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I:\BLTSS\Policy Revision\1-Policy Revision Review\Jess to Review\Cost Maximum\Reviewed\"/>
    </mc:Choice>
  </mc:AlternateContent>
  <xr:revisionPtr revIDLastSave="0" documentId="13_ncr:1_{B759502F-915F-43B6-8A4B-58034423D608}" xr6:coauthVersionLast="47" xr6:coauthVersionMax="47" xr10:uidLastSave="{00000000-0000-0000-0000-000000000000}"/>
  <workbookProtection workbookAlgorithmName="SHA-512" workbookHashValue="xTFSR4SSGPJuSmcjBvc2i9X1Fi2qMW/O/TI8whSvhWB3cye4OFNO05gqzdd6fEJYxgeZFxgGLRbg4947eVBKgA==" workbookSaltValue="CNKbcnX5/E7iPZ0U0CjpgQ==" workbookSpinCount="100000" lockStructure="1"/>
  <bookViews>
    <workbookView xWindow="-120" yWindow="-120" windowWidth="29040" windowHeight="15720" xr2:uid="{00000000-000D-0000-FFFF-FFFF00000000}"/>
  </bookViews>
  <sheets>
    <sheet name="CDS" sheetId="1" r:id="rId1"/>
    <sheet name="ILW" sheetId="5" r:id="rId2"/>
    <sheet name="sheet 2" sheetId="2" state="hidden" r:id="rId3"/>
    <sheet name="Sheet2" sheetId="3" state="hidden" r:id="rId4"/>
    <sheet name="Sheet3" sheetId="4" state="hidden" r:id="rId5"/>
  </sheets>
  <definedNames>
    <definedName name="_xlnm.Print_Area" localSheetId="0">CDS!$A$1:$Q$100</definedName>
    <definedName name="_xlnm.Print_Area" localSheetId="1">ILW!$A$1:$Q$106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0" i="5" l="1"/>
  <c r="Q99" i="5"/>
  <c r="Q98" i="5"/>
  <c r="Q97" i="5"/>
  <c r="Q96" i="5"/>
  <c r="L88" i="5"/>
  <c r="P83" i="5"/>
  <c r="O83" i="5"/>
  <c r="M83" i="5"/>
  <c r="Q83" i="5" s="1"/>
  <c r="P80" i="5"/>
  <c r="O80" i="5"/>
  <c r="M80" i="5"/>
  <c r="Q80" i="5" s="1"/>
  <c r="P77" i="5"/>
  <c r="O77" i="5"/>
  <c r="M77" i="5"/>
  <c r="Q77" i="5" s="1"/>
  <c r="P74" i="5"/>
  <c r="O74" i="5"/>
  <c r="M74" i="5"/>
  <c r="Q74" i="5" s="1"/>
  <c r="P71" i="5"/>
  <c r="O71" i="5"/>
  <c r="M71" i="5"/>
  <c r="Q71" i="5" s="1"/>
  <c r="P68" i="5"/>
  <c r="O68" i="5"/>
  <c r="M68" i="5"/>
  <c r="Q68" i="5" s="1"/>
  <c r="P65" i="5"/>
  <c r="O65" i="5"/>
  <c r="M65" i="5"/>
  <c r="Q65" i="5" s="1"/>
  <c r="P62" i="5"/>
  <c r="O62" i="5"/>
  <c r="M62" i="5"/>
  <c r="Q62" i="5" s="1"/>
  <c r="P59" i="5"/>
  <c r="O59" i="5"/>
  <c r="M59" i="5"/>
  <c r="Q59" i="5" s="1"/>
  <c r="P56" i="5"/>
  <c r="O56" i="5"/>
  <c r="M56" i="5"/>
  <c r="Q56" i="5" s="1"/>
  <c r="P53" i="5"/>
  <c r="O53" i="5"/>
  <c r="M53" i="5"/>
  <c r="Q53" i="5" s="1"/>
  <c r="P50" i="5"/>
  <c r="O50" i="5"/>
  <c r="M50" i="5"/>
  <c r="Q50" i="5" s="1"/>
  <c r="P47" i="5"/>
  <c r="O47" i="5"/>
  <c r="M47" i="5"/>
  <c r="Q47" i="5" s="1"/>
  <c r="P44" i="5"/>
  <c r="O44" i="5"/>
  <c r="M44" i="5"/>
  <c r="Q44" i="5" s="1"/>
  <c r="P41" i="5"/>
  <c r="O41" i="5"/>
  <c r="M41" i="5"/>
  <c r="Q41" i="5" s="1"/>
  <c r="P38" i="5"/>
  <c r="O38" i="5"/>
  <c r="M38" i="5"/>
  <c r="Q38" i="5" s="1"/>
  <c r="P35" i="5"/>
  <c r="O35" i="5"/>
  <c r="M35" i="5"/>
  <c r="Q35" i="5" s="1"/>
  <c r="P32" i="5"/>
  <c r="O32" i="5"/>
  <c r="M32" i="5"/>
  <c r="Q32" i="5" s="1"/>
  <c r="P29" i="5"/>
  <c r="O29" i="5"/>
  <c r="M29" i="5"/>
  <c r="Q29" i="5" s="1"/>
  <c r="P26" i="5"/>
  <c r="O26" i="5"/>
  <c r="M26" i="5"/>
  <c r="Q26" i="5" s="1"/>
  <c r="P23" i="5"/>
  <c r="O23" i="5"/>
  <c r="M23" i="5"/>
  <c r="Q23" i="5" s="1"/>
  <c r="P20" i="5"/>
  <c r="O20" i="5"/>
  <c r="M20" i="5"/>
  <c r="Q20" i="5" s="1"/>
  <c r="P17" i="5"/>
  <c r="O17" i="5"/>
  <c r="M17" i="5"/>
  <c r="Q17" i="5" s="1"/>
  <c r="P14" i="5"/>
  <c r="O14" i="5"/>
  <c r="M14" i="5"/>
  <c r="Q14" i="5" s="1"/>
  <c r="P11" i="5"/>
  <c r="O11" i="5"/>
  <c r="M11" i="5"/>
  <c r="Q11" i="5" s="1"/>
  <c r="L88" i="1"/>
  <c r="L93" i="5" l="1"/>
  <c r="O93" i="5" s="1"/>
  <c r="P83" i="1" l="1"/>
  <c r="O83" i="1"/>
  <c r="M83" i="1"/>
  <c r="Q83" i="1" s="1"/>
  <c r="P80" i="1"/>
  <c r="O80" i="1"/>
  <c r="M80" i="1"/>
  <c r="Q80" i="1" s="1"/>
  <c r="P77" i="1"/>
  <c r="O77" i="1"/>
  <c r="M77" i="1"/>
  <c r="Q77" i="1" s="1"/>
  <c r="P74" i="1"/>
  <c r="O74" i="1"/>
  <c r="M74" i="1"/>
  <c r="Q74" i="1" s="1"/>
  <c r="P71" i="1"/>
  <c r="O71" i="1"/>
  <c r="M71" i="1"/>
  <c r="Q71" i="1" s="1"/>
  <c r="P68" i="1"/>
  <c r="O68" i="1"/>
  <c r="M68" i="1"/>
  <c r="Q68" i="1" s="1"/>
  <c r="P65" i="1"/>
  <c r="O65" i="1"/>
  <c r="M65" i="1"/>
  <c r="Q65" i="1" s="1"/>
  <c r="P62" i="1"/>
  <c r="O62" i="1"/>
  <c r="M62" i="1"/>
  <c r="Q62" i="1" s="1"/>
  <c r="P59" i="1"/>
  <c r="O59" i="1"/>
  <c r="M59" i="1"/>
  <c r="Q59" i="1" s="1"/>
  <c r="P56" i="1"/>
  <c r="O56" i="1"/>
  <c r="M56" i="1"/>
  <c r="Q56" i="1" s="1"/>
  <c r="P53" i="1"/>
  <c r="O53" i="1"/>
  <c r="M53" i="1"/>
  <c r="Q53" i="1" s="1"/>
  <c r="P50" i="1"/>
  <c r="O50" i="1"/>
  <c r="M50" i="1"/>
  <c r="Q50" i="1" s="1"/>
  <c r="P47" i="1"/>
  <c r="O47" i="1"/>
  <c r="M47" i="1"/>
  <c r="Q47" i="1" s="1"/>
  <c r="P44" i="1"/>
  <c r="O44" i="1"/>
  <c r="M44" i="1"/>
  <c r="Q44" i="1" s="1"/>
  <c r="P41" i="1"/>
  <c r="O41" i="1"/>
  <c r="M41" i="1"/>
  <c r="Q41" i="1" s="1"/>
  <c r="P38" i="1"/>
  <c r="O38" i="1"/>
  <c r="M38" i="1"/>
  <c r="Q38" i="1" s="1"/>
  <c r="P35" i="1"/>
  <c r="O35" i="1"/>
  <c r="M35" i="1"/>
  <c r="Q35" i="1" s="1"/>
  <c r="P32" i="1"/>
  <c r="O32" i="1"/>
  <c r="M32" i="1"/>
  <c r="Q32" i="1" s="1"/>
  <c r="P29" i="1"/>
  <c r="O29" i="1"/>
  <c r="M29" i="1"/>
  <c r="Q29" i="1" s="1"/>
  <c r="P26" i="1"/>
  <c r="O26" i="1"/>
  <c r="M26" i="1"/>
  <c r="Q26" i="1" s="1"/>
  <c r="P23" i="1"/>
  <c r="O23" i="1"/>
  <c r="M23" i="1"/>
  <c r="Q23" i="1" s="1"/>
  <c r="P20" i="1"/>
  <c r="O20" i="1"/>
  <c r="M20" i="1"/>
  <c r="Q20" i="1" s="1"/>
  <c r="P17" i="1"/>
  <c r="M17" i="1" s="1"/>
  <c r="Q17" i="1" s="1"/>
  <c r="O17" i="1"/>
  <c r="P14" i="1"/>
  <c r="O14" i="1"/>
  <c r="M14" i="1"/>
  <c r="Q14" i="1" s="1"/>
  <c r="P11" i="1"/>
  <c r="M11" i="1" s="1"/>
  <c r="O11" i="1"/>
  <c r="Q11" i="1" l="1"/>
  <c r="L93" i="1" s="1"/>
  <c r="A1" i="2"/>
  <c r="O93" i="1" l="1"/>
</calcChain>
</file>

<file path=xl/sharedStrings.xml><?xml version="1.0" encoding="utf-8"?>
<sst xmlns="http://schemas.openxmlformats.org/spreadsheetml/2006/main" count="265" uniqueCount="79">
  <si>
    <t>DCN:</t>
  </si>
  <si>
    <t>Participant Name:</t>
  </si>
  <si>
    <t>IHS</t>
  </si>
  <si>
    <t>PERSONAL CARE ASSISTANCE:</t>
  </si>
  <si>
    <t>START DATE:</t>
  </si>
  <si>
    <t>SUGGESTED TIME</t>
  </si>
  <si>
    <t>SUGGESTED FREQ</t>
  </si>
  <si>
    <t>UNITS/DAY</t>
  </si>
  <si>
    <t>TOTAL UNITS/MO</t>
  </si>
  <si>
    <t>COST</t>
  </si>
  <si>
    <t>ILW SERVICES</t>
  </si>
  <si>
    <t>UNITS</t>
  </si>
  <si>
    <t>COMMENTS:</t>
  </si>
  <si>
    <t>DATE:</t>
  </si>
  <si>
    <t>15 MIN</t>
  </si>
  <si>
    <t>30-60 MIN</t>
  </si>
  <si>
    <t>5-10 MIN</t>
  </si>
  <si>
    <t>AS NECESSARY</t>
  </si>
  <si>
    <t>1-7 X WK</t>
  </si>
  <si>
    <t>AS ORDERED</t>
  </si>
  <si>
    <t>AS NEEDED</t>
  </si>
  <si>
    <t>PER TRANSFER</t>
  </si>
  <si>
    <t>30-45 MIN</t>
  </si>
  <si>
    <t>5 MIN</t>
  </si>
  <si>
    <t>30 MIN</t>
  </si>
  <si>
    <t>10-15 MIN</t>
  </si>
  <si>
    <t>150 MIN</t>
  </si>
  <si>
    <t>10-60 MIN</t>
  </si>
  <si>
    <t>10-30 MIN</t>
  </si>
  <si>
    <t>1 X WK</t>
  </si>
  <si>
    <t>EMERGENCY CONTACT/PHONE:</t>
  </si>
  <si>
    <t>10 MIN</t>
  </si>
  <si>
    <t>MINUTES PER MONTH ÷15=</t>
  </si>
  <si>
    <t>TRANSPORTATION UNITS</t>
  </si>
  <si>
    <t>Asst. Transfer Device</t>
  </si>
  <si>
    <t>Asst. with Toileting</t>
  </si>
  <si>
    <t>Bathing</t>
  </si>
  <si>
    <t>Bowel/Bladder Routine</t>
  </si>
  <si>
    <t>Catheter Hygiene</t>
  </si>
  <si>
    <t>Change Linens</t>
  </si>
  <si>
    <t>Clean Bath</t>
  </si>
  <si>
    <t>Clean Floors</t>
  </si>
  <si>
    <t>Clean Kitchen</t>
  </si>
  <si>
    <t>Clean/Maintain Equipment</t>
  </si>
  <si>
    <t>Dressing/Grooming</t>
  </si>
  <si>
    <t>Essential Correspondence</t>
  </si>
  <si>
    <t>Laundry (Home)</t>
  </si>
  <si>
    <t>Laundry (Off Site)</t>
  </si>
  <si>
    <t>Make Bed</t>
  </si>
  <si>
    <t>Meal Prep/Eating</t>
  </si>
  <si>
    <t>Medications</t>
  </si>
  <si>
    <t>Mobility/Transfer</t>
  </si>
  <si>
    <t>Ostomy Hygiene</t>
  </si>
  <si>
    <t>Passive ROM</t>
  </si>
  <si>
    <t>Tidy and Dust</t>
  </si>
  <si>
    <t>Trash</t>
  </si>
  <si>
    <t>Treatments</t>
  </si>
  <si>
    <t>Turning/Positioning</t>
  </si>
  <si>
    <t>Wash Dishes</t>
  </si>
  <si>
    <t>DESCRIPTION OF NEEDS:</t>
  </si>
  <si>
    <t>3-5 MIN</t>
  </si>
  <si>
    <t>60-120 MIN</t>
  </si>
  <si>
    <t>1 - 2 X WK</t>
  </si>
  <si>
    <t>DSDS STAFF NAME:</t>
  </si>
  <si>
    <r>
      <t xml:space="preserve">MISSOURI DEPARTMENT OF HEALTH AND SENIOR SERVICES
DIVISION OF SENIOR AND DISABILITY SERVICES
</t>
    </r>
    <r>
      <rPr>
        <b/>
        <sz val="10"/>
        <rFont val="Arial"/>
        <family val="2"/>
      </rPr>
      <t>Consumer Directed Services Worksheet</t>
    </r>
  </si>
  <si>
    <t>MIN/DAY</t>
  </si>
  <si>
    <t>TOTAL UNITS</t>
  </si>
  <si>
    <t>Financial Management Services</t>
  </si>
  <si>
    <t>Case Management (CM)</t>
  </si>
  <si>
    <t>Specialized Medical Supplies (SMS)</t>
  </si>
  <si>
    <t>Specialized Medical Equipment (SME)</t>
  </si>
  <si>
    <t>Environmental Accessibility Adaptions</t>
  </si>
  <si>
    <t>ESSENTIAL TRANSPORTATION</t>
  </si>
  <si>
    <t>MAX DAYS/ MO</t>
  </si>
  <si>
    <t>Provider Agency Name:</t>
  </si>
  <si>
    <t>Provider Agency Phone:</t>
  </si>
  <si>
    <t>UNITS/ WK</t>
  </si>
  <si>
    <t>DAYS/WK</t>
  </si>
  <si>
    <t>DSDS-HCBS-3c (07/26)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</si>
</sst>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"/>
  </numFmts>
  <fonts count="15" x14ac:knownFonts="1">
    <font>
      <sz val="10"/>
      <name val="Arial"/>
    </font>
    <font>
      <sz val="9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9"/>
      <name val="Arial Narrow"/>
      <family val="2"/>
    </font>
    <font>
      <sz val="9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166">
    <xf numFmtId="0" fontId="0" fillId="0" borderId="0" xfId="0"/>
    <xf numFmtId="0" fontId="2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top"/>
    </xf>
    <xf numFmtId="0" fontId="0" fillId="0" borderId="3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</xf>
    <xf numFmtId="0" fontId="8" fillId="0" borderId="0" xfId="0" applyFont="1"/>
    <xf numFmtId="0" fontId="8" fillId="0" borderId="0" xfId="0" applyFont="1" applyProtection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4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8" fillId="0" borderId="0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0" fillId="0" borderId="0" xfId="0" applyBorder="1" applyAlignment="1" applyProtection="1"/>
    <xf numFmtId="1" fontId="0" fillId="0" borderId="11" xfId="0" applyNumberFormat="1" applyBorder="1" applyAlignment="1" applyProtection="1">
      <protection locked="0"/>
    </xf>
    <xf numFmtId="0" fontId="6" fillId="0" borderId="9" xfId="0" applyFont="1" applyFill="1" applyBorder="1" applyProtection="1"/>
    <xf numFmtId="0" fontId="0" fillId="0" borderId="0" xfId="0" applyFill="1"/>
    <xf numFmtId="0" fontId="0" fillId="0" borderId="0" xfId="0" applyFill="1" applyProtection="1"/>
    <xf numFmtId="164" fontId="0" fillId="4" borderId="11" xfId="0" applyNumberFormat="1" applyFill="1" applyBorder="1" applyAlignment="1" applyProtection="1">
      <protection hidden="1"/>
    </xf>
    <xf numFmtId="0" fontId="0" fillId="4" borderId="11" xfId="0" applyFill="1" applyBorder="1" applyAlignment="1" applyProtection="1">
      <protection hidden="1"/>
    </xf>
    <xf numFmtId="4" fontId="8" fillId="0" borderId="9" xfId="0" applyNumberFormat="1" applyFont="1" applyFill="1" applyBorder="1" applyProtection="1">
      <protection hidden="1"/>
    </xf>
    <xf numFmtId="4" fontId="0" fillId="0" borderId="3" xfId="0" applyNumberFormat="1" applyFill="1" applyBorder="1" applyAlignment="1" applyProtection="1">
      <alignment horizontal="right"/>
      <protection hidden="1"/>
    </xf>
    <xf numFmtId="0" fontId="8" fillId="0" borderId="2" xfId="0" applyFont="1" applyBorder="1" applyAlignment="1">
      <alignment horizontal="left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7" fillId="0" borderId="6" xfId="0" applyFont="1" applyFill="1" applyBorder="1" applyAlignment="1" applyProtection="1">
      <alignment horizontal="left" wrapText="1"/>
      <protection locked="0"/>
    </xf>
    <xf numFmtId="0" fontId="7" fillId="0" borderId="9" xfId="0" applyFont="1" applyFill="1" applyBorder="1" applyAlignment="1" applyProtection="1">
      <alignment horizontal="left" wrapText="1"/>
      <protection locked="0"/>
    </xf>
    <xf numFmtId="0" fontId="8" fillId="0" borderId="7" xfId="4" applyBorder="1" applyAlignment="1" applyProtection="1">
      <alignment horizontal="left"/>
    </xf>
    <xf numFmtId="0" fontId="8" fillId="0" borderId="8" xfId="4" applyBorder="1" applyAlignment="1" applyProtection="1">
      <alignment horizontal="left"/>
    </xf>
    <xf numFmtId="0" fontId="8" fillId="0" borderId="3" xfId="4" applyBorder="1" applyAlignment="1" applyProtection="1">
      <alignment horizontal="left"/>
    </xf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0" borderId="9" xfId="0" applyBorder="1" applyProtection="1"/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0" borderId="10" xfId="0" applyBorder="1" applyProtection="1"/>
    <xf numFmtId="0" fontId="6" fillId="0" borderId="7" xfId="4" applyFont="1" applyBorder="1" applyAlignment="1" applyProtection="1"/>
    <xf numFmtId="0" fontId="11" fillId="0" borderId="8" xfId="3" applyFont="1" applyBorder="1" applyAlignment="1" applyProtection="1"/>
    <xf numFmtId="0" fontId="11" fillId="0" borderId="3" xfId="3" applyFont="1" applyBorder="1" applyAlignment="1" applyProtection="1"/>
    <xf numFmtId="0" fontId="6" fillId="0" borderId="11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center"/>
    </xf>
    <xf numFmtId="0" fontId="8" fillId="3" borderId="7" xfId="4" applyFont="1" applyFill="1" applyBorder="1" applyAlignment="1" applyProtection="1">
      <alignment horizontal="left"/>
    </xf>
    <xf numFmtId="0" fontId="8" fillId="3" borderId="8" xfId="4" applyFill="1" applyBorder="1" applyProtection="1"/>
    <xf numFmtId="0" fontId="8" fillId="3" borderId="3" xfId="4" applyFill="1" applyBorder="1" applyProtection="1"/>
    <xf numFmtId="0" fontId="8" fillId="0" borderId="3" xfId="4" applyBorder="1" applyProtection="1"/>
    <xf numFmtId="0" fontId="6" fillId="0" borderId="7" xfId="4" applyFont="1" applyBorder="1" applyAlignment="1" applyProtection="1">
      <alignment horizontal="left"/>
    </xf>
    <xf numFmtId="0" fontId="6" fillId="0" borderId="8" xfId="4" applyFont="1" applyBorder="1" applyAlignment="1" applyProtection="1">
      <alignment horizontal="left"/>
    </xf>
    <xf numFmtId="0" fontId="6" fillId="0" borderId="3" xfId="4" applyFont="1" applyBorder="1" applyAlignment="1" applyProtection="1">
      <alignment horizontal="left"/>
    </xf>
    <xf numFmtId="0" fontId="8" fillId="0" borderId="8" xfId="4" applyBorder="1" applyProtection="1"/>
    <xf numFmtId="0" fontId="10" fillId="0" borderId="8" xfId="3" applyBorder="1" applyAlignment="1" applyProtection="1">
      <alignment horizontal="left"/>
    </xf>
    <xf numFmtId="0" fontId="10" fillId="0" borderId="3" xfId="3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left"/>
    </xf>
    <xf numFmtId="0" fontId="1" fillId="0" borderId="1" xfId="0" applyFont="1" applyBorder="1" applyProtection="1"/>
    <xf numFmtId="0" fontId="1" fillId="0" borderId="10" xfId="0" applyFont="1" applyBorder="1" applyProtection="1"/>
    <xf numFmtId="49" fontId="0" fillId="0" borderId="5" xfId="0" applyNumberFormat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" fillId="0" borderId="1" xfId="0" applyFont="1" applyBorder="1" applyAlignment="1">
      <alignment horizontal="left" vertical="top"/>
    </xf>
    <xf numFmtId="0" fontId="6" fillId="0" borderId="2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8" fontId="0" fillId="0" borderId="5" xfId="0" applyNumberFormat="1" applyBorder="1" applyAlignment="1" applyProtection="1">
      <alignment horizontal="center"/>
      <protection hidden="1"/>
    </xf>
    <xf numFmtId="8" fontId="0" fillId="0" borderId="6" xfId="0" applyNumberFormat="1" applyBorder="1" applyAlignment="1" applyProtection="1">
      <alignment horizontal="center"/>
      <protection hidden="1"/>
    </xf>
    <xf numFmtId="8" fontId="0" fillId="0" borderId="9" xfId="0" applyNumberForma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9" fillId="0" borderId="2" xfId="0" applyFont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left" vertical="top"/>
    </xf>
    <xf numFmtId="0" fontId="9" fillId="0" borderId="10" xfId="0" applyFont="1" applyBorder="1" applyAlignment="1" applyProtection="1">
      <alignment horizontal="left" vertical="top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49" fontId="7" fillId="0" borderId="2" xfId="0" applyNumberFormat="1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14" fontId="0" fillId="0" borderId="0" xfId="0" applyNumberFormat="1" applyBorder="1" applyAlignment="1" applyProtection="1">
      <alignment horizontal="center"/>
    </xf>
    <xf numFmtId="14" fontId="0" fillId="0" borderId="0" xfId="0" applyNumberFormat="1" applyBorder="1" applyProtection="1"/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Protection="1"/>
    <xf numFmtId="0" fontId="8" fillId="0" borderId="8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Sheet1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152400</xdr:colOff>
      <xdr:row>9</xdr:row>
      <xdr:rowOff>38100</xdr:rowOff>
    </xdr:from>
    <xdr:to>
      <xdr:col>23</xdr:col>
      <xdr:colOff>114300</xdr:colOff>
      <xdr:row>9</xdr:row>
      <xdr:rowOff>219710</xdr:rowOff>
    </xdr:to>
    <xdr:sp macro="" textlink="">
      <xdr:nvSpPr>
        <xdr:cNvPr id="2874" name="Text Box 6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0911840" y="1645920"/>
          <a:ext cx="5867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182880</xdr:colOff>
      <xdr:row>9</xdr:row>
      <xdr:rowOff>38100</xdr:rowOff>
    </xdr:from>
    <xdr:to>
      <xdr:col>27</xdr:col>
      <xdr:colOff>7620</xdr:colOff>
      <xdr:row>9</xdr:row>
      <xdr:rowOff>257810</xdr:rowOff>
    </xdr:to>
    <xdr:sp macro="" textlink="">
      <xdr:nvSpPr>
        <xdr:cNvPr id="2875" name="Text Box 8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3441680" y="1645920"/>
          <a:ext cx="449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170485</xdr:colOff>
      <xdr:row>8</xdr:row>
      <xdr:rowOff>38878</xdr:rowOff>
    </xdr:from>
    <xdr:to>
      <xdr:col>6</xdr:col>
      <xdr:colOff>45645</xdr:colOff>
      <xdr:row>8</xdr:row>
      <xdr:rowOff>221358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34766" y="1244082"/>
          <a:ext cx="486553" cy="180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MSP=</a:t>
          </a:r>
        </a:p>
      </xdr:txBody>
    </xdr:sp>
    <xdr:clientData/>
  </xdr:twoCellAnchor>
  <xdr:twoCellAnchor editAs="oneCell">
    <xdr:from>
      <xdr:col>8</xdr:col>
      <xdr:colOff>177910</xdr:colOff>
      <xdr:row>8</xdr:row>
      <xdr:rowOff>38878</xdr:rowOff>
    </xdr:from>
    <xdr:to>
      <xdr:col>9</xdr:col>
      <xdr:colOff>116149</xdr:colOff>
      <xdr:row>9</xdr:row>
      <xdr:rowOff>1083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320337" y="1244082"/>
          <a:ext cx="477027" cy="190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ILW=</a:t>
          </a:r>
        </a:p>
      </xdr:txBody>
    </xdr:sp>
    <xdr:clientData/>
  </xdr:twoCellAnchor>
  <xdr:twoCellAnchor editAs="oneCell">
    <xdr:from>
      <xdr:col>11</xdr:col>
      <xdr:colOff>181527</xdr:colOff>
      <xdr:row>8</xdr:row>
      <xdr:rowOff>38879</xdr:rowOff>
    </xdr:from>
    <xdr:to>
      <xdr:col>12</xdr:col>
      <xdr:colOff>40895</xdr:colOff>
      <xdr:row>9</xdr:row>
      <xdr:rowOff>584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457118" y="1244083"/>
          <a:ext cx="496077" cy="190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</xdr:row>
          <xdr:rowOff>104775</xdr:rowOff>
        </xdr:from>
        <xdr:to>
          <xdr:col>12</xdr:col>
          <xdr:colOff>171450</xdr:colOff>
          <xdr:row>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19050</xdr:rowOff>
        </xdr:from>
        <xdr:to>
          <xdr:col>5</xdr:col>
          <xdr:colOff>314325</xdr:colOff>
          <xdr:row>9</xdr:row>
          <xdr:rowOff>47625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</xdr:row>
          <xdr:rowOff>38100</xdr:rowOff>
        </xdr:from>
        <xdr:to>
          <xdr:col>8</xdr:col>
          <xdr:colOff>323850</xdr:colOff>
          <xdr:row>9</xdr:row>
          <xdr:rowOff>28575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29210</xdr:colOff>
      <xdr:row>3</xdr:row>
      <xdr:rowOff>237490</xdr:rowOff>
    </xdr:to>
    <xdr:pic>
      <xdr:nvPicPr>
        <xdr:cNvPr id="2879" name="Picture 16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960" cy="742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152400</xdr:colOff>
      <xdr:row>9</xdr:row>
      <xdr:rowOff>38100</xdr:rowOff>
    </xdr:from>
    <xdr:to>
      <xdr:col>23</xdr:col>
      <xdr:colOff>114300</xdr:colOff>
      <xdr:row>9</xdr:row>
      <xdr:rowOff>219710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8C2B9943-1140-4677-B270-AA46108481D5}"/>
            </a:ext>
          </a:extLst>
        </xdr:cNvPr>
        <xdr:cNvSpPr txBox="1">
          <a:spLocks noChangeArrowheads="1"/>
        </xdr:cNvSpPr>
      </xdr:nvSpPr>
      <xdr:spPr bwMode="auto">
        <a:xfrm>
          <a:off x="11668125" y="1619250"/>
          <a:ext cx="571500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182880</xdr:colOff>
      <xdr:row>9</xdr:row>
      <xdr:rowOff>38100</xdr:rowOff>
    </xdr:from>
    <xdr:to>
      <xdr:col>27</xdr:col>
      <xdr:colOff>7620</xdr:colOff>
      <xdr:row>9</xdr:row>
      <xdr:rowOff>257810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7CD4F3B6-EF51-4BC3-BE11-AC0B01A617D5}"/>
            </a:ext>
          </a:extLst>
        </xdr:cNvPr>
        <xdr:cNvSpPr txBox="1">
          <a:spLocks noChangeArrowheads="1"/>
        </xdr:cNvSpPr>
      </xdr:nvSpPr>
      <xdr:spPr bwMode="auto">
        <a:xfrm>
          <a:off x="14137005" y="1619250"/>
          <a:ext cx="43434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170485</xdr:colOff>
      <xdr:row>8</xdr:row>
      <xdr:rowOff>38878</xdr:rowOff>
    </xdr:from>
    <xdr:to>
      <xdr:col>6</xdr:col>
      <xdr:colOff>45645</xdr:colOff>
      <xdr:row>8</xdr:row>
      <xdr:rowOff>221358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5144DB8-C3D3-4D76-AC0B-62C8A990C52B}"/>
            </a:ext>
          </a:extLst>
        </xdr:cNvPr>
        <xdr:cNvSpPr txBox="1">
          <a:spLocks noChangeArrowheads="1"/>
        </xdr:cNvSpPr>
      </xdr:nvSpPr>
      <xdr:spPr bwMode="auto">
        <a:xfrm>
          <a:off x="2294560" y="1391428"/>
          <a:ext cx="484760" cy="18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MSP=</a:t>
          </a:r>
        </a:p>
      </xdr:txBody>
    </xdr:sp>
    <xdr:clientData/>
  </xdr:twoCellAnchor>
  <xdr:twoCellAnchor editAs="oneCell">
    <xdr:from>
      <xdr:col>8</xdr:col>
      <xdr:colOff>177910</xdr:colOff>
      <xdr:row>8</xdr:row>
      <xdr:rowOff>38878</xdr:rowOff>
    </xdr:from>
    <xdr:to>
      <xdr:col>9</xdr:col>
      <xdr:colOff>116149</xdr:colOff>
      <xdr:row>9</xdr:row>
      <xdr:rowOff>1083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D716A77-A2FD-4077-A533-E12BC10F39F9}"/>
            </a:ext>
          </a:extLst>
        </xdr:cNvPr>
        <xdr:cNvSpPr txBox="1">
          <a:spLocks noChangeArrowheads="1"/>
        </xdr:cNvSpPr>
      </xdr:nvSpPr>
      <xdr:spPr bwMode="auto">
        <a:xfrm>
          <a:off x="3464035" y="1391428"/>
          <a:ext cx="481164" cy="190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ILW=</a:t>
          </a:r>
        </a:p>
      </xdr:txBody>
    </xdr:sp>
    <xdr:clientData/>
  </xdr:twoCellAnchor>
  <xdr:twoCellAnchor editAs="oneCell">
    <xdr:from>
      <xdr:col>11</xdr:col>
      <xdr:colOff>181527</xdr:colOff>
      <xdr:row>8</xdr:row>
      <xdr:rowOff>38879</xdr:rowOff>
    </xdr:from>
    <xdr:to>
      <xdr:col>12</xdr:col>
      <xdr:colOff>40895</xdr:colOff>
      <xdr:row>9</xdr:row>
      <xdr:rowOff>584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B2EFEF76-EC42-4BEC-8266-07652A381416}"/>
            </a:ext>
          </a:extLst>
        </xdr:cNvPr>
        <xdr:cNvSpPr txBox="1">
          <a:spLocks noChangeArrowheads="1"/>
        </xdr:cNvSpPr>
      </xdr:nvSpPr>
      <xdr:spPr bwMode="auto">
        <a:xfrm>
          <a:off x="4591602" y="1391429"/>
          <a:ext cx="488018" cy="190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</xdr:row>
          <xdr:rowOff>104775</xdr:rowOff>
        </xdr:from>
        <xdr:to>
          <xdr:col>12</xdr:col>
          <xdr:colOff>171450</xdr:colOff>
          <xdr:row>6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19050</xdr:rowOff>
        </xdr:from>
        <xdr:to>
          <xdr:col>5</xdr:col>
          <xdr:colOff>314325</xdr:colOff>
          <xdr:row>9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</xdr:row>
          <xdr:rowOff>38100</xdr:rowOff>
        </xdr:from>
        <xdr:to>
          <xdr:col>8</xdr:col>
          <xdr:colOff>323850</xdr:colOff>
          <xdr:row>9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29210</xdr:colOff>
      <xdr:row>3</xdr:row>
      <xdr:rowOff>237490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A711D3F8-D62A-4730-8F8F-E7E418F6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960" cy="742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3"/>
  <sheetViews>
    <sheetView showGridLines="0" showZeros="0" tabSelected="1" zoomScaleNormal="100" zoomScalePageLayoutView="115" workbookViewId="0">
      <pane ySplit="10" topLeftCell="A11" activePane="bottomLeft" state="frozen"/>
      <selection pane="bottomLeft" activeCell="C95" sqref="C95:Q98"/>
    </sheetView>
  </sheetViews>
  <sheetFormatPr defaultRowHeight="12.75" x14ac:dyDescent="0.2"/>
  <cols>
    <col min="1" max="1" width="10" customWidth="1"/>
    <col min="2" max="2" width="4.7109375" customWidth="1"/>
    <col min="3" max="3" width="5.28515625" customWidth="1"/>
    <col min="4" max="4" width="6.140625" customWidth="1"/>
    <col min="5" max="5" width="5.7109375" customWidth="1"/>
    <col min="6" max="6" width="9.140625" customWidth="1"/>
    <col min="7" max="7" width="4.28515625" customWidth="1"/>
    <col min="8" max="8" width="4" customWidth="1"/>
    <col min="9" max="9" width="8.140625" customWidth="1"/>
    <col min="10" max="10" width="5.85546875" customWidth="1"/>
    <col min="11" max="11" width="2.85546875" customWidth="1"/>
    <col min="12" max="12" width="9.42578125" customWidth="1"/>
    <col min="13" max="13" width="10.7109375" customWidth="1"/>
    <col min="14" max="14" width="8.7109375" customWidth="1"/>
    <col min="15" max="15" width="9.85546875" customWidth="1"/>
    <col min="16" max="16" width="10.28515625" customWidth="1"/>
    <col min="17" max="17" width="11.85546875" customWidth="1"/>
    <col min="18" max="32" width="9.140625" style="6" customWidth="1"/>
  </cols>
  <sheetData>
    <row r="1" spans="1:32" x14ac:dyDescent="0.2">
      <c r="B1" s="77" t="s">
        <v>64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21"/>
    </row>
    <row r="2" spans="1:32" x14ac:dyDescent="0.2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2"/>
    </row>
    <row r="3" spans="1:32" ht="14.25" customHeight="1" x14ac:dyDescent="0.2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1"/>
    </row>
    <row r="4" spans="1:32" ht="20.65" customHeight="1" x14ac:dyDescent="0.2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32" ht="11.1" customHeight="1" x14ac:dyDescent="0.2">
      <c r="A5" s="80" t="s">
        <v>1</v>
      </c>
      <c r="B5" s="133"/>
      <c r="C5" s="81"/>
      <c r="D5" s="81"/>
      <c r="E5" s="81"/>
      <c r="F5" s="81"/>
      <c r="G5" s="81"/>
      <c r="H5" s="82"/>
      <c r="I5" s="80" t="s">
        <v>0</v>
      </c>
      <c r="J5" s="81"/>
      <c r="K5" s="82"/>
      <c r="L5" s="80" t="s">
        <v>2</v>
      </c>
      <c r="M5" s="81"/>
      <c r="N5" s="81"/>
      <c r="O5" s="82"/>
      <c r="P5" s="79"/>
      <c r="Q5" s="61"/>
    </row>
    <row r="6" spans="1:32" ht="13.35" customHeight="1" x14ac:dyDescent="0.2">
      <c r="A6" s="126"/>
      <c r="B6" s="127"/>
      <c r="C6" s="84"/>
      <c r="D6" s="84"/>
      <c r="E6" s="84"/>
      <c r="F6" s="84"/>
      <c r="G6" s="84"/>
      <c r="H6" s="85"/>
      <c r="I6" s="83"/>
      <c r="J6" s="84"/>
      <c r="K6" s="85"/>
      <c r="L6" s="83"/>
      <c r="M6" s="84"/>
      <c r="N6" s="84"/>
      <c r="O6" s="85"/>
      <c r="P6" s="54"/>
      <c r="Q6" s="57"/>
      <c r="Y6" s="12"/>
    </row>
    <row r="7" spans="1:32" ht="11.1" customHeight="1" x14ac:dyDescent="0.2">
      <c r="A7" s="80" t="s">
        <v>74</v>
      </c>
      <c r="B7" s="133"/>
      <c r="C7" s="81"/>
      <c r="D7" s="81"/>
      <c r="E7" s="81"/>
      <c r="F7" s="81"/>
      <c r="G7" s="81"/>
      <c r="H7" s="81"/>
      <c r="I7" s="81"/>
      <c r="J7" s="81"/>
      <c r="K7" s="82"/>
      <c r="L7" s="137" t="s">
        <v>75</v>
      </c>
      <c r="M7" s="81"/>
      <c r="N7" s="81"/>
      <c r="O7" s="81"/>
      <c r="P7" s="81"/>
      <c r="Q7" s="82"/>
      <c r="Y7" s="12"/>
    </row>
    <row r="8" spans="1:32" ht="13.35" customHeight="1" x14ac:dyDescent="0.2">
      <c r="A8" s="135"/>
      <c r="B8" s="136"/>
      <c r="C8" s="84"/>
      <c r="D8" s="84"/>
      <c r="E8" s="84"/>
      <c r="F8" s="84"/>
      <c r="G8" s="84"/>
      <c r="H8" s="84"/>
      <c r="I8" s="84"/>
      <c r="J8" s="84"/>
      <c r="K8" s="85"/>
      <c r="L8" s="135"/>
      <c r="M8" s="84"/>
      <c r="N8" s="84"/>
      <c r="O8" s="84"/>
      <c r="P8" s="84"/>
      <c r="Q8" s="85"/>
      <c r="Y8" s="12"/>
    </row>
    <row r="9" spans="1:32" ht="18" customHeight="1" x14ac:dyDescent="0.2">
      <c r="A9" s="138" t="s">
        <v>3</v>
      </c>
      <c r="B9" s="139"/>
      <c r="C9" s="139"/>
      <c r="D9" s="139"/>
      <c r="E9" s="140"/>
      <c r="F9" s="19"/>
      <c r="G9" s="86"/>
      <c r="H9" s="87"/>
      <c r="I9" s="20"/>
      <c r="J9" s="86"/>
      <c r="K9" s="87"/>
      <c r="L9" s="20"/>
      <c r="M9" s="9"/>
      <c r="N9" s="134" t="s">
        <v>4</v>
      </c>
      <c r="O9" s="134"/>
      <c r="P9" s="88"/>
      <c r="Q9" s="89"/>
      <c r="Y9" s="12"/>
    </row>
    <row r="10" spans="1:32" ht="27" customHeight="1" x14ac:dyDescent="0.2">
      <c r="A10" s="147"/>
      <c r="B10" s="148"/>
      <c r="C10" s="94"/>
      <c r="D10" s="94"/>
      <c r="E10" s="95"/>
      <c r="F10" s="141" t="s">
        <v>5</v>
      </c>
      <c r="G10" s="142"/>
      <c r="H10" s="143"/>
      <c r="I10" s="141" t="s">
        <v>6</v>
      </c>
      <c r="J10" s="149"/>
      <c r="K10" s="143"/>
      <c r="L10" s="33" t="s">
        <v>65</v>
      </c>
      <c r="M10" s="33" t="s">
        <v>7</v>
      </c>
      <c r="N10" s="33" t="s">
        <v>77</v>
      </c>
      <c r="O10" s="33" t="s">
        <v>73</v>
      </c>
      <c r="P10" s="33" t="s">
        <v>76</v>
      </c>
      <c r="Q10" s="34" t="s">
        <v>66</v>
      </c>
      <c r="R10" s="7"/>
      <c r="S10" s="7"/>
      <c r="T10" s="23"/>
      <c r="U10" s="23"/>
      <c r="V10" s="23"/>
      <c r="W10" s="10"/>
      <c r="X10" s="10"/>
      <c r="Y10" s="2"/>
      <c r="Z10" s="10"/>
      <c r="AA10" s="150"/>
      <c r="AB10" s="150"/>
      <c r="AC10" s="144"/>
      <c r="AD10" s="144"/>
      <c r="AE10" s="145"/>
      <c r="AF10" s="146"/>
    </row>
    <row r="11" spans="1:32" x14ac:dyDescent="0.2">
      <c r="A11" s="71" t="s">
        <v>34</v>
      </c>
      <c r="B11" s="72"/>
      <c r="C11" s="72"/>
      <c r="D11" s="72"/>
      <c r="E11" s="73"/>
      <c r="F11" s="48" t="s">
        <v>14</v>
      </c>
      <c r="G11" s="49"/>
      <c r="H11" s="70"/>
      <c r="I11" s="48" t="s">
        <v>21</v>
      </c>
      <c r="J11" s="74"/>
      <c r="K11" s="70"/>
      <c r="L11" s="24"/>
      <c r="M11" s="28" t="str">
        <f>IF(N11="","",(P11/N11))</f>
        <v/>
      </c>
      <c r="N11" s="24"/>
      <c r="O11" s="28" t="str">
        <f>IF(N11=1,"5",IF(N11=2,"10",IF(N11=3,"15",IF(N11=4,"19",IF(N11=5,"23",IF(N11=6,"27",IF(N11=7,"31",IF(N11="",""))))))))</f>
        <v/>
      </c>
      <c r="P11" s="28">
        <f>(L11*N11)/15</f>
        <v>0</v>
      </c>
      <c r="Q11" s="29" t="str">
        <f>IF(M11="","",ROUNDUP(M11*O11,0))</f>
        <v/>
      </c>
      <c r="Y11" s="12"/>
    </row>
    <row r="12" spans="1:32" x14ac:dyDescent="0.2">
      <c r="A12" s="38" t="s">
        <v>59</v>
      </c>
      <c r="B12" s="39"/>
      <c r="C12" s="40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Y12" s="12"/>
    </row>
    <row r="13" spans="1:32" x14ac:dyDescent="0.2">
      <c r="A13" s="41"/>
      <c r="B13" s="42"/>
      <c r="C13" s="43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  <c r="Y13" s="12"/>
    </row>
    <row r="14" spans="1:32" x14ac:dyDescent="0.2">
      <c r="A14" s="71" t="s">
        <v>35</v>
      </c>
      <c r="B14" s="72"/>
      <c r="C14" s="72"/>
      <c r="D14" s="72"/>
      <c r="E14" s="73"/>
      <c r="F14" s="48" t="s">
        <v>16</v>
      </c>
      <c r="G14" s="49"/>
      <c r="H14" s="70"/>
      <c r="I14" s="48" t="s">
        <v>20</v>
      </c>
      <c r="J14" s="74"/>
      <c r="K14" s="70"/>
      <c r="L14" s="24"/>
      <c r="M14" s="28" t="str">
        <f>IF(N14="","",(P14/N14))</f>
        <v/>
      </c>
      <c r="N14" s="24"/>
      <c r="O14" s="28" t="str">
        <f>IF(N14=1,"5",IF(N14=2,"10",IF(N14=3,"15",IF(N14=4,"19",IF(N14=5,"23",IF(N14=6,"27",IF(N14=7,"31",IF(N14="",""))))))))</f>
        <v/>
      </c>
      <c r="P14" s="28">
        <f>(L14*N14)/15</f>
        <v>0</v>
      </c>
      <c r="Q14" s="29" t="str">
        <f>IF(M14="","",ROUNDUP(M14*O14,0))</f>
        <v/>
      </c>
      <c r="V14" s="12"/>
      <c r="AD14"/>
      <c r="AE14"/>
      <c r="AF14"/>
    </row>
    <row r="15" spans="1:32" x14ac:dyDescent="0.2">
      <c r="A15" s="38" t="s">
        <v>59</v>
      </c>
      <c r="B15" s="39"/>
      <c r="C15" s="40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30"/>
      <c r="V15" s="12"/>
      <c r="AD15"/>
      <c r="AE15"/>
      <c r="AF15"/>
    </row>
    <row r="16" spans="1:32" x14ac:dyDescent="0.2">
      <c r="A16" s="41"/>
      <c r="B16" s="42"/>
      <c r="C16" s="43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2"/>
      <c r="V16" s="12"/>
      <c r="AD16"/>
      <c r="AE16"/>
      <c r="AF16"/>
    </row>
    <row r="17" spans="1:32" x14ac:dyDescent="0.2">
      <c r="A17" s="71" t="s">
        <v>36</v>
      </c>
      <c r="B17" s="72"/>
      <c r="C17" s="72"/>
      <c r="D17" s="72"/>
      <c r="E17" s="73"/>
      <c r="F17" s="48" t="s">
        <v>22</v>
      </c>
      <c r="G17" s="49"/>
      <c r="H17" s="50"/>
      <c r="I17" s="48" t="s">
        <v>18</v>
      </c>
      <c r="J17" s="49"/>
      <c r="K17" s="50"/>
      <c r="L17" s="24"/>
      <c r="M17" s="28" t="str">
        <f>IF(N17="","",(P17/N17))</f>
        <v/>
      </c>
      <c r="N17" s="24"/>
      <c r="O17" s="28" t="str">
        <f>IF(N17=1,"5",IF(N17=2,"10",IF(N17=3,"15",IF(N17=4,"19",IF(N17=5,"23",IF(N17=6,"27",IF(N17=7,"31",IF(N17="",""))))))))</f>
        <v/>
      </c>
      <c r="P17" s="28">
        <f>(L17*N17)/15</f>
        <v>0</v>
      </c>
      <c r="Q17" s="29" t="str">
        <f>IF(M17="","",ROUNDUP(M17*O17,0))</f>
        <v/>
      </c>
      <c r="V17" s="12"/>
      <c r="AD17"/>
      <c r="AE17"/>
      <c r="AF17"/>
    </row>
    <row r="18" spans="1:32" x14ac:dyDescent="0.2">
      <c r="A18" s="38" t="s">
        <v>59</v>
      </c>
      <c r="B18" s="39"/>
      <c r="C18" s="40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30"/>
      <c r="V18" s="12"/>
      <c r="AD18"/>
      <c r="AE18"/>
      <c r="AF18"/>
    </row>
    <row r="19" spans="1:32" x14ac:dyDescent="0.2">
      <c r="A19" s="41"/>
      <c r="B19" s="42"/>
      <c r="C19" s="43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2"/>
      <c r="V19" s="12"/>
      <c r="AD19"/>
      <c r="AE19"/>
      <c r="AF19"/>
    </row>
    <row r="20" spans="1:32" x14ac:dyDescent="0.2">
      <c r="A20" s="71" t="s">
        <v>37</v>
      </c>
      <c r="B20" s="72"/>
      <c r="C20" s="72"/>
      <c r="D20" s="72"/>
      <c r="E20" s="73"/>
      <c r="F20" s="48" t="s">
        <v>14</v>
      </c>
      <c r="G20" s="49"/>
      <c r="H20" s="50"/>
      <c r="I20" s="48" t="s">
        <v>19</v>
      </c>
      <c r="J20" s="49"/>
      <c r="K20" s="50"/>
      <c r="L20" s="24"/>
      <c r="M20" s="28" t="str">
        <f>IF(N20="","",(P20/N20))</f>
        <v/>
      </c>
      <c r="N20" s="24"/>
      <c r="O20" s="28" t="str">
        <f>IF(N20=1,"5",IF(N20=2,"10",IF(N20=3,"15",IF(N20=4,"19",IF(N20=5,"23",IF(N20=6,"27",IF(N20=7,"31",IF(N20="",""))))))))</f>
        <v/>
      </c>
      <c r="P20" s="28">
        <f>(L20*N20)/15</f>
        <v>0</v>
      </c>
      <c r="Q20" s="29" t="str">
        <f>IF(M20="","",ROUNDUP(M20*O20,0))</f>
        <v/>
      </c>
      <c r="V20" s="12"/>
      <c r="AD20"/>
      <c r="AE20"/>
      <c r="AF20"/>
    </row>
    <row r="21" spans="1:32" x14ac:dyDescent="0.2">
      <c r="A21" s="38" t="s">
        <v>59</v>
      </c>
      <c r="B21" s="39"/>
      <c r="C21" s="40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  <c r="V21" s="12"/>
      <c r="AD21"/>
      <c r="AE21"/>
      <c r="AF21"/>
    </row>
    <row r="22" spans="1:32" x14ac:dyDescent="0.2">
      <c r="A22" s="41"/>
      <c r="B22" s="42"/>
      <c r="C22" s="43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  <c r="V22" s="12"/>
      <c r="AD22"/>
      <c r="AE22"/>
      <c r="AF22"/>
    </row>
    <row r="23" spans="1:32" x14ac:dyDescent="0.2">
      <c r="A23" s="71" t="s">
        <v>38</v>
      </c>
      <c r="B23" s="72"/>
      <c r="C23" s="72"/>
      <c r="D23" s="72"/>
      <c r="E23" s="73"/>
      <c r="F23" s="48" t="s">
        <v>14</v>
      </c>
      <c r="G23" s="49"/>
      <c r="H23" s="70"/>
      <c r="I23" s="48" t="s">
        <v>18</v>
      </c>
      <c r="J23" s="74"/>
      <c r="K23" s="70"/>
      <c r="L23" s="24"/>
      <c r="M23" s="28" t="str">
        <f>IF(N23="","",(P23/N23))</f>
        <v/>
      </c>
      <c r="N23" s="24"/>
      <c r="O23" s="28" t="str">
        <f>IF(N23=1,"5",IF(N23=2,"10",IF(N23=3,"15",IF(N23=4,"19",IF(N23=5,"23",IF(N23=6,"27",IF(N23=7,"31",IF(N23="",""))))))))</f>
        <v/>
      </c>
      <c r="P23" s="28">
        <f>(L23*N23)/15</f>
        <v>0</v>
      </c>
      <c r="Q23" s="29" t="str">
        <f>IF(M23="","",ROUNDUP(M23*O23,0))</f>
        <v/>
      </c>
      <c r="V23" s="12"/>
      <c r="AD23"/>
      <c r="AE23"/>
      <c r="AF23"/>
    </row>
    <row r="24" spans="1:32" x14ac:dyDescent="0.2">
      <c r="A24" s="38" t="s">
        <v>59</v>
      </c>
      <c r="B24" s="39"/>
      <c r="C24" s="40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V24" s="12"/>
      <c r="AD24"/>
      <c r="AE24"/>
      <c r="AF24"/>
    </row>
    <row r="25" spans="1:32" x14ac:dyDescent="0.2">
      <c r="A25" s="41"/>
      <c r="B25" s="42"/>
      <c r="C25" s="43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7"/>
      <c r="V25" s="12"/>
      <c r="AD25"/>
      <c r="AE25"/>
      <c r="AF25"/>
    </row>
    <row r="26" spans="1:32" x14ac:dyDescent="0.2">
      <c r="A26" s="71" t="s">
        <v>39</v>
      </c>
      <c r="B26" s="72"/>
      <c r="C26" s="72"/>
      <c r="D26" s="72"/>
      <c r="E26" s="73"/>
      <c r="F26" s="48" t="s">
        <v>31</v>
      </c>
      <c r="G26" s="49"/>
      <c r="H26" s="70"/>
      <c r="I26" s="48" t="s">
        <v>20</v>
      </c>
      <c r="J26" s="74"/>
      <c r="K26" s="70"/>
      <c r="L26" s="24"/>
      <c r="M26" s="28" t="str">
        <f>IF(N26="","",(P26/N26))</f>
        <v/>
      </c>
      <c r="N26" s="24"/>
      <c r="O26" s="28" t="str">
        <f>IF(N26=1,"5",IF(N26=2,"10",IF(N26=3,"15",IF(N26=4,"19",IF(N26=5,"23",IF(N26=6,"27",IF(N26=7,"31",IF(N26="",""))))))))</f>
        <v/>
      </c>
      <c r="P26" s="28">
        <f>(L26*N26)/15</f>
        <v>0</v>
      </c>
      <c r="Q26" s="29" t="str">
        <f>IF(M26="","",ROUNDUP(M26*O26,0))</f>
        <v/>
      </c>
      <c r="V26" s="12"/>
      <c r="AD26"/>
      <c r="AE26"/>
      <c r="AF26"/>
    </row>
    <row r="27" spans="1:32" x14ac:dyDescent="0.2">
      <c r="A27" s="38" t="s">
        <v>59</v>
      </c>
      <c r="B27" s="39"/>
      <c r="C27" s="40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/>
      <c r="V27" s="12"/>
      <c r="AD27"/>
      <c r="AE27"/>
      <c r="AF27"/>
    </row>
    <row r="28" spans="1:32" x14ac:dyDescent="0.2">
      <c r="A28" s="41"/>
      <c r="B28" s="42"/>
      <c r="C28" s="4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7"/>
      <c r="V28" s="12"/>
      <c r="AD28"/>
      <c r="AE28"/>
      <c r="AF28"/>
    </row>
    <row r="29" spans="1:32" x14ac:dyDescent="0.2">
      <c r="A29" s="71" t="s">
        <v>40</v>
      </c>
      <c r="B29" s="72"/>
      <c r="C29" s="72"/>
      <c r="D29" s="72"/>
      <c r="E29" s="73"/>
      <c r="F29" s="48" t="s">
        <v>22</v>
      </c>
      <c r="G29" s="49"/>
      <c r="H29" s="70"/>
      <c r="I29" s="48" t="s">
        <v>29</v>
      </c>
      <c r="J29" s="74"/>
      <c r="K29" s="70"/>
      <c r="L29" s="24"/>
      <c r="M29" s="28" t="str">
        <f>IF(N29="","",(P29/N29))</f>
        <v/>
      </c>
      <c r="N29" s="24"/>
      <c r="O29" s="28" t="str">
        <f>IF(N29=1,"5",IF(N29=2,"10",IF(N29=3,"15",IF(N29=4,"19",IF(N29=5,"23",IF(N29=6,"27",IF(N29=7,"31",IF(N29="",""))))))))</f>
        <v/>
      </c>
      <c r="P29" s="28">
        <f>(L29*N29)/15</f>
        <v>0</v>
      </c>
      <c r="Q29" s="29" t="str">
        <f>IF(M29="","",ROUNDUP(M29*O29,0))</f>
        <v/>
      </c>
      <c r="V29" s="12"/>
      <c r="AD29"/>
      <c r="AE29"/>
      <c r="AF29"/>
    </row>
    <row r="30" spans="1:32" x14ac:dyDescent="0.2">
      <c r="A30" s="151" t="s">
        <v>59</v>
      </c>
      <c r="B30" s="152"/>
      <c r="C30" s="15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/>
      <c r="V30" s="12"/>
      <c r="AD30"/>
      <c r="AE30"/>
      <c r="AF30"/>
    </row>
    <row r="31" spans="1:32" x14ac:dyDescent="0.2">
      <c r="A31" s="154"/>
      <c r="B31" s="155"/>
      <c r="C31" s="15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7"/>
      <c r="V31" s="12"/>
      <c r="AD31"/>
      <c r="AE31"/>
      <c r="AF31"/>
    </row>
    <row r="32" spans="1:32" x14ac:dyDescent="0.2">
      <c r="A32" s="71" t="s">
        <v>41</v>
      </c>
      <c r="B32" s="72"/>
      <c r="C32" s="72"/>
      <c r="D32" s="72"/>
      <c r="E32" s="73"/>
      <c r="F32" s="48" t="s">
        <v>22</v>
      </c>
      <c r="G32" s="49"/>
      <c r="H32" s="70"/>
      <c r="I32" s="48" t="s">
        <v>29</v>
      </c>
      <c r="J32" s="74"/>
      <c r="K32" s="70"/>
      <c r="L32" s="24"/>
      <c r="M32" s="28" t="str">
        <f>IF(N32="","",(P32/N32))</f>
        <v/>
      </c>
      <c r="N32" s="24"/>
      <c r="O32" s="28" t="str">
        <f>IF(N32=1,"5",IF(N32=2,"10",IF(N32=3,"15",IF(N32=4,"19",IF(N32=5,"23",IF(N32=6,"27",IF(N32=7,"31",IF(N32="",""))))))))</f>
        <v/>
      </c>
      <c r="P32" s="28">
        <f>(L32*N32)/15</f>
        <v>0</v>
      </c>
      <c r="Q32" s="29" t="str">
        <f>IF(M32="","",ROUNDUP(M32*O32,0))</f>
        <v/>
      </c>
      <c r="AD32"/>
      <c r="AE32"/>
      <c r="AF32"/>
    </row>
    <row r="33" spans="1:32" x14ac:dyDescent="0.2">
      <c r="A33" s="38" t="s">
        <v>59</v>
      </c>
      <c r="B33" s="39"/>
      <c r="C33" s="40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  <c r="AD33"/>
      <c r="AE33"/>
      <c r="AF33"/>
    </row>
    <row r="34" spans="1:32" x14ac:dyDescent="0.2">
      <c r="A34" s="41"/>
      <c r="B34" s="42"/>
      <c r="C34" s="43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7"/>
      <c r="AD34"/>
      <c r="AE34"/>
      <c r="AF34"/>
    </row>
    <row r="35" spans="1:32" x14ac:dyDescent="0.2">
      <c r="A35" s="71" t="s">
        <v>42</v>
      </c>
      <c r="B35" s="72"/>
      <c r="C35" s="72"/>
      <c r="D35" s="72"/>
      <c r="E35" s="73"/>
      <c r="F35" s="48" t="s">
        <v>22</v>
      </c>
      <c r="G35" s="49"/>
      <c r="H35" s="70"/>
      <c r="I35" s="48" t="s">
        <v>29</v>
      </c>
      <c r="J35" s="74"/>
      <c r="K35" s="70"/>
      <c r="L35" s="24"/>
      <c r="M35" s="28" t="str">
        <f>IF(N35="","",(P35/N35))</f>
        <v/>
      </c>
      <c r="N35" s="24"/>
      <c r="O35" s="28" t="str">
        <f>IF(N35=1,"5",IF(N35=2,"10",IF(N35=3,"15",IF(N35=4,"19",IF(N35=5,"23",IF(N35=6,"27",IF(N35=7,"31",IF(N35="",""))))))))</f>
        <v/>
      </c>
      <c r="P35" s="28">
        <f>(L35*N35)/15</f>
        <v>0</v>
      </c>
      <c r="Q35" s="29" t="str">
        <f>IF(M35="","",ROUNDUP(M35*O35,0))</f>
        <v/>
      </c>
      <c r="AD35"/>
      <c r="AE35"/>
      <c r="AF35"/>
    </row>
    <row r="36" spans="1:32" x14ac:dyDescent="0.2">
      <c r="A36" s="38" t="s">
        <v>59</v>
      </c>
      <c r="B36" s="39"/>
      <c r="C36" s="40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5"/>
      <c r="AD36"/>
      <c r="AE36"/>
      <c r="AF36"/>
    </row>
    <row r="37" spans="1:32" x14ac:dyDescent="0.2">
      <c r="A37" s="41"/>
      <c r="B37" s="42"/>
      <c r="C37" s="43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7"/>
      <c r="AD37"/>
      <c r="AE37"/>
      <c r="AF37"/>
    </row>
    <row r="38" spans="1:32" x14ac:dyDescent="0.2">
      <c r="A38" s="71" t="s">
        <v>43</v>
      </c>
      <c r="B38" s="72"/>
      <c r="C38" s="72"/>
      <c r="D38" s="72"/>
      <c r="E38" s="73"/>
      <c r="F38" s="48" t="s">
        <v>17</v>
      </c>
      <c r="G38" s="49"/>
      <c r="H38" s="70"/>
      <c r="I38" s="48" t="s">
        <v>17</v>
      </c>
      <c r="J38" s="74"/>
      <c r="K38" s="70"/>
      <c r="L38" s="24"/>
      <c r="M38" s="28" t="str">
        <f>IF(N38="","",(P38/N38))</f>
        <v/>
      </c>
      <c r="N38" s="24"/>
      <c r="O38" s="28" t="str">
        <f>IF(N38=1,"5",IF(N38=2,"10",IF(N38=3,"15",IF(N38=4,"19",IF(N38=5,"23",IF(N38=6,"27",IF(N38=7,"31",IF(N38="",""))))))))</f>
        <v/>
      </c>
      <c r="P38" s="28">
        <f>(L38*N38)/15</f>
        <v>0</v>
      </c>
      <c r="Q38" s="29" t="str">
        <f>IF(M38="","",ROUNDUP(M38*O38,0))</f>
        <v/>
      </c>
      <c r="AD38"/>
      <c r="AE38"/>
      <c r="AF38"/>
    </row>
    <row r="39" spans="1:32" x14ac:dyDescent="0.2">
      <c r="A39" s="38" t="s">
        <v>59</v>
      </c>
      <c r="B39" s="39"/>
      <c r="C39" s="40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  <c r="AD39"/>
      <c r="AE39"/>
      <c r="AF39"/>
    </row>
    <row r="40" spans="1:32" x14ac:dyDescent="0.2">
      <c r="A40" s="41"/>
      <c r="B40" s="42"/>
      <c r="C40" s="43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7"/>
      <c r="AD40"/>
      <c r="AE40"/>
      <c r="AF40"/>
    </row>
    <row r="41" spans="1:32" x14ac:dyDescent="0.2">
      <c r="A41" s="71" t="s">
        <v>44</v>
      </c>
      <c r="B41" s="72"/>
      <c r="C41" s="72"/>
      <c r="D41" s="72"/>
      <c r="E41" s="73"/>
      <c r="F41" s="48" t="s">
        <v>14</v>
      </c>
      <c r="G41" s="49"/>
      <c r="H41" s="50"/>
      <c r="I41" s="48" t="s">
        <v>18</v>
      </c>
      <c r="J41" s="74"/>
      <c r="K41" s="70"/>
      <c r="L41" s="24"/>
      <c r="M41" s="28" t="str">
        <f>IF(N41="","",(P41/N41))</f>
        <v/>
      </c>
      <c r="N41" s="24"/>
      <c r="O41" s="28" t="str">
        <f>IF(N41=1,"5",IF(N41=2,"10",IF(N41=3,"15",IF(N41=4,"19",IF(N41=5,"23",IF(N41=6,"27",IF(N41=7,"31",IF(N41="",""))))))))</f>
        <v/>
      </c>
      <c r="P41" s="28">
        <f>(L41*N41)/15</f>
        <v>0</v>
      </c>
      <c r="Q41" s="29" t="str">
        <f>IF(M41="","",ROUNDUP(M41*O41,0))</f>
        <v/>
      </c>
      <c r="AD41"/>
      <c r="AE41"/>
      <c r="AF41"/>
    </row>
    <row r="42" spans="1:32" x14ac:dyDescent="0.2">
      <c r="A42" s="38" t="s">
        <v>59</v>
      </c>
      <c r="B42" s="39"/>
      <c r="C42" s="40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/>
      <c r="AD42"/>
      <c r="AE42"/>
      <c r="AF42"/>
    </row>
    <row r="43" spans="1:32" x14ac:dyDescent="0.2">
      <c r="A43" s="41"/>
      <c r="B43" s="42"/>
      <c r="C43" s="43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7"/>
      <c r="AD43"/>
      <c r="AE43"/>
      <c r="AF43"/>
    </row>
    <row r="44" spans="1:32" x14ac:dyDescent="0.2">
      <c r="A44" s="71" t="s">
        <v>45</v>
      </c>
      <c r="B44" s="72"/>
      <c r="C44" s="72"/>
      <c r="D44" s="72"/>
      <c r="E44" s="73"/>
      <c r="F44" s="48" t="s">
        <v>24</v>
      </c>
      <c r="G44" s="49"/>
      <c r="H44" s="70"/>
      <c r="I44" s="48" t="s">
        <v>29</v>
      </c>
      <c r="J44" s="74"/>
      <c r="K44" s="70"/>
      <c r="L44" s="24"/>
      <c r="M44" s="28" t="str">
        <f>IF(N44="","",(P44/N44))</f>
        <v/>
      </c>
      <c r="N44" s="24"/>
      <c r="O44" s="28" t="str">
        <f>IF(N44=1,"5",IF(N44=2,"10",IF(N44=3,"15",IF(N44=4,"19",IF(N44=5,"23",IF(N44=6,"27",IF(N44=7,"31",IF(N44="",""))))))))</f>
        <v/>
      </c>
      <c r="P44" s="28">
        <f>(L44*N44)/15</f>
        <v>0</v>
      </c>
      <c r="Q44" s="29" t="str">
        <f>IF(M44="","",ROUNDUP(M44*O44,0))</f>
        <v/>
      </c>
      <c r="AD44"/>
      <c r="AE44"/>
      <c r="AF44"/>
    </row>
    <row r="45" spans="1:32" x14ac:dyDescent="0.2">
      <c r="A45" s="38" t="s">
        <v>59</v>
      </c>
      <c r="B45" s="39"/>
      <c r="C45" s="40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5"/>
      <c r="AD45"/>
      <c r="AE45"/>
      <c r="AF45"/>
    </row>
    <row r="46" spans="1:32" x14ac:dyDescent="0.2">
      <c r="A46" s="41"/>
      <c r="B46" s="42"/>
      <c r="C46" s="43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7"/>
      <c r="AD46"/>
      <c r="AE46"/>
      <c r="AF46"/>
    </row>
    <row r="47" spans="1:32" x14ac:dyDescent="0.2">
      <c r="A47" s="71" t="s">
        <v>46</v>
      </c>
      <c r="B47" s="72"/>
      <c r="C47" s="72"/>
      <c r="D47" s="72"/>
      <c r="E47" s="73"/>
      <c r="F47" s="48" t="s">
        <v>15</v>
      </c>
      <c r="G47" s="49"/>
      <c r="H47" s="70"/>
      <c r="I47" s="48" t="s">
        <v>29</v>
      </c>
      <c r="J47" s="74"/>
      <c r="K47" s="70"/>
      <c r="L47" s="24"/>
      <c r="M47" s="28" t="str">
        <f>IF(N47="","",(P47/N47))</f>
        <v/>
      </c>
      <c r="N47" s="24"/>
      <c r="O47" s="28" t="str">
        <f>IF(N47=1,"5",IF(N47=2,"10",IF(N47=3,"15",IF(N47=4,"19",IF(N47=5,"23",IF(N47=6,"27",IF(N47=7,"31",IF(N47="",""))))))))</f>
        <v/>
      </c>
      <c r="P47" s="28">
        <f>(L47*N47)/15</f>
        <v>0</v>
      </c>
      <c r="Q47" s="29" t="str">
        <f>IF(M47="","",ROUNDUP(M47*O47,0))</f>
        <v/>
      </c>
      <c r="AD47"/>
      <c r="AE47"/>
      <c r="AF47"/>
    </row>
    <row r="48" spans="1:32" x14ac:dyDescent="0.2">
      <c r="A48" s="38" t="s">
        <v>59</v>
      </c>
      <c r="B48" s="39"/>
      <c r="C48" s="40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/>
      <c r="AD48"/>
      <c r="AE48"/>
      <c r="AF48"/>
    </row>
    <row r="49" spans="1:32" x14ac:dyDescent="0.2">
      <c r="A49" s="41"/>
      <c r="B49" s="42"/>
      <c r="C49" s="43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7"/>
      <c r="AD49"/>
      <c r="AE49"/>
      <c r="AF49"/>
    </row>
    <row r="50" spans="1:32" x14ac:dyDescent="0.2">
      <c r="A50" s="71" t="s">
        <v>47</v>
      </c>
      <c r="B50" s="72"/>
      <c r="C50" s="72"/>
      <c r="D50" s="72"/>
      <c r="E50" s="73"/>
      <c r="F50" s="48" t="s">
        <v>26</v>
      </c>
      <c r="G50" s="49"/>
      <c r="H50" s="70"/>
      <c r="I50" s="48" t="s">
        <v>29</v>
      </c>
      <c r="J50" s="74"/>
      <c r="K50" s="70"/>
      <c r="L50" s="24"/>
      <c r="M50" s="28" t="str">
        <f>IF(N50="","",(P50/N50))</f>
        <v/>
      </c>
      <c r="N50" s="24"/>
      <c r="O50" s="28" t="str">
        <f>IF(N50=1,"5",IF(N50=2,"10",IF(N50=3,"15",IF(N50=4,"19",IF(N50=5,"23",IF(N50=6,"27",IF(N50=7,"31",IF(N50="",""))))))))</f>
        <v/>
      </c>
      <c r="P50" s="28">
        <f>(L50*N50)/15</f>
        <v>0</v>
      </c>
      <c r="Q50" s="29" t="str">
        <f>IF(M50="","",ROUNDUP(M50*O50,0))</f>
        <v/>
      </c>
      <c r="AD50"/>
      <c r="AE50"/>
      <c r="AF50"/>
    </row>
    <row r="51" spans="1:32" x14ac:dyDescent="0.2">
      <c r="A51" s="38" t="s">
        <v>59</v>
      </c>
      <c r="B51" s="39"/>
      <c r="C51" s="40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5"/>
      <c r="AD51"/>
      <c r="AE51"/>
      <c r="AF51"/>
    </row>
    <row r="52" spans="1:32" x14ac:dyDescent="0.2">
      <c r="A52" s="41"/>
      <c r="B52" s="42"/>
      <c r="C52" s="43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7"/>
      <c r="AD52"/>
      <c r="AE52"/>
      <c r="AF52"/>
    </row>
    <row r="53" spans="1:32" x14ac:dyDescent="0.2">
      <c r="A53" s="71" t="s">
        <v>48</v>
      </c>
      <c r="B53" s="72"/>
      <c r="C53" s="72"/>
      <c r="D53" s="72"/>
      <c r="E53" s="73"/>
      <c r="F53" s="48" t="s">
        <v>31</v>
      </c>
      <c r="G53" s="49"/>
      <c r="H53" s="70"/>
      <c r="I53" s="48" t="s">
        <v>20</v>
      </c>
      <c r="J53" s="74"/>
      <c r="K53" s="70"/>
      <c r="L53" s="24"/>
      <c r="M53" s="28" t="str">
        <f>IF(N53="","",(P53/N53))</f>
        <v/>
      </c>
      <c r="N53" s="24"/>
      <c r="O53" s="28" t="str">
        <f>IF(N53=1,"5",IF(N53=2,"10",IF(N53=3,"15",IF(N53=4,"19",IF(N53=5,"23",IF(N53=6,"27",IF(N53=7,"31",IF(N53="",""))))))))</f>
        <v/>
      </c>
      <c r="P53" s="28">
        <f>(L53*N53)/15</f>
        <v>0</v>
      </c>
      <c r="Q53" s="29" t="str">
        <f>IF(M53="","",ROUNDUP(M53*O53,0))</f>
        <v/>
      </c>
      <c r="AD53"/>
      <c r="AE53"/>
      <c r="AF53"/>
    </row>
    <row r="54" spans="1:32" x14ac:dyDescent="0.2">
      <c r="A54" s="38" t="s">
        <v>59</v>
      </c>
      <c r="B54" s="39"/>
      <c r="C54" s="40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5"/>
      <c r="AD54"/>
      <c r="AE54"/>
      <c r="AF54"/>
    </row>
    <row r="55" spans="1:32" x14ac:dyDescent="0.2">
      <c r="A55" s="41"/>
      <c r="B55" s="42"/>
      <c r="C55" s="43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7"/>
      <c r="AD55"/>
      <c r="AE55"/>
      <c r="AF55"/>
    </row>
    <row r="56" spans="1:32" x14ac:dyDescent="0.2">
      <c r="A56" s="71" t="s">
        <v>49</v>
      </c>
      <c r="B56" s="72"/>
      <c r="C56" s="72"/>
      <c r="D56" s="72"/>
      <c r="E56" s="73"/>
      <c r="F56" s="48" t="s">
        <v>27</v>
      </c>
      <c r="G56" s="49"/>
      <c r="H56" s="70"/>
      <c r="I56" s="48" t="s">
        <v>18</v>
      </c>
      <c r="J56" s="74"/>
      <c r="K56" s="70"/>
      <c r="L56" s="24"/>
      <c r="M56" s="28" t="str">
        <f>IF(N56="","",(P56/N56))</f>
        <v/>
      </c>
      <c r="N56" s="24"/>
      <c r="O56" s="28" t="str">
        <f>IF(N56=1,"5",IF(N56=2,"10",IF(N56=3,"15",IF(N56=4,"19",IF(N56=5,"23",IF(N56=6,"27",IF(N56=7,"31",IF(N56="",""))))))))</f>
        <v/>
      </c>
      <c r="P56" s="28">
        <f>(L56*N56)/15</f>
        <v>0</v>
      </c>
      <c r="Q56" s="29" t="str">
        <f>IF(M56="","",ROUNDUP(M56*O56,0))</f>
        <v/>
      </c>
      <c r="AD56"/>
      <c r="AE56"/>
      <c r="AF56"/>
    </row>
    <row r="57" spans="1:32" x14ac:dyDescent="0.2">
      <c r="A57" s="38" t="s">
        <v>59</v>
      </c>
      <c r="B57" s="39"/>
      <c r="C57" s="40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/>
      <c r="AD57"/>
      <c r="AE57"/>
      <c r="AF57"/>
    </row>
    <row r="58" spans="1:32" x14ac:dyDescent="0.2">
      <c r="A58" s="41"/>
      <c r="B58" s="42"/>
      <c r="C58" s="43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7"/>
      <c r="AD58"/>
      <c r="AE58"/>
      <c r="AF58"/>
    </row>
    <row r="59" spans="1:32" x14ac:dyDescent="0.2">
      <c r="A59" s="71" t="s">
        <v>50</v>
      </c>
      <c r="B59" s="72"/>
      <c r="C59" s="72"/>
      <c r="D59" s="72"/>
      <c r="E59" s="73"/>
      <c r="F59" s="48" t="s">
        <v>60</v>
      </c>
      <c r="G59" s="49"/>
      <c r="H59" s="70"/>
      <c r="I59" s="48" t="s">
        <v>20</v>
      </c>
      <c r="J59" s="74"/>
      <c r="K59" s="70"/>
      <c r="L59" s="24"/>
      <c r="M59" s="28" t="str">
        <f>IF(N59="","",(P59/N59))</f>
        <v/>
      </c>
      <c r="N59" s="24"/>
      <c r="O59" s="28" t="str">
        <f>IF(N59=1,"5",IF(N59=2,"10",IF(N59=3,"15",IF(N59=4,"19",IF(N59=5,"23",IF(N59=6,"27",IF(N59=7,"31",IF(N59="",""))))))))</f>
        <v/>
      </c>
      <c r="P59" s="28">
        <f>(L59*N59)/15</f>
        <v>0</v>
      </c>
      <c r="Q59" s="29" t="str">
        <f>IF(M59="","",ROUNDUP(M59*O59,0))</f>
        <v/>
      </c>
      <c r="AD59"/>
      <c r="AE59"/>
      <c r="AF59"/>
    </row>
    <row r="60" spans="1:32" x14ac:dyDescent="0.2">
      <c r="A60" s="38" t="s">
        <v>59</v>
      </c>
      <c r="B60" s="39"/>
      <c r="C60" s="40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5"/>
      <c r="AD60"/>
      <c r="AE60"/>
      <c r="AF60"/>
    </row>
    <row r="61" spans="1:32" x14ac:dyDescent="0.2">
      <c r="A61" s="41"/>
      <c r="B61" s="42"/>
      <c r="C61" s="43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7"/>
      <c r="AD61"/>
      <c r="AE61"/>
      <c r="AF61"/>
    </row>
    <row r="62" spans="1:32" x14ac:dyDescent="0.2">
      <c r="A62" s="71" t="s">
        <v>51</v>
      </c>
      <c r="B62" s="72"/>
      <c r="C62" s="72"/>
      <c r="D62" s="72"/>
      <c r="E62" s="73"/>
      <c r="F62" s="48" t="s">
        <v>16</v>
      </c>
      <c r="G62" s="49"/>
      <c r="H62" s="70"/>
      <c r="I62" s="48" t="s">
        <v>20</v>
      </c>
      <c r="J62" s="74"/>
      <c r="K62" s="70"/>
      <c r="L62" s="24"/>
      <c r="M62" s="28" t="str">
        <f>IF(N62="","",(P62/N62))</f>
        <v/>
      </c>
      <c r="N62" s="24"/>
      <c r="O62" s="28" t="str">
        <f>IF(N62=1,"5",IF(N62=2,"10",IF(N62=3,"15",IF(N62=4,"19",IF(N62=5,"23",IF(N62=6,"27",IF(N62=7,"31",IF(N62="",""))))))))</f>
        <v/>
      </c>
      <c r="P62" s="28">
        <f>(L62*N62)/15</f>
        <v>0</v>
      </c>
      <c r="Q62" s="29" t="str">
        <f>IF(M62="","",ROUNDUP(M62*O62,0))</f>
        <v/>
      </c>
      <c r="AD62"/>
      <c r="AE62"/>
      <c r="AF62"/>
    </row>
    <row r="63" spans="1:32" x14ac:dyDescent="0.2">
      <c r="A63" s="38" t="s">
        <v>59</v>
      </c>
      <c r="B63" s="39"/>
      <c r="C63" s="40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5"/>
      <c r="AD63"/>
      <c r="AE63"/>
      <c r="AF63"/>
    </row>
    <row r="64" spans="1:32" x14ac:dyDescent="0.2">
      <c r="A64" s="41"/>
      <c r="B64" s="42"/>
      <c r="C64" s="43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7"/>
      <c r="AD64"/>
      <c r="AE64"/>
      <c r="AF64"/>
    </row>
    <row r="65" spans="1:32" x14ac:dyDescent="0.2">
      <c r="A65" s="71" t="s">
        <v>52</v>
      </c>
      <c r="B65" s="72"/>
      <c r="C65" s="72"/>
      <c r="D65" s="72"/>
      <c r="E65" s="73"/>
      <c r="F65" s="48" t="s">
        <v>14</v>
      </c>
      <c r="G65" s="49"/>
      <c r="H65" s="70"/>
      <c r="I65" s="48" t="s">
        <v>18</v>
      </c>
      <c r="J65" s="74"/>
      <c r="K65" s="70"/>
      <c r="L65" s="24"/>
      <c r="M65" s="28" t="str">
        <f>IF(N65="","",(P65/N65))</f>
        <v/>
      </c>
      <c r="N65" s="24"/>
      <c r="O65" s="28" t="str">
        <f>IF(N65=1,"5",IF(N65=2,"10",IF(N65=3,"15",IF(N65=4,"19",IF(N65=5,"23",IF(N65=6,"27",IF(N65=7,"31",IF(N65="",""))))))))</f>
        <v/>
      </c>
      <c r="P65" s="28">
        <f>(L65*N65)/15</f>
        <v>0</v>
      </c>
      <c r="Q65" s="29" t="str">
        <f>IF(M65="","",ROUNDUP(M65*O65,0))</f>
        <v/>
      </c>
      <c r="AD65"/>
      <c r="AE65"/>
      <c r="AF65"/>
    </row>
    <row r="66" spans="1:32" x14ac:dyDescent="0.2">
      <c r="A66" s="38" t="s">
        <v>59</v>
      </c>
      <c r="B66" s="39"/>
      <c r="C66" s="40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5"/>
      <c r="AD66"/>
      <c r="AE66"/>
      <c r="AF66"/>
    </row>
    <row r="67" spans="1:32" x14ac:dyDescent="0.2">
      <c r="A67" s="41"/>
      <c r="B67" s="42"/>
      <c r="C67" s="43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7"/>
      <c r="AD67"/>
      <c r="AE67"/>
      <c r="AF67"/>
    </row>
    <row r="68" spans="1:32" x14ac:dyDescent="0.2">
      <c r="A68" s="71" t="s">
        <v>53</v>
      </c>
      <c r="B68" s="72"/>
      <c r="C68" s="72"/>
      <c r="D68" s="72"/>
      <c r="E68" s="73"/>
      <c r="F68" s="48" t="s">
        <v>14</v>
      </c>
      <c r="G68" s="49"/>
      <c r="H68" s="70"/>
      <c r="I68" s="48" t="s">
        <v>19</v>
      </c>
      <c r="J68" s="74"/>
      <c r="K68" s="70"/>
      <c r="L68" s="24"/>
      <c r="M68" s="28" t="str">
        <f>IF(N68="","",(P68/N68))</f>
        <v/>
      </c>
      <c r="N68" s="24"/>
      <c r="O68" s="28" t="str">
        <f>IF(N68=1,"5",IF(N68=2,"10",IF(N68=3,"15",IF(N68=4,"19",IF(N68=5,"23",IF(N68=6,"27",IF(N68=7,"31",IF(N68="",""))))))))</f>
        <v/>
      </c>
      <c r="P68" s="28">
        <f>(L68*N68)/15</f>
        <v>0</v>
      </c>
      <c r="Q68" s="29" t="str">
        <f>IF(M68="","",ROUNDUP(M68*O68,0))</f>
        <v/>
      </c>
      <c r="AD68"/>
      <c r="AE68"/>
      <c r="AF68"/>
    </row>
    <row r="69" spans="1:32" x14ac:dyDescent="0.2">
      <c r="A69" s="38" t="s">
        <v>59</v>
      </c>
      <c r="B69" s="39"/>
      <c r="C69" s="40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5"/>
      <c r="AD69"/>
      <c r="AE69"/>
      <c r="AF69"/>
    </row>
    <row r="70" spans="1:32" x14ac:dyDescent="0.2">
      <c r="A70" s="41"/>
      <c r="B70" s="42"/>
      <c r="C70" s="43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7"/>
      <c r="AD70"/>
      <c r="AE70"/>
      <c r="AF70"/>
    </row>
    <row r="71" spans="1:32" x14ac:dyDescent="0.2">
      <c r="A71" s="71" t="s">
        <v>54</v>
      </c>
      <c r="B71" s="72"/>
      <c r="C71" s="72"/>
      <c r="D71" s="72"/>
      <c r="E71" s="73"/>
      <c r="F71" s="48" t="s">
        <v>25</v>
      </c>
      <c r="G71" s="49"/>
      <c r="H71" s="70"/>
      <c r="I71" s="48" t="s">
        <v>29</v>
      </c>
      <c r="J71" s="74"/>
      <c r="K71" s="70"/>
      <c r="L71" s="24"/>
      <c r="M71" s="28" t="str">
        <f>IF(N71="","",(P71/N71))</f>
        <v/>
      </c>
      <c r="N71" s="24"/>
      <c r="O71" s="28" t="str">
        <f>IF(N71=1,"5",IF(N71=2,"10",IF(N71=3,"15",IF(N71=4,"19",IF(N71=5,"23",IF(N71=6,"27",IF(N71=7,"31",IF(N71="",""))))))))</f>
        <v/>
      </c>
      <c r="P71" s="28">
        <f>(L71*N71)/15</f>
        <v>0</v>
      </c>
      <c r="Q71" s="29" t="str">
        <f>IF(M71="","",ROUNDUP(M71*O71,0))</f>
        <v/>
      </c>
      <c r="AD71"/>
      <c r="AE71"/>
      <c r="AF71"/>
    </row>
    <row r="72" spans="1:32" x14ac:dyDescent="0.2">
      <c r="A72" s="38" t="s">
        <v>59</v>
      </c>
      <c r="B72" s="39"/>
      <c r="C72" s="40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5"/>
      <c r="AD72"/>
      <c r="AE72"/>
      <c r="AF72"/>
    </row>
    <row r="73" spans="1:32" x14ac:dyDescent="0.2">
      <c r="A73" s="41"/>
      <c r="B73" s="42"/>
      <c r="C73" s="43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7"/>
      <c r="AD73"/>
      <c r="AE73"/>
      <c r="AF73"/>
    </row>
    <row r="74" spans="1:32" x14ac:dyDescent="0.2">
      <c r="A74" s="71" t="s">
        <v>55</v>
      </c>
      <c r="B74" s="72"/>
      <c r="C74" s="72"/>
      <c r="D74" s="72"/>
      <c r="E74" s="73"/>
      <c r="F74" s="48" t="s">
        <v>23</v>
      </c>
      <c r="G74" s="49"/>
      <c r="H74" s="50"/>
      <c r="I74" s="48" t="s">
        <v>29</v>
      </c>
      <c r="J74" s="74"/>
      <c r="K74" s="70"/>
      <c r="L74" s="24"/>
      <c r="M74" s="28" t="str">
        <f>IF(N74="","",(P74/N74))</f>
        <v/>
      </c>
      <c r="N74" s="24"/>
      <c r="O74" s="28" t="str">
        <f>IF(N74=1,"5",IF(N74=2,"10",IF(N74=3,"15",IF(N74=4,"19",IF(N74=5,"23",IF(N74=6,"27",IF(N74=7,"31",IF(N74="",""))))))))</f>
        <v/>
      </c>
      <c r="P74" s="28">
        <f>(L74*N74)/15</f>
        <v>0</v>
      </c>
      <c r="Q74" s="29" t="str">
        <f>IF(M74="","",ROUNDUP(M74*O74,0))</f>
        <v/>
      </c>
      <c r="AD74"/>
      <c r="AE74"/>
      <c r="AF74"/>
    </row>
    <row r="75" spans="1:32" x14ac:dyDescent="0.2">
      <c r="A75" s="38" t="s">
        <v>59</v>
      </c>
      <c r="B75" s="39"/>
      <c r="C75" s="40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5"/>
      <c r="AD75"/>
      <c r="AE75"/>
      <c r="AF75"/>
    </row>
    <row r="76" spans="1:32" x14ac:dyDescent="0.2">
      <c r="A76" s="41"/>
      <c r="B76" s="42"/>
      <c r="C76" s="43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7"/>
      <c r="AD76"/>
      <c r="AE76"/>
      <c r="AF76"/>
    </row>
    <row r="77" spans="1:32" x14ac:dyDescent="0.2">
      <c r="A77" s="71" t="s">
        <v>56</v>
      </c>
      <c r="B77" s="72"/>
      <c r="C77" s="72"/>
      <c r="D77" s="72"/>
      <c r="E77" s="73"/>
      <c r="F77" s="48" t="s">
        <v>14</v>
      </c>
      <c r="G77" s="49"/>
      <c r="H77" s="50"/>
      <c r="I77" s="48" t="s">
        <v>19</v>
      </c>
      <c r="J77" s="74"/>
      <c r="K77" s="70"/>
      <c r="L77" s="24"/>
      <c r="M77" s="28" t="str">
        <f>IF(N77="","",(P77/N77))</f>
        <v/>
      </c>
      <c r="N77" s="24"/>
      <c r="O77" s="28" t="str">
        <f>IF(N77=1,"5",IF(N77=2,"10",IF(N77=3,"15",IF(N77=4,"19",IF(N77=5,"23",IF(N77=6,"27",IF(N77=7,"31",IF(N77="",""))))))))</f>
        <v/>
      </c>
      <c r="P77" s="28">
        <f>(L77*N77)/15</f>
        <v>0</v>
      </c>
      <c r="Q77" s="29" t="str">
        <f>IF(M77="","",ROUNDUP(M77*O77,0))</f>
        <v/>
      </c>
      <c r="AD77"/>
      <c r="AE77"/>
      <c r="AF77"/>
    </row>
    <row r="78" spans="1:32" x14ac:dyDescent="0.2">
      <c r="A78" s="38" t="s">
        <v>59</v>
      </c>
      <c r="B78" s="39"/>
      <c r="C78" s="40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5"/>
      <c r="AD78"/>
      <c r="AE78"/>
      <c r="AF78"/>
    </row>
    <row r="79" spans="1:32" x14ac:dyDescent="0.2">
      <c r="A79" s="41"/>
      <c r="B79" s="42"/>
      <c r="C79" s="43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7"/>
      <c r="AD79"/>
      <c r="AE79"/>
      <c r="AF79"/>
    </row>
    <row r="80" spans="1:32" ht="15" x14ac:dyDescent="0.25">
      <c r="A80" s="62" t="s">
        <v>57</v>
      </c>
      <c r="B80" s="63"/>
      <c r="C80" s="63"/>
      <c r="D80" s="63"/>
      <c r="E80" s="64"/>
      <c r="F80" s="48" t="s">
        <v>16</v>
      </c>
      <c r="G80" s="75"/>
      <c r="H80" s="76"/>
      <c r="I80" s="48" t="s">
        <v>20</v>
      </c>
      <c r="J80" s="74"/>
      <c r="K80" s="70"/>
      <c r="L80" s="24"/>
      <c r="M80" s="28" t="str">
        <f>IF(N80="","",(P80/N80))</f>
        <v/>
      </c>
      <c r="N80" s="24"/>
      <c r="O80" s="28" t="str">
        <f>IF(N80=1,"5",IF(N80=2,"10",IF(N80=3,"15",IF(N80=4,"19",IF(N80=5,"23",IF(N80=6,"27",IF(N80=7,"31",IF(N80="",""))))))))</f>
        <v/>
      </c>
      <c r="P80" s="28">
        <f>(L80*N80)/15</f>
        <v>0</v>
      </c>
      <c r="Q80" s="29" t="str">
        <f>IF(M80="","",ROUNDUP(M80*O80,0))</f>
        <v/>
      </c>
      <c r="AD80"/>
      <c r="AE80"/>
      <c r="AF80"/>
    </row>
    <row r="81" spans="1:32" x14ac:dyDescent="0.2">
      <c r="A81" s="38" t="s">
        <v>59</v>
      </c>
      <c r="B81" s="39"/>
      <c r="C81" s="40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5"/>
      <c r="AD81"/>
      <c r="AE81"/>
      <c r="AF81"/>
    </row>
    <row r="82" spans="1:32" x14ac:dyDescent="0.2">
      <c r="A82" s="41"/>
      <c r="B82" s="42"/>
      <c r="C82" s="43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7"/>
      <c r="AD82"/>
      <c r="AE82"/>
      <c r="AF82"/>
    </row>
    <row r="83" spans="1:32" x14ac:dyDescent="0.2">
      <c r="A83" s="71" t="s">
        <v>58</v>
      </c>
      <c r="B83" s="72"/>
      <c r="C83" s="72"/>
      <c r="D83" s="72"/>
      <c r="E83" s="73"/>
      <c r="F83" s="48" t="s">
        <v>28</v>
      </c>
      <c r="G83" s="49"/>
      <c r="H83" s="50"/>
      <c r="I83" s="67" t="s">
        <v>18</v>
      </c>
      <c r="J83" s="68"/>
      <c r="K83" s="69"/>
      <c r="L83" s="24"/>
      <c r="M83" s="28" t="str">
        <f>IF(N83="","",(P83/N83))</f>
        <v/>
      </c>
      <c r="N83" s="24"/>
      <c r="O83" s="28" t="str">
        <f>IF(N83=1,"5",IF(N83=2,"10",IF(N83=3,"15",IF(N83=4,"19",IF(N83=5,"23",IF(N83=6,"27",IF(N83=7,"31",IF(N83="",""))))))))</f>
        <v/>
      </c>
      <c r="P83" s="28">
        <f>(L83*N83)/15</f>
        <v>0</v>
      </c>
      <c r="Q83" s="29" t="str">
        <f>IF(M83="","",ROUNDUP(M83*O83,0))</f>
        <v/>
      </c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x14ac:dyDescent="0.2">
      <c r="A84" s="38" t="s">
        <v>59</v>
      </c>
      <c r="B84" s="39"/>
      <c r="C84" s="40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5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x14ac:dyDescent="0.2">
      <c r="A85" s="41"/>
      <c r="B85" s="42"/>
      <c r="C85" s="43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7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ht="15" customHeight="1" x14ac:dyDescent="0.2">
      <c r="A86" s="65" t="s">
        <v>72</v>
      </c>
      <c r="B86" s="65"/>
      <c r="C86" s="65"/>
      <c r="D86" s="65"/>
      <c r="E86" s="65"/>
      <c r="F86" s="66" t="s">
        <v>61</v>
      </c>
      <c r="G86" s="66"/>
      <c r="H86" s="66"/>
      <c r="I86" s="66" t="s">
        <v>62</v>
      </c>
      <c r="J86" s="66"/>
      <c r="K86" s="66"/>
      <c r="L86" s="51"/>
      <c r="M86" s="52"/>
      <c r="N86" s="52"/>
      <c r="O86" s="52"/>
      <c r="P86" s="52"/>
      <c r="Q86" s="53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ht="18" customHeight="1" x14ac:dyDescent="0.2">
      <c r="A87" s="58"/>
      <c r="B87" s="59"/>
      <c r="C87" s="60"/>
      <c r="D87" s="60"/>
      <c r="E87" s="61"/>
      <c r="F87" s="51" t="s">
        <v>32</v>
      </c>
      <c r="G87" s="52"/>
      <c r="H87" s="52"/>
      <c r="I87" s="52"/>
      <c r="J87" s="52"/>
      <c r="K87" s="53"/>
      <c r="L87" s="51" t="s">
        <v>33</v>
      </c>
      <c r="M87" s="52"/>
      <c r="N87" s="52"/>
      <c r="O87" s="52"/>
      <c r="P87" s="52"/>
      <c r="Q87" s="53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t="15" customHeight="1" x14ac:dyDescent="0.2">
      <c r="A88" s="54"/>
      <c r="B88" s="55"/>
      <c r="C88" s="56"/>
      <c r="D88" s="56"/>
      <c r="E88" s="57"/>
      <c r="F88" s="93"/>
      <c r="G88" s="94"/>
      <c r="H88" s="94"/>
      <c r="I88" s="94"/>
      <c r="J88" s="94"/>
      <c r="K88" s="95"/>
      <c r="L88" s="96">
        <f>ROUNDDOWN(F88/15,0)</f>
        <v>0</v>
      </c>
      <c r="M88" s="97"/>
      <c r="N88" s="97"/>
      <c r="O88" s="97"/>
      <c r="P88" s="97"/>
      <c r="Q88" s="9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ht="15.75" customHeight="1" x14ac:dyDescent="0.2">
      <c r="A89" s="38" t="s">
        <v>59</v>
      </c>
      <c r="B89" s="39"/>
      <c r="C89" s="40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5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ht="15.75" customHeight="1" x14ac:dyDescent="0.2">
      <c r="A90" s="41"/>
      <c r="B90" s="42"/>
      <c r="C90" s="43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7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ht="15" customHeight="1" x14ac:dyDescent="0.2">
      <c r="A91" s="90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x14ac:dyDescent="0.2">
      <c r="A92" s="58"/>
      <c r="B92" s="59"/>
      <c r="C92" s="59"/>
      <c r="D92" s="59"/>
      <c r="E92" s="59"/>
      <c r="F92" s="59"/>
      <c r="G92" s="59"/>
      <c r="H92" s="59"/>
      <c r="I92" s="59"/>
      <c r="J92" s="59"/>
      <c r="K92" s="99"/>
      <c r="L92" s="102" t="s">
        <v>8</v>
      </c>
      <c r="M92" s="103"/>
      <c r="N92" s="104"/>
      <c r="O92" s="102" t="s">
        <v>9</v>
      </c>
      <c r="P92" s="103"/>
      <c r="Q92" s="104"/>
      <c r="R92"/>
    </row>
    <row r="93" spans="1:32" x14ac:dyDescent="0.2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100"/>
      <c r="L93" s="105">
        <f>SUM(Q11,Q14,Q17,Q20,Q23,Q26,Q29,Q32,Q35,Q38,Q41,Q44,Q47,Q50,Q53,Q56,Q59,Q62,Q65,Q68,Q71,Q74,Q77,Q80,Q83,L88)</f>
        <v>0</v>
      </c>
      <c r="M93" s="106"/>
      <c r="N93" s="107"/>
      <c r="O93" s="108">
        <f>L93*5.23</f>
        <v>0</v>
      </c>
      <c r="P93" s="109"/>
      <c r="Q93" s="110"/>
      <c r="R93"/>
    </row>
    <row r="94" spans="1:32" x14ac:dyDescent="0.2">
      <c r="A94" s="120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2"/>
      <c r="R94"/>
    </row>
    <row r="95" spans="1:32" x14ac:dyDescent="0.2">
      <c r="A95" s="32" t="s">
        <v>12</v>
      </c>
      <c r="B95" s="5"/>
      <c r="C95" s="111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3"/>
    </row>
    <row r="96" spans="1:32" ht="21" customHeight="1" x14ac:dyDescent="0.2">
      <c r="A96" s="13"/>
      <c r="B96" s="14"/>
      <c r="C96" s="114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6"/>
    </row>
    <row r="97" spans="1:32" s="3" customFormat="1" ht="10.5" customHeight="1" x14ac:dyDescent="0.2">
      <c r="A97" s="15"/>
      <c r="B97" s="16"/>
      <c r="C97" s="114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6"/>
      <c r="R97" s="6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ht="15" customHeight="1" x14ac:dyDescent="0.2">
      <c r="A98" s="17"/>
      <c r="B98" s="18"/>
      <c r="C98" s="117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9"/>
    </row>
    <row r="99" spans="1:32" s="3" customFormat="1" ht="10.5" customHeight="1" x14ac:dyDescent="0.2">
      <c r="A99" s="123" t="s">
        <v>63</v>
      </c>
      <c r="B99" s="124"/>
      <c r="C99" s="124"/>
      <c r="D99" s="124"/>
      <c r="E99" s="124"/>
      <c r="F99" s="124"/>
      <c r="G99" s="124"/>
      <c r="H99" s="123" t="s">
        <v>13</v>
      </c>
      <c r="I99" s="124"/>
      <c r="J99" s="125"/>
      <c r="K99" s="124" t="s">
        <v>30</v>
      </c>
      <c r="L99" s="124"/>
      <c r="M99" s="124"/>
      <c r="N99" s="124"/>
      <c r="O99" s="124"/>
      <c r="P99" s="124"/>
      <c r="Q99" s="125"/>
      <c r="R99" s="6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1:32" ht="15.75" customHeight="1" x14ac:dyDescent="0.2">
      <c r="A100" s="126"/>
      <c r="B100" s="127"/>
      <c r="C100" s="127"/>
      <c r="D100" s="127"/>
      <c r="E100" s="127"/>
      <c r="F100" s="127"/>
      <c r="G100" s="127"/>
      <c r="H100" s="126"/>
      <c r="I100" s="127"/>
      <c r="J100" s="128"/>
      <c r="K100" s="127"/>
      <c r="L100" s="127"/>
      <c r="M100" s="127"/>
      <c r="N100" s="127"/>
      <c r="O100" s="127"/>
      <c r="P100" s="127"/>
      <c r="Q100" s="128"/>
    </row>
    <row r="101" spans="1:32" ht="8.25" customHeight="1" x14ac:dyDescent="0.2">
      <c r="A101" s="4"/>
      <c r="B101" s="4"/>
      <c r="G101" s="101"/>
      <c r="H101" s="101"/>
      <c r="I101" s="101"/>
      <c r="J101" s="101"/>
      <c r="K101" s="101"/>
      <c r="L101" s="101"/>
      <c r="M101" s="101"/>
      <c r="N101" s="101"/>
      <c r="O101" s="101"/>
      <c r="Q101" s="22" t="s">
        <v>78</v>
      </c>
      <c r="R101" s="8"/>
    </row>
    <row r="103" spans="1:32" x14ac:dyDescent="0.2">
      <c r="R103" s="8"/>
    </row>
  </sheetData>
  <sheetProtection algorithmName="SHA-512" hashValue="nlqD2TNtCDnBkiuMjWj+Hek+sq/90ZUjIZTiSPe8HAJEmKf9pHnMW1rtTg6h7sBho60cnBkRoPd6Fsi3p+OkTQ==" saltValue="Jd1uZCzBrGcF/4OawDKArg==" spinCount="100000" sheet="1" selectLockedCells="1"/>
  <mergeCells count="176">
    <mergeCell ref="AC10:AD10"/>
    <mergeCell ref="AE10:AF10"/>
    <mergeCell ref="A10:E10"/>
    <mergeCell ref="I10:K10"/>
    <mergeCell ref="AA10:AB10"/>
    <mergeCell ref="A38:E38"/>
    <mergeCell ref="I23:K23"/>
    <mergeCell ref="I38:K38"/>
    <mergeCell ref="I41:K41"/>
    <mergeCell ref="I29:K29"/>
    <mergeCell ref="I32:K32"/>
    <mergeCell ref="A26:E26"/>
    <mergeCell ref="A30:C31"/>
    <mergeCell ref="A39:C40"/>
    <mergeCell ref="I17:K17"/>
    <mergeCell ref="F32:H32"/>
    <mergeCell ref="F23:H23"/>
    <mergeCell ref="I26:K26"/>
    <mergeCell ref="I35:K35"/>
    <mergeCell ref="F35:H35"/>
    <mergeCell ref="F38:H38"/>
    <mergeCell ref="A29:E29"/>
    <mergeCell ref="A32:E32"/>
    <mergeCell ref="A41:E41"/>
    <mergeCell ref="D12:Q13"/>
    <mergeCell ref="I11:K11"/>
    <mergeCell ref="G9:H9"/>
    <mergeCell ref="A5:H5"/>
    <mergeCell ref="A6:H6"/>
    <mergeCell ref="N9:O9"/>
    <mergeCell ref="A7:K7"/>
    <mergeCell ref="A8:K8"/>
    <mergeCell ref="A35:E35"/>
    <mergeCell ref="L7:Q7"/>
    <mergeCell ref="A20:E20"/>
    <mergeCell ref="F26:H26"/>
    <mergeCell ref="F29:H29"/>
    <mergeCell ref="L8:Q8"/>
    <mergeCell ref="A11:E11"/>
    <mergeCell ref="A9:E9"/>
    <mergeCell ref="F10:H10"/>
    <mergeCell ref="A23:E23"/>
    <mergeCell ref="A17:E17"/>
    <mergeCell ref="A15:C16"/>
    <mergeCell ref="D15:Q16"/>
    <mergeCell ref="A27:C28"/>
    <mergeCell ref="A18:C19"/>
    <mergeCell ref="D18:Q19"/>
    <mergeCell ref="G101:O101"/>
    <mergeCell ref="O92:Q92"/>
    <mergeCell ref="L93:N93"/>
    <mergeCell ref="O93:Q93"/>
    <mergeCell ref="L92:N92"/>
    <mergeCell ref="C95:Q98"/>
    <mergeCell ref="A94:Q94"/>
    <mergeCell ref="H99:J99"/>
    <mergeCell ref="H100:J100"/>
    <mergeCell ref="A99:G99"/>
    <mergeCell ref="A100:G100"/>
    <mergeCell ref="K100:Q100"/>
    <mergeCell ref="K99:Q99"/>
    <mergeCell ref="A91:Q91"/>
    <mergeCell ref="L87:Q87"/>
    <mergeCell ref="F88:K88"/>
    <mergeCell ref="L88:Q88"/>
    <mergeCell ref="A21:C22"/>
    <mergeCell ref="D21:Q22"/>
    <mergeCell ref="A24:C25"/>
    <mergeCell ref="D24:Q25"/>
    <mergeCell ref="A92:K93"/>
    <mergeCell ref="F41:H41"/>
    <mergeCell ref="D39:Q40"/>
    <mergeCell ref="D63:Q64"/>
    <mergeCell ref="D27:Q28"/>
    <mergeCell ref="D30:Q31"/>
    <mergeCell ref="I65:K65"/>
    <mergeCell ref="A53:E53"/>
    <mergeCell ref="F50:H50"/>
    <mergeCell ref="A47:E47"/>
    <mergeCell ref="F47:H47"/>
    <mergeCell ref="D60:Q61"/>
    <mergeCell ref="A56:E56"/>
    <mergeCell ref="A59:E59"/>
    <mergeCell ref="I44:K44"/>
    <mergeCell ref="D36:Q37"/>
    <mergeCell ref="B1:Q4"/>
    <mergeCell ref="A48:C49"/>
    <mergeCell ref="D48:Q49"/>
    <mergeCell ref="A51:C52"/>
    <mergeCell ref="D51:Q52"/>
    <mergeCell ref="A33:C34"/>
    <mergeCell ref="D33:Q34"/>
    <mergeCell ref="A36:C37"/>
    <mergeCell ref="F20:H20"/>
    <mergeCell ref="P5:Q5"/>
    <mergeCell ref="P6:Q6"/>
    <mergeCell ref="I5:K5"/>
    <mergeCell ref="I6:K6"/>
    <mergeCell ref="L5:O5"/>
    <mergeCell ref="L6:O6"/>
    <mergeCell ref="J9:K9"/>
    <mergeCell ref="P9:Q9"/>
    <mergeCell ref="I20:K20"/>
    <mergeCell ref="F17:H17"/>
    <mergeCell ref="I14:K14"/>
    <mergeCell ref="F14:H14"/>
    <mergeCell ref="A14:E14"/>
    <mergeCell ref="F11:H11"/>
    <mergeCell ref="A12:C13"/>
    <mergeCell ref="I77:K77"/>
    <mergeCell ref="F74:H74"/>
    <mergeCell ref="I71:K71"/>
    <mergeCell ref="A83:E83"/>
    <mergeCell ref="I74:K74"/>
    <mergeCell ref="A75:C76"/>
    <mergeCell ref="D75:Q76"/>
    <mergeCell ref="I80:K80"/>
    <mergeCell ref="F80:H80"/>
    <mergeCell ref="F71:H71"/>
    <mergeCell ref="A77:E77"/>
    <mergeCell ref="F77:H77"/>
    <mergeCell ref="A72:C73"/>
    <mergeCell ref="D72:Q73"/>
    <mergeCell ref="A71:E71"/>
    <mergeCell ref="A74:E74"/>
    <mergeCell ref="A42:C43"/>
    <mergeCell ref="D42:Q43"/>
    <mergeCell ref="A45:C46"/>
    <mergeCell ref="D45:Q46"/>
    <mergeCell ref="A62:E62"/>
    <mergeCell ref="A65:E65"/>
    <mergeCell ref="F59:H59"/>
    <mergeCell ref="A63:C64"/>
    <mergeCell ref="A66:C67"/>
    <mergeCell ref="D66:Q67"/>
    <mergeCell ref="A69:C70"/>
    <mergeCell ref="D69:Q70"/>
    <mergeCell ref="F68:H68"/>
    <mergeCell ref="A44:E44"/>
    <mergeCell ref="A68:E68"/>
    <mergeCell ref="I62:K62"/>
    <mergeCell ref="I59:K59"/>
    <mergeCell ref="I47:K47"/>
    <mergeCell ref="I68:K68"/>
    <mergeCell ref="I50:K50"/>
    <mergeCell ref="F65:H65"/>
    <mergeCell ref="F62:H62"/>
    <mergeCell ref="F56:H56"/>
    <mergeCell ref="A50:E50"/>
    <mergeCell ref="D54:Q55"/>
    <mergeCell ref="A57:C58"/>
    <mergeCell ref="D57:Q58"/>
    <mergeCell ref="A60:C61"/>
    <mergeCell ref="F44:H44"/>
    <mergeCell ref="I53:K53"/>
    <mergeCell ref="I56:K56"/>
    <mergeCell ref="F53:H53"/>
    <mergeCell ref="A54:C55"/>
    <mergeCell ref="A89:C90"/>
    <mergeCell ref="D89:Q90"/>
    <mergeCell ref="A78:C79"/>
    <mergeCell ref="D78:Q79"/>
    <mergeCell ref="A81:C82"/>
    <mergeCell ref="D81:Q82"/>
    <mergeCell ref="A84:C85"/>
    <mergeCell ref="D84:Q85"/>
    <mergeCell ref="F83:H83"/>
    <mergeCell ref="F87:K87"/>
    <mergeCell ref="A88:E88"/>
    <mergeCell ref="A87:E87"/>
    <mergeCell ref="A80:E80"/>
    <mergeCell ref="A86:E86"/>
    <mergeCell ref="F86:H86"/>
    <mergeCell ref="I86:K86"/>
    <mergeCell ref="L86:Q86"/>
    <mergeCell ref="I83:K83"/>
  </mergeCells>
  <phoneticPr fontId="0" type="noConversion"/>
  <conditionalFormatting sqref="L93:N93">
    <cfRule type="cellIs" dxfId="1" priority="1" operator="greaterThan">
      <formula>641</formula>
    </cfRule>
  </conditionalFormatting>
  <pageMargins left="0.25" right="0.25" top="0.75" bottom="0.75" header="0.3" footer="0.3"/>
  <pageSetup scale="82" fitToHeight="2" orientation="portrait" r:id="rId1"/>
  <headerFooter alignWithMargins="0"/>
  <rowBreaks count="1" manualBreakCount="1">
    <brk id="6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9525</xdr:colOff>
                    <xdr:row>4</xdr:row>
                    <xdr:rowOff>104775</xdr:rowOff>
                  </from>
                  <to>
                    <xdr:col>12</xdr:col>
                    <xdr:colOff>171450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" name="Check Box 16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19050</xdr:rowOff>
                  </from>
                  <to>
                    <xdr:col>5</xdr:col>
                    <xdr:colOff>314325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" name="Check Box 168">
              <controlPr defaultSize="0" autoFill="0" autoLine="0" autoPict="0">
                <anchor moveWithCells="1">
                  <from>
                    <xdr:col>8</xdr:col>
                    <xdr:colOff>9525</xdr:colOff>
                    <xdr:row>8</xdr:row>
                    <xdr:rowOff>38100</xdr:rowOff>
                  </from>
                  <to>
                    <xdr:col>8</xdr:col>
                    <xdr:colOff>323850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28C5-B898-43E8-A56E-E56CFD062F7B}">
  <dimension ref="A1:AF109"/>
  <sheetViews>
    <sheetView showGridLines="0" showZeros="0" zoomScaleNormal="100" zoomScalePageLayoutView="115" workbookViewId="0">
      <pane ySplit="10" topLeftCell="A67" activePane="bottomLeft" state="frozen"/>
      <selection pane="bottomLeft" activeCell="O96" sqref="O96:P96"/>
    </sheetView>
  </sheetViews>
  <sheetFormatPr defaultRowHeight="12.75" x14ac:dyDescent="0.2"/>
  <cols>
    <col min="1" max="1" width="10" customWidth="1"/>
    <col min="2" max="2" width="4.7109375" customWidth="1"/>
    <col min="3" max="3" width="5.28515625" customWidth="1"/>
    <col min="4" max="4" width="6.140625" customWidth="1"/>
    <col min="5" max="5" width="5.7109375" customWidth="1"/>
    <col min="6" max="6" width="9.140625" customWidth="1"/>
    <col min="7" max="7" width="4.28515625" customWidth="1"/>
    <col min="8" max="8" width="4" customWidth="1"/>
    <col min="9" max="9" width="8.140625" customWidth="1"/>
    <col min="10" max="10" width="5.85546875" customWidth="1"/>
    <col min="11" max="11" width="2.85546875" customWidth="1"/>
    <col min="12" max="12" width="9.42578125" customWidth="1"/>
    <col min="13" max="13" width="10.7109375" customWidth="1"/>
    <col min="14" max="14" width="8.7109375" customWidth="1"/>
    <col min="15" max="15" width="9.85546875" customWidth="1"/>
    <col min="16" max="16" width="10.28515625" customWidth="1"/>
    <col min="17" max="17" width="11.85546875" customWidth="1"/>
    <col min="18" max="32" width="9.140625" style="6" customWidth="1"/>
  </cols>
  <sheetData>
    <row r="1" spans="1:32" x14ac:dyDescent="0.2">
      <c r="B1" s="77" t="s">
        <v>64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21"/>
    </row>
    <row r="2" spans="1:32" x14ac:dyDescent="0.2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2"/>
    </row>
    <row r="3" spans="1:32" ht="14.25" customHeight="1" x14ac:dyDescent="0.2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1"/>
    </row>
    <row r="4" spans="1:32" ht="20.65" customHeight="1" x14ac:dyDescent="0.2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32" ht="11.1" customHeight="1" x14ac:dyDescent="0.2">
      <c r="A5" s="80" t="s">
        <v>1</v>
      </c>
      <c r="B5" s="133"/>
      <c r="C5" s="81"/>
      <c r="D5" s="81"/>
      <c r="E5" s="81"/>
      <c r="F5" s="81"/>
      <c r="G5" s="81"/>
      <c r="H5" s="82"/>
      <c r="I5" s="80" t="s">
        <v>0</v>
      </c>
      <c r="J5" s="81"/>
      <c r="K5" s="82"/>
      <c r="L5" s="80" t="s">
        <v>2</v>
      </c>
      <c r="M5" s="81"/>
      <c r="N5" s="81"/>
      <c r="O5" s="82"/>
      <c r="P5" s="79"/>
      <c r="Q5" s="61"/>
    </row>
    <row r="6" spans="1:32" ht="13.35" customHeight="1" x14ac:dyDescent="0.2">
      <c r="A6" s="126"/>
      <c r="B6" s="127"/>
      <c r="C6" s="84"/>
      <c r="D6" s="84"/>
      <c r="E6" s="84"/>
      <c r="F6" s="84"/>
      <c r="G6" s="84"/>
      <c r="H6" s="85"/>
      <c r="I6" s="83"/>
      <c r="J6" s="84"/>
      <c r="K6" s="85"/>
      <c r="L6" s="83"/>
      <c r="M6" s="84"/>
      <c r="N6" s="84"/>
      <c r="O6" s="85"/>
      <c r="P6" s="54"/>
      <c r="Q6" s="57"/>
      <c r="Y6" s="12"/>
    </row>
    <row r="7" spans="1:32" ht="11.1" customHeight="1" x14ac:dyDescent="0.2">
      <c r="A7" s="80" t="s">
        <v>74</v>
      </c>
      <c r="B7" s="133"/>
      <c r="C7" s="81"/>
      <c r="D7" s="81"/>
      <c r="E7" s="81"/>
      <c r="F7" s="81"/>
      <c r="G7" s="81"/>
      <c r="H7" s="81"/>
      <c r="I7" s="81"/>
      <c r="J7" s="81"/>
      <c r="K7" s="82"/>
      <c r="L7" s="137" t="s">
        <v>75</v>
      </c>
      <c r="M7" s="81"/>
      <c r="N7" s="81"/>
      <c r="O7" s="81"/>
      <c r="P7" s="81"/>
      <c r="Q7" s="82"/>
      <c r="Y7" s="12"/>
    </row>
    <row r="8" spans="1:32" ht="13.35" customHeight="1" x14ac:dyDescent="0.2">
      <c r="A8" s="135"/>
      <c r="B8" s="136"/>
      <c r="C8" s="84"/>
      <c r="D8" s="84"/>
      <c r="E8" s="84"/>
      <c r="F8" s="84"/>
      <c r="G8" s="84"/>
      <c r="H8" s="84"/>
      <c r="I8" s="84"/>
      <c r="J8" s="84"/>
      <c r="K8" s="85"/>
      <c r="L8" s="135"/>
      <c r="M8" s="84"/>
      <c r="N8" s="84"/>
      <c r="O8" s="84"/>
      <c r="P8" s="84"/>
      <c r="Q8" s="85"/>
      <c r="Y8" s="12"/>
    </row>
    <row r="9" spans="1:32" ht="18" customHeight="1" x14ac:dyDescent="0.2">
      <c r="A9" s="138" t="s">
        <v>3</v>
      </c>
      <c r="B9" s="139"/>
      <c r="C9" s="139"/>
      <c r="D9" s="139"/>
      <c r="E9" s="140"/>
      <c r="F9" s="19"/>
      <c r="G9" s="86"/>
      <c r="H9" s="87"/>
      <c r="I9" s="20"/>
      <c r="J9" s="86"/>
      <c r="K9" s="87"/>
      <c r="L9" s="20"/>
      <c r="M9" s="35"/>
      <c r="N9" s="134" t="s">
        <v>4</v>
      </c>
      <c r="O9" s="134"/>
      <c r="P9" s="88"/>
      <c r="Q9" s="89"/>
      <c r="Y9" s="12"/>
    </row>
    <row r="10" spans="1:32" ht="27" customHeight="1" x14ac:dyDescent="0.2">
      <c r="A10" s="147"/>
      <c r="B10" s="148"/>
      <c r="C10" s="94"/>
      <c r="D10" s="94"/>
      <c r="E10" s="95"/>
      <c r="F10" s="141" t="s">
        <v>5</v>
      </c>
      <c r="G10" s="142"/>
      <c r="H10" s="143"/>
      <c r="I10" s="141" t="s">
        <v>6</v>
      </c>
      <c r="J10" s="149"/>
      <c r="K10" s="143"/>
      <c r="L10" s="36" t="s">
        <v>65</v>
      </c>
      <c r="M10" s="36" t="s">
        <v>7</v>
      </c>
      <c r="N10" s="36" t="s">
        <v>77</v>
      </c>
      <c r="O10" s="36" t="s">
        <v>73</v>
      </c>
      <c r="P10" s="36" t="s">
        <v>76</v>
      </c>
      <c r="Q10" s="34" t="s">
        <v>66</v>
      </c>
      <c r="R10" s="7"/>
      <c r="S10" s="7"/>
      <c r="T10" s="23"/>
      <c r="U10" s="23"/>
      <c r="V10" s="23"/>
      <c r="W10" s="37"/>
      <c r="X10" s="37"/>
      <c r="Y10" s="2"/>
      <c r="Z10" s="37"/>
      <c r="AA10" s="150"/>
      <c r="AB10" s="150"/>
      <c r="AC10" s="144"/>
      <c r="AD10" s="144"/>
      <c r="AE10" s="145"/>
      <c r="AF10" s="146"/>
    </row>
    <row r="11" spans="1:32" x14ac:dyDescent="0.2">
      <c r="A11" s="71" t="s">
        <v>34</v>
      </c>
      <c r="B11" s="72"/>
      <c r="C11" s="72"/>
      <c r="D11" s="72"/>
      <c r="E11" s="73"/>
      <c r="F11" s="48" t="s">
        <v>14</v>
      </c>
      <c r="G11" s="49"/>
      <c r="H11" s="70"/>
      <c r="I11" s="48" t="s">
        <v>21</v>
      </c>
      <c r="J11" s="74"/>
      <c r="K11" s="70"/>
      <c r="L11" s="24"/>
      <c r="M11" s="28" t="str">
        <f>IF(N11="","",(P11/N11))</f>
        <v/>
      </c>
      <c r="N11" s="24"/>
      <c r="O11" s="28" t="str">
        <f>IF(N11=1,"5",IF(N11=2,"10",IF(N11=3,"15",IF(N11=4,"19",IF(N11=5,"23",IF(N11=6,"27",IF(N11=7,"31",IF(N11="",""))))))))</f>
        <v/>
      </c>
      <c r="P11" s="28">
        <f>(L11*N11)/15</f>
        <v>0</v>
      </c>
      <c r="Q11" s="29" t="str">
        <f>IF(M11="","",ROUNDUP(M11*O11,0))</f>
        <v/>
      </c>
      <c r="Y11" s="12"/>
    </row>
    <row r="12" spans="1:32" x14ac:dyDescent="0.2">
      <c r="A12" s="38" t="s">
        <v>59</v>
      </c>
      <c r="B12" s="39"/>
      <c r="C12" s="40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Y12" s="12"/>
    </row>
    <row r="13" spans="1:32" x14ac:dyDescent="0.2">
      <c r="A13" s="41"/>
      <c r="B13" s="42"/>
      <c r="C13" s="43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  <c r="Y13" s="12"/>
    </row>
    <row r="14" spans="1:32" x14ac:dyDescent="0.2">
      <c r="A14" s="71" t="s">
        <v>35</v>
      </c>
      <c r="B14" s="72"/>
      <c r="C14" s="72"/>
      <c r="D14" s="72"/>
      <c r="E14" s="73"/>
      <c r="F14" s="48" t="s">
        <v>16</v>
      </c>
      <c r="G14" s="49"/>
      <c r="H14" s="70"/>
      <c r="I14" s="48" t="s">
        <v>20</v>
      </c>
      <c r="J14" s="74"/>
      <c r="K14" s="70"/>
      <c r="L14" s="24"/>
      <c r="M14" s="28" t="str">
        <f>IF(N14="","",(P14/N14))</f>
        <v/>
      </c>
      <c r="N14" s="24"/>
      <c r="O14" s="28" t="str">
        <f>IF(N14=1,"5",IF(N14=2,"10",IF(N14=3,"15",IF(N14=4,"19",IF(N14=5,"23",IF(N14=6,"27",IF(N14=7,"31",IF(N14="",""))))))))</f>
        <v/>
      </c>
      <c r="P14" s="28">
        <f>(L14*N14)/15</f>
        <v>0</v>
      </c>
      <c r="Q14" s="29" t="str">
        <f>IF(M14="","",ROUNDUP(M14*O14,0))</f>
        <v/>
      </c>
      <c r="V14" s="12"/>
      <c r="AD14"/>
      <c r="AE14"/>
      <c r="AF14"/>
    </row>
    <row r="15" spans="1:32" x14ac:dyDescent="0.2">
      <c r="A15" s="38" t="s">
        <v>59</v>
      </c>
      <c r="B15" s="39"/>
      <c r="C15" s="40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30"/>
      <c r="V15" s="12"/>
      <c r="AD15"/>
      <c r="AE15"/>
      <c r="AF15"/>
    </row>
    <row r="16" spans="1:32" x14ac:dyDescent="0.2">
      <c r="A16" s="41"/>
      <c r="B16" s="42"/>
      <c r="C16" s="43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2"/>
      <c r="V16" s="12"/>
      <c r="AD16"/>
      <c r="AE16"/>
      <c r="AF16"/>
    </row>
    <row r="17" spans="1:32" x14ac:dyDescent="0.2">
      <c r="A17" s="71" t="s">
        <v>36</v>
      </c>
      <c r="B17" s="72"/>
      <c r="C17" s="72"/>
      <c r="D17" s="72"/>
      <c r="E17" s="73"/>
      <c r="F17" s="48" t="s">
        <v>22</v>
      </c>
      <c r="G17" s="49"/>
      <c r="H17" s="50"/>
      <c r="I17" s="48" t="s">
        <v>18</v>
      </c>
      <c r="J17" s="49"/>
      <c r="K17" s="50"/>
      <c r="L17" s="24"/>
      <c r="M17" s="28" t="str">
        <f>IF(N17="","",(P17/N17))</f>
        <v/>
      </c>
      <c r="N17" s="24"/>
      <c r="O17" s="28" t="str">
        <f>IF(N17=1,"5",IF(N17=2,"10",IF(N17=3,"15",IF(N17=4,"19",IF(N17=5,"23",IF(N17=6,"27",IF(N17=7,"31",IF(N17="",""))))))))</f>
        <v/>
      </c>
      <c r="P17" s="28">
        <f>(L17*N17)/15</f>
        <v>0</v>
      </c>
      <c r="Q17" s="29" t="str">
        <f>IF(M17="","",ROUNDUP(M17*O17,0))</f>
        <v/>
      </c>
      <c r="V17" s="12"/>
      <c r="AD17"/>
      <c r="AE17"/>
      <c r="AF17"/>
    </row>
    <row r="18" spans="1:32" x14ac:dyDescent="0.2">
      <c r="A18" s="38" t="s">
        <v>59</v>
      </c>
      <c r="B18" s="39"/>
      <c r="C18" s="40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30"/>
      <c r="V18" s="12"/>
      <c r="AD18"/>
      <c r="AE18"/>
      <c r="AF18"/>
    </row>
    <row r="19" spans="1:32" x14ac:dyDescent="0.2">
      <c r="A19" s="41"/>
      <c r="B19" s="42"/>
      <c r="C19" s="43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2"/>
      <c r="V19" s="12"/>
      <c r="AD19"/>
      <c r="AE19"/>
      <c r="AF19"/>
    </row>
    <row r="20" spans="1:32" x14ac:dyDescent="0.2">
      <c r="A20" s="71" t="s">
        <v>37</v>
      </c>
      <c r="B20" s="72"/>
      <c r="C20" s="72"/>
      <c r="D20" s="72"/>
      <c r="E20" s="73"/>
      <c r="F20" s="48" t="s">
        <v>14</v>
      </c>
      <c r="G20" s="49"/>
      <c r="H20" s="50"/>
      <c r="I20" s="48" t="s">
        <v>19</v>
      </c>
      <c r="J20" s="49"/>
      <c r="K20" s="50"/>
      <c r="L20" s="24"/>
      <c r="M20" s="28" t="str">
        <f>IF(N20="","",(P20/N20))</f>
        <v/>
      </c>
      <c r="N20" s="24"/>
      <c r="O20" s="28" t="str">
        <f>IF(N20=1,"5",IF(N20=2,"10",IF(N20=3,"15",IF(N20=4,"19",IF(N20=5,"23",IF(N20=6,"27",IF(N20=7,"31",IF(N20="",""))))))))</f>
        <v/>
      </c>
      <c r="P20" s="28">
        <f>(L20*N20)/15</f>
        <v>0</v>
      </c>
      <c r="Q20" s="29" t="str">
        <f>IF(M20="","",ROUNDUP(M20*O20,0))</f>
        <v/>
      </c>
      <c r="V20" s="12"/>
      <c r="AD20"/>
      <c r="AE20"/>
      <c r="AF20"/>
    </row>
    <row r="21" spans="1:32" x14ac:dyDescent="0.2">
      <c r="A21" s="38" t="s">
        <v>59</v>
      </c>
      <c r="B21" s="39"/>
      <c r="C21" s="40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  <c r="V21" s="12"/>
      <c r="AD21"/>
      <c r="AE21"/>
      <c r="AF21"/>
    </row>
    <row r="22" spans="1:32" x14ac:dyDescent="0.2">
      <c r="A22" s="41"/>
      <c r="B22" s="42"/>
      <c r="C22" s="43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  <c r="V22" s="12"/>
      <c r="AD22"/>
      <c r="AE22"/>
      <c r="AF22"/>
    </row>
    <row r="23" spans="1:32" x14ac:dyDescent="0.2">
      <c r="A23" s="71" t="s">
        <v>38</v>
      </c>
      <c r="B23" s="72"/>
      <c r="C23" s="72"/>
      <c r="D23" s="72"/>
      <c r="E23" s="73"/>
      <c r="F23" s="48" t="s">
        <v>14</v>
      </c>
      <c r="G23" s="49"/>
      <c r="H23" s="70"/>
      <c r="I23" s="48" t="s">
        <v>18</v>
      </c>
      <c r="J23" s="74"/>
      <c r="K23" s="70"/>
      <c r="L23" s="24"/>
      <c r="M23" s="28" t="str">
        <f>IF(N23="","",(P23/N23))</f>
        <v/>
      </c>
      <c r="N23" s="24"/>
      <c r="O23" s="28" t="str">
        <f>IF(N23=1,"5",IF(N23=2,"10",IF(N23=3,"15",IF(N23=4,"19",IF(N23=5,"23",IF(N23=6,"27",IF(N23=7,"31",IF(N23="",""))))))))</f>
        <v/>
      </c>
      <c r="P23" s="28">
        <f>(L23*N23)/15</f>
        <v>0</v>
      </c>
      <c r="Q23" s="29" t="str">
        <f>IF(M23="","",ROUNDUP(M23*O23,0))</f>
        <v/>
      </c>
      <c r="V23" s="12"/>
      <c r="AD23"/>
      <c r="AE23"/>
      <c r="AF23"/>
    </row>
    <row r="24" spans="1:32" x14ac:dyDescent="0.2">
      <c r="A24" s="38" t="s">
        <v>59</v>
      </c>
      <c r="B24" s="39"/>
      <c r="C24" s="40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V24" s="12"/>
      <c r="AD24"/>
      <c r="AE24"/>
      <c r="AF24"/>
    </row>
    <row r="25" spans="1:32" x14ac:dyDescent="0.2">
      <c r="A25" s="41"/>
      <c r="B25" s="42"/>
      <c r="C25" s="43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7"/>
      <c r="V25" s="12"/>
      <c r="AD25"/>
      <c r="AE25"/>
      <c r="AF25"/>
    </row>
    <row r="26" spans="1:32" x14ac:dyDescent="0.2">
      <c r="A26" s="71" t="s">
        <v>39</v>
      </c>
      <c r="B26" s="72"/>
      <c r="C26" s="72"/>
      <c r="D26" s="72"/>
      <c r="E26" s="73"/>
      <c r="F26" s="48" t="s">
        <v>31</v>
      </c>
      <c r="G26" s="49"/>
      <c r="H26" s="70"/>
      <c r="I26" s="48" t="s">
        <v>20</v>
      </c>
      <c r="J26" s="74"/>
      <c r="K26" s="70"/>
      <c r="L26" s="24"/>
      <c r="M26" s="28" t="str">
        <f>IF(N26="","",(P26/N26))</f>
        <v/>
      </c>
      <c r="N26" s="24"/>
      <c r="O26" s="28" t="str">
        <f>IF(N26=1,"5",IF(N26=2,"10",IF(N26=3,"15",IF(N26=4,"19",IF(N26=5,"23",IF(N26=6,"27",IF(N26=7,"31",IF(N26="",""))))))))</f>
        <v/>
      </c>
      <c r="P26" s="28">
        <f>(L26*N26)/15</f>
        <v>0</v>
      </c>
      <c r="Q26" s="29" t="str">
        <f>IF(M26="","",ROUNDUP(M26*O26,0))</f>
        <v/>
      </c>
      <c r="V26" s="12"/>
      <c r="AD26"/>
      <c r="AE26"/>
      <c r="AF26"/>
    </row>
    <row r="27" spans="1:32" x14ac:dyDescent="0.2">
      <c r="A27" s="38" t="s">
        <v>59</v>
      </c>
      <c r="B27" s="39"/>
      <c r="C27" s="40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/>
      <c r="V27" s="12"/>
      <c r="AD27"/>
      <c r="AE27"/>
      <c r="AF27"/>
    </row>
    <row r="28" spans="1:32" x14ac:dyDescent="0.2">
      <c r="A28" s="41"/>
      <c r="B28" s="42"/>
      <c r="C28" s="4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7"/>
      <c r="V28" s="12"/>
      <c r="AD28"/>
      <c r="AE28"/>
      <c r="AF28"/>
    </row>
    <row r="29" spans="1:32" x14ac:dyDescent="0.2">
      <c r="A29" s="71" t="s">
        <v>40</v>
      </c>
      <c r="B29" s="72"/>
      <c r="C29" s="72"/>
      <c r="D29" s="72"/>
      <c r="E29" s="73"/>
      <c r="F29" s="48" t="s">
        <v>22</v>
      </c>
      <c r="G29" s="49"/>
      <c r="H29" s="70"/>
      <c r="I29" s="48" t="s">
        <v>29</v>
      </c>
      <c r="J29" s="74"/>
      <c r="K29" s="70"/>
      <c r="L29" s="24"/>
      <c r="M29" s="28" t="str">
        <f>IF(N29="","",(P29/N29))</f>
        <v/>
      </c>
      <c r="N29" s="24"/>
      <c r="O29" s="28" t="str">
        <f>IF(N29=1,"5",IF(N29=2,"10",IF(N29=3,"15",IF(N29=4,"19",IF(N29=5,"23",IF(N29=6,"27",IF(N29=7,"31",IF(N29="",""))))))))</f>
        <v/>
      </c>
      <c r="P29" s="28">
        <f>(L29*N29)/15</f>
        <v>0</v>
      </c>
      <c r="Q29" s="29" t="str">
        <f>IF(M29="","",ROUNDUP(M29*O29,0))</f>
        <v/>
      </c>
      <c r="V29" s="12"/>
      <c r="AD29"/>
      <c r="AE29"/>
      <c r="AF29"/>
    </row>
    <row r="30" spans="1:32" x14ac:dyDescent="0.2">
      <c r="A30" s="151" t="s">
        <v>59</v>
      </c>
      <c r="B30" s="152"/>
      <c r="C30" s="15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/>
      <c r="V30" s="12"/>
      <c r="AD30"/>
      <c r="AE30"/>
      <c r="AF30"/>
    </row>
    <row r="31" spans="1:32" x14ac:dyDescent="0.2">
      <c r="A31" s="154"/>
      <c r="B31" s="155"/>
      <c r="C31" s="15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7"/>
      <c r="V31" s="12"/>
      <c r="AD31"/>
      <c r="AE31"/>
      <c r="AF31"/>
    </row>
    <row r="32" spans="1:32" x14ac:dyDescent="0.2">
      <c r="A32" s="71" t="s">
        <v>41</v>
      </c>
      <c r="B32" s="72"/>
      <c r="C32" s="72"/>
      <c r="D32" s="72"/>
      <c r="E32" s="73"/>
      <c r="F32" s="48" t="s">
        <v>22</v>
      </c>
      <c r="G32" s="49"/>
      <c r="H32" s="70"/>
      <c r="I32" s="48" t="s">
        <v>29</v>
      </c>
      <c r="J32" s="74"/>
      <c r="K32" s="70"/>
      <c r="L32" s="24"/>
      <c r="M32" s="28" t="str">
        <f>IF(N32="","",(P32/N32))</f>
        <v/>
      </c>
      <c r="N32" s="24"/>
      <c r="O32" s="28" t="str">
        <f>IF(N32=1,"5",IF(N32=2,"10",IF(N32=3,"15",IF(N32=4,"19",IF(N32=5,"23",IF(N32=6,"27",IF(N32=7,"31",IF(N32="",""))))))))</f>
        <v/>
      </c>
      <c r="P32" s="28">
        <f>(L32*N32)/15</f>
        <v>0</v>
      </c>
      <c r="Q32" s="29" t="str">
        <f>IF(M32="","",ROUNDUP(M32*O32,0))</f>
        <v/>
      </c>
      <c r="AD32"/>
      <c r="AE32"/>
      <c r="AF32"/>
    </row>
    <row r="33" spans="1:32" x14ac:dyDescent="0.2">
      <c r="A33" s="38" t="s">
        <v>59</v>
      </c>
      <c r="B33" s="39"/>
      <c r="C33" s="40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  <c r="AD33"/>
      <c r="AE33"/>
      <c r="AF33"/>
    </row>
    <row r="34" spans="1:32" x14ac:dyDescent="0.2">
      <c r="A34" s="41"/>
      <c r="B34" s="42"/>
      <c r="C34" s="43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7"/>
      <c r="AD34"/>
      <c r="AE34"/>
      <c r="AF34"/>
    </row>
    <row r="35" spans="1:32" x14ac:dyDescent="0.2">
      <c r="A35" s="71" t="s">
        <v>42</v>
      </c>
      <c r="B35" s="72"/>
      <c r="C35" s="72"/>
      <c r="D35" s="72"/>
      <c r="E35" s="73"/>
      <c r="F35" s="48" t="s">
        <v>22</v>
      </c>
      <c r="G35" s="49"/>
      <c r="H35" s="70"/>
      <c r="I35" s="48" t="s">
        <v>29</v>
      </c>
      <c r="J35" s="74"/>
      <c r="K35" s="70"/>
      <c r="L35" s="24"/>
      <c r="M35" s="28" t="str">
        <f>IF(N35="","",(P35/N35))</f>
        <v/>
      </c>
      <c r="N35" s="24"/>
      <c r="O35" s="28" t="str">
        <f>IF(N35=1,"5",IF(N35=2,"10",IF(N35=3,"15",IF(N35=4,"19",IF(N35=5,"23",IF(N35=6,"27",IF(N35=7,"31",IF(N35="",""))))))))</f>
        <v/>
      </c>
      <c r="P35" s="28">
        <f>(L35*N35)/15</f>
        <v>0</v>
      </c>
      <c r="Q35" s="29" t="str">
        <f>IF(M35="","",ROUNDUP(M35*O35,0))</f>
        <v/>
      </c>
      <c r="AD35"/>
      <c r="AE35"/>
      <c r="AF35"/>
    </row>
    <row r="36" spans="1:32" x14ac:dyDescent="0.2">
      <c r="A36" s="38" t="s">
        <v>59</v>
      </c>
      <c r="B36" s="39"/>
      <c r="C36" s="40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5"/>
      <c r="AD36"/>
      <c r="AE36"/>
      <c r="AF36"/>
    </row>
    <row r="37" spans="1:32" x14ac:dyDescent="0.2">
      <c r="A37" s="41"/>
      <c r="B37" s="42"/>
      <c r="C37" s="43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7"/>
      <c r="AD37"/>
      <c r="AE37"/>
      <c r="AF37"/>
    </row>
    <row r="38" spans="1:32" x14ac:dyDescent="0.2">
      <c r="A38" s="71" t="s">
        <v>43</v>
      </c>
      <c r="B38" s="72"/>
      <c r="C38" s="72"/>
      <c r="D38" s="72"/>
      <c r="E38" s="73"/>
      <c r="F38" s="48" t="s">
        <v>17</v>
      </c>
      <c r="G38" s="49"/>
      <c r="H38" s="70"/>
      <c r="I38" s="48" t="s">
        <v>17</v>
      </c>
      <c r="J38" s="74"/>
      <c r="K38" s="70"/>
      <c r="L38" s="24"/>
      <c r="M38" s="28" t="str">
        <f>IF(N38="","",(P38/N38))</f>
        <v/>
      </c>
      <c r="N38" s="24"/>
      <c r="O38" s="28" t="str">
        <f>IF(N38=1,"5",IF(N38=2,"10",IF(N38=3,"15",IF(N38=4,"19",IF(N38=5,"23",IF(N38=6,"27",IF(N38=7,"31",IF(N38="",""))))))))</f>
        <v/>
      </c>
      <c r="P38" s="28">
        <f>(L38*N38)/15</f>
        <v>0</v>
      </c>
      <c r="Q38" s="29" t="str">
        <f>IF(M38="","",ROUNDUP(M38*O38,0))</f>
        <v/>
      </c>
      <c r="AD38"/>
      <c r="AE38"/>
      <c r="AF38"/>
    </row>
    <row r="39" spans="1:32" x14ac:dyDescent="0.2">
      <c r="A39" s="38" t="s">
        <v>59</v>
      </c>
      <c r="B39" s="39"/>
      <c r="C39" s="40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  <c r="AD39"/>
      <c r="AE39"/>
      <c r="AF39"/>
    </row>
    <row r="40" spans="1:32" x14ac:dyDescent="0.2">
      <c r="A40" s="41"/>
      <c r="B40" s="42"/>
      <c r="C40" s="43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7"/>
      <c r="AD40"/>
      <c r="AE40"/>
      <c r="AF40"/>
    </row>
    <row r="41" spans="1:32" x14ac:dyDescent="0.2">
      <c r="A41" s="71" t="s">
        <v>44</v>
      </c>
      <c r="B41" s="72"/>
      <c r="C41" s="72"/>
      <c r="D41" s="72"/>
      <c r="E41" s="73"/>
      <c r="F41" s="48" t="s">
        <v>14</v>
      </c>
      <c r="G41" s="49"/>
      <c r="H41" s="50"/>
      <c r="I41" s="48" t="s">
        <v>18</v>
      </c>
      <c r="J41" s="74"/>
      <c r="K41" s="70"/>
      <c r="L41" s="24"/>
      <c r="M41" s="28" t="str">
        <f>IF(N41="","",(P41/N41))</f>
        <v/>
      </c>
      <c r="N41" s="24"/>
      <c r="O41" s="28" t="str">
        <f>IF(N41=1,"5",IF(N41=2,"10",IF(N41=3,"15",IF(N41=4,"19",IF(N41=5,"23",IF(N41=6,"27",IF(N41=7,"31",IF(N41="",""))))))))</f>
        <v/>
      </c>
      <c r="P41" s="28">
        <f>(L41*N41)/15</f>
        <v>0</v>
      </c>
      <c r="Q41" s="29" t="str">
        <f>IF(M41="","",ROUNDUP(M41*O41,0))</f>
        <v/>
      </c>
      <c r="AD41"/>
      <c r="AE41"/>
      <c r="AF41"/>
    </row>
    <row r="42" spans="1:32" x14ac:dyDescent="0.2">
      <c r="A42" s="38" t="s">
        <v>59</v>
      </c>
      <c r="B42" s="39"/>
      <c r="C42" s="40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/>
      <c r="AD42"/>
      <c r="AE42"/>
      <c r="AF42"/>
    </row>
    <row r="43" spans="1:32" x14ac:dyDescent="0.2">
      <c r="A43" s="41"/>
      <c r="B43" s="42"/>
      <c r="C43" s="43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7"/>
      <c r="AD43"/>
      <c r="AE43"/>
      <c r="AF43"/>
    </row>
    <row r="44" spans="1:32" x14ac:dyDescent="0.2">
      <c r="A44" s="71" t="s">
        <v>45</v>
      </c>
      <c r="B44" s="72"/>
      <c r="C44" s="72"/>
      <c r="D44" s="72"/>
      <c r="E44" s="73"/>
      <c r="F44" s="48" t="s">
        <v>24</v>
      </c>
      <c r="G44" s="49"/>
      <c r="H44" s="70"/>
      <c r="I44" s="48" t="s">
        <v>29</v>
      </c>
      <c r="J44" s="74"/>
      <c r="K44" s="70"/>
      <c r="L44" s="24"/>
      <c r="M44" s="28" t="str">
        <f>IF(N44="","",(P44/N44))</f>
        <v/>
      </c>
      <c r="N44" s="24"/>
      <c r="O44" s="28" t="str">
        <f>IF(N44=1,"5",IF(N44=2,"10",IF(N44=3,"15",IF(N44=4,"19",IF(N44=5,"23",IF(N44=6,"27",IF(N44=7,"31",IF(N44="",""))))))))</f>
        <v/>
      </c>
      <c r="P44" s="28">
        <f>(L44*N44)/15</f>
        <v>0</v>
      </c>
      <c r="Q44" s="29" t="str">
        <f>IF(M44="","",ROUNDUP(M44*O44,0))</f>
        <v/>
      </c>
      <c r="AD44"/>
      <c r="AE44"/>
      <c r="AF44"/>
    </row>
    <row r="45" spans="1:32" x14ac:dyDescent="0.2">
      <c r="A45" s="38" t="s">
        <v>59</v>
      </c>
      <c r="B45" s="39"/>
      <c r="C45" s="40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5"/>
      <c r="AD45"/>
      <c r="AE45"/>
      <c r="AF45"/>
    </row>
    <row r="46" spans="1:32" x14ac:dyDescent="0.2">
      <c r="A46" s="41"/>
      <c r="B46" s="42"/>
      <c r="C46" s="43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7"/>
      <c r="AD46"/>
      <c r="AE46"/>
      <c r="AF46"/>
    </row>
    <row r="47" spans="1:32" x14ac:dyDescent="0.2">
      <c r="A47" s="71" t="s">
        <v>46</v>
      </c>
      <c r="B47" s="72"/>
      <c r="C47" s="72"/>
      <c r="D47" s="72"/>
      <c r="E47" s="73"/>
      <c r="F47" s="48" t="s">
        <v>15</v>
      </c>
      <c r="G47" s="49"/>
      <c r="H47" s="70"/>
      <c r="I47" s="48" t="s">
        <v>29</v>
      </c>
      <c r="J47" s="74"/>
      <c r="K47" s="70"/>
      <c r="L47" s="24"/>
      <c r="M47" s="28" t="str">
        <f>IF(N47="","",(P47/N47))</f>
        <v/>
      </c>
      <c r="N47" s="24"/>
      <c r="O47" s="28" t="str">
        <f>IF(N47=1,"5",IF(N47=2,"10",IF(N47=3,"15",IF(N47=4,"19",IF(N47=5,"23",IF(N47=6,"27",IF(N47=7,"31",IF(N47="",""))))))))</f>
        <v/>
      </c>
      <c r="P47" s="28">
        <f>(L47*N47)/15</f>
        <v>0</v>
      </c>
      <c r="Q47" s="29" t="str">
        <f>IF(M47="","",ROUNDUP(M47*O47,0))</f>
        <v/>
      </c>
      <c r="AD47"/>
      <c r="AE47"/>
      <c r="AF47"/>
    </row>
    <row r="48" spans="1:32" x14ac:dyDescent="0.2">
      <c r="A48" s="38" t="s">
        <v>59</v>
      </c>
      <c r="B48" s="39"/>
      <c r="C48" s="40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/>
      <c r="AD48"/>
      <c r="AE48"/>
      <c r="AF48"/>
    </row>
    <row r="49" spans="1:32" x14ac:dyDescent="0.2">
      <c r="A49" s="41"/>
      <c r="B49" s="42"/>
      <c r="C49" s="43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7"/>
      <c r="AD49"/>
      <c r="AE49"/>
      <c r="AF49"/>
    </row>
    <row r="50" spans="1:32" x14ac:dyDescent="0.2">
      <c r="A50" s="71" t="s">
        <v>47</v>
      </c>
      <c r="B50" s="72"/>
      <c r="C50" s="72"/>
      <c r="D50" s="72"/>
      <c r="E50" s="73"/>
      <c r="F50" s="48" t="s">
        <v>26</v>
      </c>
      <c r="G50" s="49"/>
      <c r="H50" s="70"/>
      <c r="I50" s="48" t="s">
        <v>29</v>
      </c>
      <c r="J50" s="74"/>
      <c r="K50" s="70"/>
      <c r="L50" s="24"/>
      <c r="M50" s="28" t="str">
        <f>IF(N50="","",(P50/N50))</f>
        <v/>
      </c>
      <c r="N50" s="24"/>
      <c r="O50" s="28" t="str">
        <f>IF(N50=1,"5",IF(N50=2,"10",IF(N50=3,"15",IF(N50=4,"19",IF(N50=5,"23",IF(N50=6,"27",IF(N50=7,"31",IF(N50="",""))))))))</f>
        <v/>
      </c>
      <c r="P50" s="28">
        <f>(L50*N50)/15</f>
        <v>0</v>
      </c>
      <c r="Q50" s="29" t="str">
        <f>IF(M50="","",ROUNDUP(M50*O50,0))</f>
        <v/>
      </c>
      <c r="AD50"/>
      <c r="AE50"/>
      <c r="AF50"/>
    </row>
    <row r="51" spans="1:32" x14ac:dyDescent="0.2">
      <c r="A51" s="38" t="s">
        <v>59</v>
      </c>
      <c r="B51" s="39"/>
      <c r="C51" s="40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5"/>
      <c r="AD51"/>
      <c r="AE51"/>
      <c r="AF51"/>
    </row>
    <row r="52" spans="1:32" x14ac:dyDescent="0.2">
      <c r="A52" s="41"/>
      <c r="B52" s="42"/>
      <c r="C52" s="43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7"/>
      <c r="AD52"/>
      <c r="AE52"/>
      <c r="AF52"/>
    </row>
    <row r="53" spans="1:32" x14ac:dyDescent="0.2">
      <c r="A53" s="71" t="s">
        <v>48</v>
      </c>
      <c r="B53" s="72"/>
      <c r="C53" s="72"/>
      <c r="D53" s="72"/>
      <c r="E53" s="73"/>
      <c r="F53" s="48" t="s">
        <v>31</v>
      </c>
      <c r="G53" s="49"/>
      <c r="H53" s="70"/>
      <c r="I53" s="48" t="s">
        <v>20</v>
      </c>
      <c r="J53" s="74"/>
      <c r="K53" s="70"/>
      <c r="L53" s="24"/>
      <c r="M53" s="28" t="str">
        <f>IF(N53="","",(P53/N53))</f>
        <v/>
      </c>
      <c r="N53" s="24"/>
      <c r="O53" s="28" t="str">
        <f>IF(N53=1,"5",IF(N53=2,"10",IF(N53=3,"15",IF(N53=4,"19",IF(N53=5,"23",IF(N53=6,"27",IF(N53=7,"31",IF(N53="",""))))))))</f>
        <v/>
      </c>
      <c r="P53" s="28">
        <f>(L53*N53)/15</f>
        <v>0</v>
      </c>
      <c r="Q53" s="29" t="str">
        <f>IF(M53="","",ROUNDUP(M53*O53,0))</f>
        <v/>
      </c>
      <c r="AD53"/>
      <c r="AE53"/>
      <c r="AF53"/>
    </row>
    <row r="54" spans="1:32" x14ac:dyDescent="0.2">
      <c r="A54" s="38" t="s">
        <v>59</v>
      </c>
      <c r="B54" s="39"/>
      <c r="C54" s="40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5"/>
      <c r="AD54"/>
      <c r="AE54"/>
      <c r="AF54"/>
    </row>
    <row r="55" spans="1:32" x14ac:dyDescent="0.2">
      <c r="A55" s="41"/>
      <c r="B55" s="42"/>
      <c r="C55" s="43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7"/>
      <c r="AD55"/>
      <c r="AE55"/>
      <c r="AF55"/>
    </row>
    <row r="56" spans="1:32" x14ac:dyDescent="0.2">
      <c r="A56" s="71" t="s">
        <v>49</v>
      </c>
      <c r="B56" s="72"/>
      <c r="C56" s="72"/>
      <c r="D56" s="72"/>
      <c r="E56" s="73"/>
      <c r="F56" s="48" t="s">
        <v>27</v>
      </c>
      <c r="G56" s="49"/>
      <c r="H56" s="70"/>
      <c r="I56" s="48" t="s">
        <v>18</v>
      </c>
      <c r="J56" s="74"/>
      <c r="K56" s="70"/>
      <c r="L56" s="24"/>
      <c r="M56" s="28" t="str">
        <f>IF(N56="","",(P56/N56))</f>
        <v/>
      </c>
      <c r="N56" s="24"/>
      <c r="O56" s="28" t="str">
        <f>IF(N56=1,"5",IF(N56=2,"10",IF(N56=3,"15",IF(N56=4,"19",IF(N56=5,"23",IF(N56=6,"27",IF(N56=7,"31",IF(N56="",""))))))))</f>
        <v/>
      </c>
      <c r="P56" s="28">
        <f>(L56*N56)/15</f>
        <v>0</v>
      </c>
      <c r="Q56" s="29" t="str">
        <f>IF(M56="","",ROUNDUP(M56*O56,0))</f>
        <v/>
      </c>
      <c r="AD56"/>
      <c r="AE56"/>
      <c r="AF56"/>
    </row>
    <row r="57" spans="1:32" x14ac:dyDescent="0.2">
      <c r="A57" s="38" t="s">
        <v>59</v>
      </c>
      <c r="B57" s="39"/>
      <c r="C57" s="40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/>
      <c r="AD57"/>
      <c r="AE57"/>
      <c r="AF57"/>
    </row>
    <row r="58" spans="1:32" x14ac:dyDescent="0.2">
      <c r="A58" s="41"/>
      <c r="B58" s="42"/>
      <c r="C58" s="43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7"/>
      <c r="AD58"/>
      <c r="AE58"/>
      <c r="AF58"/>
    </row>
    <row r="59" spans="1:32" x14ac:dyDescent="0.2">
      <c r="A59" s="71" t="s">
        <v>50</v>
      </c>
      <c r="B59" s="72"/>
      <c r="C59" s="72"/>
      <c r="D59" s="72"/>
      <c r="E59" s="73"/>
      <c r="F59" s="48" t="s">
        <v>60</v>
      </c>
      <c r="G59" s="49"/>
      <c r="H59" s="70"/>
      <c r="I59" s="48" t="s">
        <v>20</v>
      </c>
      <c r="J59" s="74"/>
      <c r="K59" s="70"/>
      <c r="L59" s="24"/>
      <c r="M59" s="28" t="str">
        <f>IF(N59="","",(P59/N59))</f>
        <v/>
      </c>
      <c r="N59" s="24"/>
      <c r="O59" s="28" t="str">
        <f>IF(N59=1,"5",IF(N59=2,"10",IF(N59=3,"15",IF(N59=4,"19",IF(N59=5,"23",IF(N59=6,"27",IF(N59=7,"31",IF(N59="",""))))))))</f>
        <v/>
      </c>
      <c r="P59" s="28">
        <f>(L59*N59)/15</f>
        <v>0</v>
      </c>
      <c r="Q59" s="29" t="str">
        <f>IF(M59="","",ROUNDUP(M59*O59,0))</f>
        <v/>
      </c>
      <c r="AD59"/>
      <c r="AE59"/>
      <c r="AF59"/>
    </row>
    <row r="60" spans="1:32" x14ac:dyDescent="0.2">
      <c r="A60" s="38" t="s">
        <v>59</v>
      </c>
      <c r="B60" s="39"/>
      <c r="C60" s="40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5"/>
      <c r="AD60"/>
      <c r="AE60"/>
      <c r="AF60"/>
    </row>
    <row r="61" spans="1:32" x14ac:dyDescent="0.2">
      <c r="A61" s="41"/>
      <c r="B61" s="42"/>
      <c r="C61" s="43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7"/>
      <c r="AD61"/>
      <c r="AE61"/>
      <c r="AF61"/>
    </row>
    <row r="62" spans="1:32" x14ac:dyDescent="0.2">
      <c r="A62" s="71" t="s">
        <v>51</v>
      </c>
      <c r="B62" s="72"/>
      <c r="C62" s="72"/>
      <c r="D62" s="72"/>
      <c r="E62" s="73"/>
      <c r="F62" s="48" t="s">
        <v>16</v>
      </c>
      <c r="G62" s="49"/>
      <c r="H62" s="70"/>
      <c r="I62" s="48" t="s">
        <v>20</v>
      </c>
      <c r="J62" s="74"/>
      <c r="K62" s="70"/>
      <c r="L62" s="24"/>
      <c r="M62" s="28" t="str">
        <f>IF(N62="","",(P62/N62))</f>
        <v/>
      </c>
      <c r="N62" s="24"/>
      <c r="O62" s="28" t="str">
        <f>IF(N62=1,"5",IF(N62=2,"10",IF(N62=3,"15",IF(N62=4,"19",IF(N62=5,"23",IF(N62=6,"27",IF(N62=7,"31",IF(N62="",""))))))))</f>
        <v/>
      </c>
      <c r="P62" s="28">
        <f>(L62*N62)/15</f>
        <v>0</v>
      </c>
      <c r="Q62" s="29" t="str">
        <f>IF(M62="","",ROUNDUP(M62*O62,0))</f>
        <v/>
      </c>
      <c r="AD62"/>
      <c r="AE62"/>
      <c r="AF62"/>
    </row>
    <row r="63" spans="1:32" x14ac:dyDescent="0.2">
      <c r="A63" s="38" t="s">
        <v>59</v>
      </c>
      <c r="B63" s="39"/>
      <c r="C63" s="40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5"/>
      <c r="AD63"/>
      <c r="AE63"/>
      <c r="AF63"/>
    </row>
    <row r="64" spans="1:32" x14ac:dyDescent="0.2">
      <c r="A64" s="41"/>
      <c r="B64" s="42"/>
      <c r="C64" s="43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7"/>
      <c r="AD64"/>
      <c r="AE64"/>
      <c r="AF64"/>
    </row>
    <row r="65" spans="1:32" x14ac:dyDescent="0.2">
      <c r="A65" s="71" t="s">
        <v>52</v>
      </c>
      <c r="B65" s="72"/>
      <c r="C65" s="72"/>
      <c r="D65" s="72"/>
      <c r="E65" s="73"/>
      <c r="F65" s="48" t="s">
        <v>14</v>
      </c>
      <c r="G65" s="49"/>
      <c r="H65" s="70"/>
      <c r="I65" s="48" t="s">
        <v>18</v>
      </c>
      <c r="J65" s="74"/>
      <c r="K65" s="70"/>
      <c r="L65" s="24"/>
      <c r="M65" s="28" t="str">
        <f>IF(N65="","",(P65/N65))</f>
        <v/>
      </c>
      <c r="N65" s="24"/>
      <c r="O65" s="28" t="str">
        <f>IF(N65=1,"5",IF(N65=2,"10",IF(N65=3,"15",IF(N65=4,"19",IF(N65=5,"23",IF(N65=6,"27",IF(N65=7,"31",IF(N65="",""))))))))</f>
        <v/>
      </c>
      <c r="P65" s="28">
        <f>(L65*N65)/15</f>
        <v>0</v>
      </c>
      <c r="Q65" s="29" t="str">
        <f>IF(M65="","",ROUNDUP(M65*O65,0))</f>
        <v/>
      </c>
      <c r="AD65"/>
      <c r="AE65"/>
      <c r="AF65"/>
    </row>
    <row r="66" spans="1:32" x14ac:dyDescent="0.2">
      <c r="A66" s="38" t="s">
        <v>59</v>
      </c>
      <c r="B66" s="39"/>
      <c r="C66" s="40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5"/>
      <c r="AD66"/>
      <c r="AE66"/>
      <c r="AF66"/>
    </row>
    <row r="67" spans="1:32" x14ac:dyDescent="0.2">
      <c r="A67" s="41"/>
      <c r="B67" s="42"/>
      <c r="C67" s="43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7"/>
      <c r="AD67"/>
      <c r="AE67"/>
      <c r="AF67"/>
    </row>
    <row r="68" spans="1:32" x14ac:dyDescent="0.2">
      <c r="A68" s="71" t="s">
        <v>53</v>
      </c>
      <c r="B68" s="72"/>
      <c r="C68" s="72"/>
      <c r="D68" s="72"/>
      <c r="E68" s="73"/>
      <c r="F68" s="48" t="s">
        <v>14</v>
      </c>
      <c r="G68" s="49"/>
      <c r="H68" s="70"/>
      <c r="I68" s="48" t="s">
        <v>19</v>
      </c>
      <c r="J68" s="74"/>
      <c r="K68" s="70"/>
      <c r="L68" s="24"/>
      <c r="M68" s="28" t="str">
        <f>IF(N68="","",(P68/N68))</f>
        <v/>
      </c>
      <c r="N68" s="24"/>
      <c r="O68" s="28" t="str">
        <f>IF(N68=1,"5",IF(N68=2,"10",IF(N68=3,"15",IF(N68=4,"19",IF(N68=5,"23",IF(N68=6,"27",IF(N68=7,"31",IF(N68="",""))))))))</f>
        <v/>
      </c>
      <c r="P68" s="28">
        <f>(L68*N68)/15</f>
        <v>0</v>
      </c>
      <c r="Q68" s="29" t="str">
        <f>IF(M68="","",ROUNDUP(M68*O68,0))</f>
        <v/>
      </c>
      <c r="AD68"/>
      <c r="AE68"/>
      <c r="AF68"/>
    </row>
    <row r="69" spans="1:32" x14ac:dyDescent="0.2">
      <c r="A69" s="38" t="s">
        <v>59</v>
      </c>
      <c r="B69" s="39"/>
      <c r="C69" s="40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5"/>
      <c r="AD69"/>
      <c r="AE69"/>
      <c r="AF69"/>
    </row>
    <row r="70" spans="1:32" x14ac:dyDescent="0.2">
      <c r="A70" s="41"/>
      <c r="B70" s="42"/>
      <c r="C70" s="43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7"/>
      <c r="AD70"/>
      <c r="AE70"/>
      <c r="AF70"/>
    </row>
    <row r="71" spans="1:32" x14ac:dyDescent="0.2">
      <c r="A71" s="71" t="s">
        <v>54</v>
      </c>
      <c r="B71" s="72"/>
      <c r="C71" s="72"/>
      <c r="D71" s="72"/>
      <c r="E71" s="73"/>
      <c r="F71" s="48" t="s">
        <v>25</v>
      </c>
      <c r="G71" s="49"/>
      <c r="H71" s="70"/>
      <c r="I71" s="48" t="s">
        <v>29</v>
      </c>
      <c r="J71" s="74"/>
      <c r="K71" s="70"/>
      <c r="L71" s="24"/>
      <c r="M71" s="28" t="str">
        <f>IF(N71="","",(P71/N71))</f>
        <v/>
      </c>
      <c r="N71" s="24"/>
      <c r="O71" s="28" t="str">
        <f>IF(N71=1,"5",IF(N71=2,"10",IF(N71=3,"15",IF(N71=4,"19",IF(N71=5,"23",IF(N71=6,"27",IF(N71=7,"31",IF(N71="",""))))))))</f>
        <v/>
      </c>
      <c r="P71" s="28">
        <f>(L71*N71)/15</f>
        <v>0</v>
      </c>
      <c r="Q71" s="29" t="str">
        <f>IF(M71="","",ROUNDUP(M71*O71,0))</f>
        <v/>
      </c>
      <c r="AD71"/>
      <c r="AE71"/>
      <c r="AF71"/>
    </row>
    <row r="72" spans="1:32" x14ac:dyDescent="0.2">
      <c r="A72" s="38" t="s">
        <v>59</v>
      </c>
      <c r="B72" s="39"/>
      <c r="C72" s="40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5"/>
      <c r="AD72"/>
      <c r="AE72"/>
      <c r="AF72"/>
    </row>
    <row r="73" spans="1:32" x14ac:dyDescent="0.2">
      <c r="A73" s="41"/>
      <c r="B73" s="42"/>
      <c r="C73" s="43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7"/>
      <c r="AD73"/>
      <c r="AE73"/>
      <c r="AF73"/>
    </row>
    <row r="74" spans="1:32" x14ac:dyDescent="0.2">
      <c r="A74" s="71" t="s">
        <v>55</v>
      </c>
      <c r="B74" s="72"/>
      <c r="C74" s="72"/>
      <c r="D74" s="72"/>
      <c r="E74" s="73"/>
      <c r="F74" s="48" t="s">
        <v>23</v>
      </c>
      <c r="G74" s="49"/>
      <c r="H74" s="50"/>
      <c r="I74" s="48" t="s">
        <v>29</v>
      </c>
      <c r="J74" s="74"/>
      <c r="K74" s="70"/>
      <c r="L74" s="24"/>
      <c r="M74" s="28" t="str">
        <f>IF(N74="","",(P74/N74))</f>
        <v/>
      </c>
      <c r="N74" s="24"/>
      <c r="O74" s="28" t="str">
        <f>IF(N74=1,"5",IF(N74=2,"10",IF(N74=3,"15",IF(N74=4,"19",IF(N74=5,"23",IF(N74=6,"27",IF(N74=7,"31",IF(N74="",""))))))))</f>
        <v/>
      </c>
      <c r="P74" s="28">
        <f>(L74*N74)/15</f>
        <v>0</v>
      </c>
      <c r="Q74" s="29" t="str">
        <f>IF(M74="","",ROUNDUP(M74*O74,0))</f>
        <v/>
      </c>
      <c r="AD74"/>
      <c r="AE74"/>
      <c r="AF74"/>
    </row>
    <row r="75" spans="1:32" x14ac:dyDescent="0.2">
      <c r="A75" s="38" t="s">
        <v>59</v>
      </c>
      <c r="B75" s="39"/>
      <c r="C75" s="40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5"/>
      <c r="AD75"/>
      <c r="AE75"/>
      <c r="AF75"/>
    </row>
    <row r="76" spans="1:32" x14ac:dyDescent="0.2">
      <c r="A76" s="41"/>
      <c r="B76" s="42"/>
      <c r="C76" s="43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7"/>
      <c r="AD76"/>
      <c r="AE76"/>
      <c r="AF76"/>
    </row>
    <row r="77" spans="1:32" x14ac:dyDescent="0.2">
      <c r="A77" s="71" t="s">
        <v>56</v>
      </c>
      <c r="B77" s="72"/>
      <c r="C77" s="72"/>
      <c r="D77" s="72"/>
      <c r="E77" s="73"/>
      <c r="F77" s="48" t="s">
        <v>14</v>
      </c>
      <c r="G77" s="49"/>
      <c r="H77" s="50"/>
      <c r="I77" s="48" t="s">
        <v>19</v>
      </c>
      <c r="J77" s="74"/>
      <c r="K77" s="70"/>
      <c r="L77" s="24"/>
      <c r="M77" s="28" t="str">
        <f>IF(N77="","",(P77/N77))</f>
        <v/>
      </c>
      <c r="N77" s="24"/>
      <c r="O77" s="28" t="str">
        <f>IF(N77=1,"5",IF(N77=2,"10",IF(N77=3,"15",IF(N77=4,"19",IF(N77=5,"23",IF(N77=6,"27",IF(N77=7,"31",IF(N77="",""))))))))</f>
        <v/>
      </c>
      <c r="P77" s="28">
        <f>(L77*N77)/15</f>
        <v>0</v>
      </c>
      <c r="Q77" s="29" t="str">
        <f>IF(M77="","",ROUNDUP(M77*O77,0))</f>
        <v/>
      </c>
      <c r="AD77"/>
      <c r="AE77"/>
      <c r="AF77"/>
    </row>
    <row r="78" spans="1:32" x14ac:dyDescent="0.2">
      <c r="A78" s="38" t="s">
        <v>59</v>
      </c>
      <c r="B78" s="39"/>
      <c r="C78" s="40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5"/>
      <c r="AD78"/>
      <c r="AE78"/>
      <c r="AF78"/>
    </row>
    <row r="79" spans="1:32" x14ac:dyDescent="0.2">
      <c r="A79" s="41"/>
      <c r="B79" s="42"/>
      <c r="C79" s="43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7"/>
      <c r="AD79"/>
      <c r="AE79"/>
      <c r="AF79"/>
    </row>
    <row r="80" spans="1:32" ht="15" x14ac:dyDescent="0.25">
      <c r="A80" s="62" t="s">
        <v>57</v>
      </c>
      <c r="B80" s="63"/>
      <c r="C80" s="63"/>
      <c r="D80" s="63"/>
      <c r="E80" s="64"/>
      <c r="F80" s="48" t="s">
        <v>16</v>
      </c>
      <c r="G80" s="75"/>
      <c r="H80" s="76"/>
      <c r="I80" s="48" t="s">
        <v>20</v>
      </c>
      <c r="J80" s="74"/>
      <c r="K80" s="70"/>
      <c r="L80" s="24"/>
      <c r="M80" s="28" t="str">
        <f>IF(N80="","",(P80/N80))</f>
        <v/>
      </c>
      <c r="N80" s="24"/>
      <c r="O80" s="28" t="str">
        <f>IF(N80=1,"5",IF(N80=2,"10",IF(N80=3,"15",IF(N80=4,"19",IF(N80=5,"23",IF(N80=6,"27",IF(N80=7,"31",IF(N80="",""))))))))</f>
        <v/>
      </c>
      <c r="P80" s="28">
        <f>(L80*N80)/15</f>
        <v>0</v>
      </c>
      <c r="Q80" s="29" t="str">
        <f>IF(M80="","",ROUNDUP(M80*O80,0))</f>
        <v/>
      </c>
      <c r="AD80"/>
      <c r="AE80"/>
      <c r="AF80"/>
    </row>
    <row r="81" spans="1:32" x14ac:dyDescent="0.2">
      <c r="A81" s="38" t="s">
        <v>59</v>
      </c>
      <c r="B81" s="39"/>
      <c r="C81" s="40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5"/>
      <c r="AD81"/>
      <c r="AE81"/>
      <c r="AF81"/>
    </row>
    <row r="82" spans="1:32" x14ac:dyDescent="0.2">
      <c r="A82" s="41"/>
      <c r="B82" s="42"/>
      <c r="C82" s="43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7"/>
      <c r="AD82"/>
      <c r="AE82"/>
      <c r="AF82"/>
    </row>
    <row r="83" spans="1:32" x14ac:dyDescent="0.2">
      <c r="A83" s="71" t="s">
        <v>58</v>
      </c>
      <c r="B83" s="72"/>
      <c r="C83" s="72"/>
      <c r="D83" s="72"/>
      <c r="E83" s="73"/>
      <c r="F83" s="48" t="s">
        <v>28</v>
      </c>
      <c r="G83" s="49"/>
      <c r="H83" s="50"/>
      <c r="I83" s="67" t="s">
        <v>18</v>
      </c>
      <c r="J83" s="68"/>
      <c r="K83" s="69"/>
      <c r="L83" s="24"/>
      <c r="M83" s="28" t="str">
        <f>IF(N83="","",(P83/N83))</f>
        <v/>
      </c>
      <c r="N83" s="24"/>
      <c r="O83" s="28" t="str">
        <f>IF(N83=1,"5",IF(N83=2,"10",IF(N83=3,"15",IF(N83=4,"19",IF(N83=5,"23",IF(N83=6,"27",IF(N83=7,"31",IF(N83="",""))))))))</f>
        <v/>
      </c>
      <c r="P83" s="28">
        <f>(L83*N83)/15</f>
        <v>0</v>
      </c>
      <c r="Q83" s="29" t="str">
        <f>IF(M83="","",ROUNDUP(M83*O83,0))</f>
        <v/>
      </c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x14ac:dyDescent="0.2">
      <c r="A84" s="38" t="s">
        <v>59</v>
      </c>
      <c r="B84" s="39"/>
      <c r="C84" s="40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5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x14ac:dyDescent="0.2">
      <c r="A85" s="41"/>
      <c r="B85" s="42"/>
      <c r="C85" s="43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7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ht="15" customHeight="1" x14ac:dyDescent="0.2">
      <c r="A86" s="65" t="s">
        <v>72</v>
      </c>
      <c r="B86" s="65"/>
      <c r="C86" s="65"/>
      <c r="D86" s="65"/>
      <c r="E86" s="65"/>
      <c r="F86" s="66" t="s">
        <v>61</v>
      </c>
      <c r="G86" s="66"/>
      <c r="H86" s="66"/>
      <c r="I86" s="66" t="s">
        <v>62</v>
      </c>
      <c r="J86" s="66"/>
      <c r="K86" s="66"/>
      <c r="L86" s="51"/>
      <c r="M86" s="52"/>
      <c r="N86" s="52"/>
      <c r="O86" s="52"/>
      <c r="P86" s="52"/>
      <c r="Q86" s="53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ht="18" customHeight="1" x14ac:dyDescent="0.2">
      <c r="A87" s="58"/>
      <c r="B87" s="59"/>
      <c r="C87" s="60"/>
      <c r="D87" s="60"/>
      <c r="E87" s="61"/>
      <c r="F87" s="51" t="s">
        <v>32</v>
      </c>
      <c r="G87" s="52"/>
      <c r="H87" s="52"/>
      <c r="I87" s="52"/>
      <c r="J87" s="52"/>
      <c r="K87" s="53"/>
      <c r="L87" s="51" t="s">
        <v>33</v>
      </c>
      <c r="M87" s="52"/>
      <c r="N87" s="52"/>
      <c r="O87" s="52"/>
      <c r="P87" s="52"/>
      <c r="Q87" s="53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t="15" customHeight="1" x14ac:dyDescent="0.2">
      <c r="A88" s="54"/>
      <c r="B88" s="55"/>
      <c r="C88" s="56"/>
      <c r="D88" s="56"/>
      <c r="E88" s="57"/>
      <c r="F88" s="93"/>
      <c r="G88" s="94"/>
      <c r="H88" s="94"/>
      <c r="I88" s="94"/>
      <c r="J88" s="94"/>
      <c r="K88" s="95"/>
      <c r="L88" s="96">
        <f>ROUNDDOWN(F88/15,0)</f>
        <v>0</v>
      </c>
      <c r="M88" s="97"/>
      <c r="N88" s="97"/>
      <c r="O88" s="97"/>
      <c r="P88" s="97"/>
      <c r="Q88" s="9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ht="15.75" customHeight="1" x14ac:dyDescent="0.2">
      <c r="A89" s="38" t="s">
        <v>59</v>
      </c>
      <c r="B89" s="39"/>
      <c r="C89" s="40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5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ht="15.75" customHeight="1" x14ac:dyDescent="0.2">
      <c r="A90" s="41"/>
      <c r="B90" s="42"/>
      <c r="C90" s="43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7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ht="15" customHeight="1" x14ac:dyDescent="0.2">
      <c r="A91" s="90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x14ac:dyDescent="0.2">
      <c r="A92" s="58"/>
      <c r="B92" s="59"/>
      <c r="C92" s="59"/>
      <c r="D92" s="59"/>
      <c r="E92" s="59"/>
      <c r="F92" s="59"/>
      <c r="G92" s="59"/>
      <c r="H92" s="59"/>
      <c r="I92" s="59"/>
      <c r="J92" s="59"/>
      <c r="K92" s="99"/>
      <c r="L92" s="102" t="s">
        <v>8</v>
      </c>
      <c r="M92" s="103"/>
      <c r="N92" s="104"/>
      <c r="O92" s="102" t="s">
        <v>9</v>
      </c>
      <c r="P92" s="103"/>
      <c r="Q92" s="104"/>
      <c r="R92"/>
    </row>
    <row r="93" spans="1:32" x14ac:dyDescent="0.2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100"/>
      <c r="L93" s="105">
        <f>SUM(Q11,Q14,Q17,Q20,Q23,Q26,Q29,Q32,Q35,Q38,Q41,Q44,Q47,Q50,Q53,Q56,Q59,Q62,Q65,Q68,Q71,Q74,Q77,Q80,Q83,L88)</f>
        <v>0</v>
      </c>
      <c r="M93" s="106"/>
      <c r="N93" s="107"/>
      <c r="O93" s="108">
        <f>L93*5.23</f>
        <v>0</v>
      </c>
      <c r="P93" s="109"/>
      <c r="Q93" s="110"/>
      <c r="R93"/>
    </row>
    <row r="94" spans="1:32" x14ac:dyDescent="0.2">
      <c r="A94" s="120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2"/>
      <c r="R94"/>
    </row>
    <row r="95" spans="1:32" s="26" customFormat="1" x14ac:dyDescent="0.2">
      <c r="A95" s="157" t="s">
        <v>10</v>
      </c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9"/>
      <c r="O95" s="157" t="s">
        <v>11</v>
      </c>
      <c r="P95" s="163"/>
      <c r="Q95" s="25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</row>
    <row r="96" spans="1:32" s="26" customFormat="1" x14ac:dyDescent="0.2">
      <c r="A96" s="157" t="s">
        <v>67</v>
      </c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5"/>
      <c r="O96" s="160"/>
      <c r="P96" s="161"/>
      <c r="Q96" s="30">
        <f>O96*157.89</f>
        <v>0</v>
      </c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</row>
    <row r="97" spans="1:32" s="26" customFormat="1" ht="14.25" customHeight="1" x14ac:dyDescent="0.2">
      <c r="A97" s="157" t="s">
        <v>68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9"/>
      <c r="O97" s="160"/>
      <c r="P97" s="161"/>
      <c r="Q97" s="31" t="str">
        <f>IF(O97="","",458.09)</f>
        <v/>
      </c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</row>
    <row r="98" spans="1:32" s="26" customFormat="1" ht="14.25" customHeight="1" x14ac:dyDescent="0.2">
      <c r="A98" s="157" t="s">
        <v>69</v>
      </c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9"/>
      <c r="O98" s="160"/>
      <c r="P98" s="161"/>
      <c r="Q98" s="31">
        <f>O98*100</f>
        <v>0</v>
      </c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</row>
    <row r="99" spans="1:32" s="26" customFormat="1" ht="14.25" customHeight="1" x14ac:dyDescent="0.2">
      <c r="A99" s="157" t="s">
        <v>70</v>
      </c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9"/>
      <c r="O99" s="160"/>
      <c r="P99" s="162"/>
      <c r="Q99" s="31">
        <f>O99*100</f>
        <v>0</v>
      </c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</row>
    <row r="100" spans="1:32" s="26" customFormat="1" ht="14.25" customHeight="1" x14ac:dyDescent="0.2">
      <c r="A100" s="157" t="s">
        <v>71</v>
      </c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9"/>
      <c r="O100" s="160"/>
      <c r="P100" s="161"/>
      <c r="Q100" s="31">
        <f>O100*100</f>
        <v>0</v>
      </c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</row>
    <row r="101" spans="1:32" x14ac:dyDescent="0.2">
      <c r="A101" s="32" t="s">
        <v>12</v>
      </c>
      <c r="B101" s="5"/>
      <c r="C101" s="111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3"/>
    </row>
    <row r="102" spans="1:32" ht="21" customHeight="1" x14ac:dyDescent="0.2">
      <c r="A102" s="13"/>
      <c r="B102" s="14"/>
      <c r="C102" s="114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6"/>
    </row>
    <row r="103" spans="1:32" s="3" customFormat="1" ht="10.5" customHeight="1" x14ac:dyDescent="0.2">
      <c r="A103" s="15"/>
      <c r="B103" s="16"/>
      <c r="C103" s="114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6"/>
      <c r="R103" s="6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 ht="15" customHeight="1" x14ac:dyDescent="0.2">
      <c r="A104" s="17"/>
      <c r="B104" s="18"/>
      <c r="C104" s="117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9"/>
    </row>
    <row r="105" spans="1:32" s="3" customFormat="1" ht="10.5" customHeight="1" x14ac:dyDescent="0.2">
      <c r="A105" s="123" t="s">
        <v>63</v>
      </c>
      <c r="B105" s="124"/>
      <c r="C105" s="124"/>
      <c r="D105" s="124"/>
      <c r="E105" s="124"/>
      <c r="F105" s="124"/>
      <c r="G105" s="124"/>
      <c r="H105" s="123" t="s">
        <v>13</v>
      </c>
      <c r="I105" s="124"/>
      <c r="J105" s="125"/>
      <c r="K105" s="124" t="s">
        <v>30</v>
      </c>
      <c r="L105" s="124"/>
      <c r="M105" s="124"/>
      <c r="N105" s="124"/>
      <c r="O105" s="124"/>
      <c r="P105" s="124"/>
      <c r="Q105" s="125"/>
      <c r="R105" s="6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 ht="15.75" customHeight="1" x14ac:dyDescent="0.2">
      <c r="A106" s="126"/>
      <c r="B106" s="127"/>
      <c r="C106" s="127"/>
      <c r="D106" s="127"/>
      <c r="E106" s="127"/>
      <c r="F106" s="127"/>
      <c r="G106" s="127"/>
      <c r="H106" s="126"/>
      <c r="I106" s="127"/>
      <c r="J106" s="128"/>
      <c r="K106" s="127"/>
      <c r="L106" s="127"/>
      <c r="M106" s="127"/>
      <c r="N106" s="127"/>
      <c r="O106" s="127"/>
      <c r="P106" s="127"/>
      <c r="Q106" s="128"/>
    </row>
    <row r="107" spans="1:32" ht="8.25" customHeight="1" x14ac:dyDescent="0.2">
      <c r="A107" s="4"/>
      <c r="B107" s="4"/>
      <c r="G107" s="101"/>
      <c r="H107" s="101"/>
      <c r="I107" s="101"/>
      <c r="J107" s="101"/>
      <c r="K107" s="101"/>
      <c r="L107" s="101"/>
      <c r="M107" s="101"/>
      <c r="N107" s="101"/>
      <c r="O107" s="101"/>
      <c r="Q107" s="22" t="s">
        <v>78</v>
      </c>
      <c r="R107" s="8"/>
    </row>
    <row r="109" spans="1:32" x14ac:dyDescent="0.2">
      <c r="R109" s="8"/>
    </row>
  </sheetData>
  <sheetProtection algorithmName="SHA-512" hashValue="H8emiyP38I714M0E7YQ4M5oUay+AMGvtj2XyfJzu/XGOaRs8GoG1BNcMajh9DJgUDEBLNVTwfUM6GdzimJcT+Q==" saltValue="mEOI4G5uF+th2Zssx3Ijrg==" spinCount="100000" sheet="1" selectLockedCells="1"/>
  <mergeCells count="188">
    <mergeCell ref="B1:Q4"/>
    <mergeCell ref="A5:H5"/>
    <mergeCell ref="I5:K5"/>
    <mergeCell ref="L5:O5"/>
    <mergeCell ref="P5:Q5"/>
    <mergeCell ref="A6:H6"/>
    <mergeCell ref="I6:K6"/>
    <mergeCell ref="L6:O6"/>
    <mergeCell ref="P6:Q6"/>
    <mergeCell ref="A10:E10"/>
    <mergeCell ref="F10:H10"/>
    <mergeCell ref="I10:K10"/>
    <mergeCell ref="AA10:AB10"/>
    <mergeCell ref="AC10:AD10"/>
    <mergeCell ref="AE10:AF10"/>
    <mergeCell ref="A7:K7"/>
    <mergeCell ref="L7:Q7"/>
    <mergeCell ref="A8:K8"/>
    <mergeCell ref="L8:Q8"/>
    <mergeCell ref="A9:E9"/>
    <mergeCell ref="G9:H9"/>
    <mergeCell ref="J9:K9"/>
    <mergeCell ref="N9:O9"/>
    <mergeCell ref="P9:Q9"/>
    <mergeCell ref="A15:C16"/>
    <mergeCell ref="D15:Q16"/>
    <mergeCell ref="A17:E17"/>
    <mergeCell ref="F17:H17"/>
    <mergeCell ref="I17:K17"/>
    <mergeCell ref="A18:C19"/>
    <mergeCell ref="D18:Q19"/>
    <mergeCell ref="A11:E11"/>
    <mergeCell ref="F11:H11"/>
    <mergeCell ref="I11:K11"/>
    <mergeCell ref="A12:C13"/>
    <mergeCell ref="D12:Q13"/>
    <mergeCell ref="A14:E14"/>
    <mergeCell ref="F14:H14"/>
    <mergeCell ref="I14:K14"/>
    <mergeCell ref="A24:C25"/>
    <mergeCell ref="D24:Q25"/>
    <mergeCell ref="A26:E26"/>
    <mergeCell ref="F26:H26"/>
    <mergeCell ref="I26:K26"/>
    <mergeCell ref="A27:C28"/>
    <mergeCell ref="D27:Q28"/>
    <mergeCell ref="A20:E20"/>
    <mergeCell ref="F20:H20"/>
    <mergeCell ref="I20:K20"/>
    <mergeCell ref="A21:C22"/>
    <mergeCell ref="D21:Q22"/>
    <mergeCell ref="A23:E23"/>
    <mergeCell ref="F23:H23"/>
    <mergeCell ref="I23:K23"/>
    <mergeCell ref="A33:C34"/>
    <mergeCell ref="D33:Q34"/>
    <mergeCell ref="A35:E35"/>
    <mergeCell ref="F35:H35"/>
    <mergeCell ref="I35:K35"/>
    <mergeCell ref="A36:C37"/>
    <mergeCell ref="D36:Q37"/>
    <mergeCell ref="A29:E29"/>
    <mergeCell ref="F29:H29"/>
    <mergeCell ref="I29:K29"/>
    <mergeCell ref="A30:C31"/>
    <mergeCell ref="D30:Q31"/>
    <mergeCell ref="A32:E32"/>
    <mergeCell ref="F32:H32"/>
    <mergeCell ref="I32:K32"/>
    <mergeCell ref="A42:C43"/>
    <mergeCell ref="D42:Q43"/>
    <mergeCell ref="A44:E44"/>
    <mergeCell ref="F44:H44"/>
    <mergeCell ref="I44:K44"/>
    <mergeCell ref="A45:C46"/>
    <mergeCell ref="D45:Q46"/>
    <mergeCell ref="A38:E38"/>
    <mergeCell ref="F38:H38"/>
    <mergeCell ref="I38:K38"/>
    <mergeCell ref="A39:C40"/>
    <mergeCell ref="D39:Q40"/>
    <mergeCell ref="A41:E41"/>
    <mergeCell ref="F41:H41"/>
    <mergeCell ref="I41:K41"/>
    <mergeCell ref="A51:C52"/>
    <mergeCell ref="D51:Q52"/>
    <mergeCell ref="A53:E53"/>
    <mergeCell ref="F53:H53"/>
    <mergeCell ref="I53:K53"/>
    <mergeCell ref="A54:C55"/>
    <mergeCell ref="D54:Q55"/>
    <mergeCell ref="A47:E47"/>
    <mergeCell ref="F47:H47"/>
    <mergeCell ref="I47:K47"/>
    <mergeCell ref="A48:C49"/>
    <mergeCell ref="D48:Q49"/>
    <mergeCell ref="A50:E50"/>
    <mergeCell ref="F50:H50"/>
    <mergeCell ref="I50:K50"/>
    <mergeCell ref="A60:C61"/>
    <mergeCell ref="D60:Q61"/>
    <mergeCell ref="A62:E62"/>
    <mergeCell ref="F62:H62"/>
    <mergeCell ref="I62:K62"/>
    <mergeCell ref="A63:C64"/>
    <mergeCell ref="D63:Q64"/>
    <mergeCell ref="A56:E56"/>
    <mergeCell ref="F56:H56"/>
    <mergeCell ref="I56:K56"/>
    <mergeCell ref="A57:C58"/>
    <mergeCell ref="D57:Q58"/>
    <mergeCell ref="A59:E59"/>
    <mergeCell ref="F59:H59"/>
    <mergeCell ref="I59:K59"/>
    <mergeCell ref="A69:C70"/>
    <mergeCell ref="D69:Q70"/>
    <mergeCell ref="A71:E71"/>
    <mergeCell ref="F71:H71"/>
    <mergeCell ref="I71:K71"/>
    <mergeCell ref="A72:C73"/>
    <mergeCell ref="D72:Q73"/>
    <mergeCell ref="A65:E65"/>
    <mergeCell ref="F65:H65"/>
    <mergeCell ref="I65:K65"/>
    <mergeCell ref="A66:C67"/>
    <mergeCell ref="D66:Q67"/>
    <mergeCell ref="A68:E68"/>
    <mergeCell ref="F68:H68"/>
    <mergeCell ref="I68:K68"/>
    <mergeCell ref="A78:C79"/>
    <mergeCell ref="D78:Q79"/>
    <mergeCell ref="A80:E80"/>
    <mergeCell ref="F80:H80"/>
    <mergeCell ref="I80:K80"/>
    <mergeCell ref="A81:C82"/>
    <mergeCell ref="D81:Q82"/>
    <mergeCell ref="A74:E74"/>
    <mergeCell ref="F74:H74"/>
    <mergeCell ref="I74:K74"/>
    <mergeCell ref="A75:C76"/>
    <mergeCell ref="D75:Q76"/>
    <mergeCell ref="A77:E77"/>
    <mergeCell ref="F77:H77"/>
    <mergeCell ref="I77:K77"/>
    <mergeCell ref="A87:E87"/>
    <mergeCell ref="F87:K87"/>
    <mergeCell ref="L87:Q87"/>
    <mergeCell ref="A88:E88"/>
    <mergeCell ref="F88:K88"/>
    <mergeCell ref="L88:Q88"/>
    <mergeCell ref="A83:E83"/>
    <mergeCell ref="F83:H83"/>
    <mergeCell ref="I83:K83"/>
    <mergeCell ref="A84:C85"/>
    <mergeCell ref="D84:Q85"/>
    <mergeCell ref="A86:E86"/>
    <mergeCell ref="F86:H86"/>
    <mergeCell ref="I86:K86"/>
    <mergeCell ref="L86:Q86"/>
    <mergeCell ref="A94:Q94"/>
    <mergeCell ref="A95:N95"/>
    <mergeCell ref="O95:P95"/>
    <mergeCell ref="A96:N96"/>
    <mergeCell ref="O96:P96"/>
    <mergeCell ref="A97:N97"/>
    <mergeCell ref="O97:P97"/>
    <mergeCell ref="A89:C90"/>
    <mergeCell ref="D89:Q90"/>
    <mergeCell ref="A91:Q91"/>
    <mergeCell ref="A92:K93"/>
    <mergeCell ref="L92:N92"/>
    <mergeCell ref="O92:Q92"/>
    <mergeCell ref="L93:N93"/>
    <mergeCell ref="O93:Q93"/>
    <mergeCell ref="G107:O107"/>
    <mergeCell ref="C101:Q104"/>
    <mergeCell ref="A105:G105"/>
    <mergeCell ref="H105:J105"/>
    <mergeCell ref="K105:Q105"/>
    <mergeCell ref="A106:G106"/>
    <mergeCell ref="H106:J106"/>
    <mergeCell ref="K106:Q106"/>
    <mergeCell ref="A98:N98"/>
    <mergeCell ref="O98:P98"/>
    <mergeCell ref="A99:N99"/>
    <mergeCell ref="O99:P99"/>
    <mergeCell ref="A100:N100"/>
    <mergeCell ref="O100:P100"/>
  </mergeCells>
  <conditionalFormatting sqref="L93:N93">
    <cfRule type="cellIs" dxfId="0" priority="1" operator="greaterThan">
      <formula>868</formula>
    </cfRule>
  </conditionalFormatting>
  <pageMargins left="0.25" right="0.25" top="0.75" bottom="0.75" header="0.3" footer="0.3"/>
  <pageSetup scale="82" fitToHeight="2" orientation="portrait" r:id="rId1"/>
  <headerFooter alignWithMargins="0"/>
  <rowBreaks count="1" manualBreakCount="1">
    <brk id="6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9525</xdr:colOff>
                    <xdr:row>4</xdr:row>
                    <xdr:rowOff>104775</xdr:rowOff>
                  </from>
                  <to>
                    <xdr:col>12</xdr:col>
                    <xdr:colOff>171450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19050</xdr:rowOff>
                  </from>
                  <to>
                    <xdr:col>5</xdr:col>
                    <xdr:colOff>314325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9525</xdr:colOff>
                    <xdr:row>8</xdr:row>
                    <xdr:rowOff>38100</xdr:rowOff>
                  </from>
                  <to>
                    <xdr:col>8</xdr:col>
                    <xdr:colOff>323850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9"/>
  <sheetViews>
    <sheetView workbookViewId="0">
      <selection activeCell="I77" sqref="I77"/>
    </sheetView>
  </sheetViews>
  <sheetFormatPr defaultRowHeight="12.75" x14ac:dyDescent="0.2"/>
  <sheetData>
    <row r="1" spans="1:1" x14ac:dyDescent="0.2">
      <c r="A1" t="e">
        <f>IF(CDS!#REF!&gt;0,CDS!#REF!*CDS!#REF!,)</f>
        <v>#REF!</v>
      </c>
    </row>
    <row r="4" spans="1:1" x14ac:dyDescent="0.2">
      <c r="A4" t="b">
        <v>1</v>
      </c>
    </row>
    <row r="6" spans="1:1" x14ac:dyDescent="0.2">
      <c r="A6" s="11"/>
    </row>
    <row r="7" spans="1:1" x14ac:dyDescent="0.2">
      <c r="A7" s="11"/>
    </row>
    <row r="8" spans="1:1" x14ac:dyDescent="0.2">
      <c r="A8" s="11"/>
    </row>
    <row r="9" spans="1:1" x14ac:dyDescent="0.2">
      <c r="A9" s="11"/>
    </row>
    <row r="10" spans="1:1" x14ac:dyDescent="0.2">
      <c r="A10" s="11"/>
    </row>
    <row r="11" spans="1:1" x14ac:dyDescent="0.2">
      <c r="A11" s="11"/>
    </row>
    <row r="12" spans="1:1" x14ac:dyDescent="0.2">
      <c r="A12" s="11"/>
    </row>
    <row r="13" spans="1:1" x14ac:dyDescent="0.2">
      <c r="A13" s="11"/>
    </row>
    <row r="14" spans="1:1" x14ac:dyDescent="0.2">
      <c r="A14" s="11"/>
    </row>
    <row r="15" spans="1:1" x14ac:dyDescent="0.2">
      <c r="A15" s="11"/>
    </row>
    <row r="16" spans="1:1" x14ac:dyDescent="0.2">
      <c r="A16" s="11"/>
    </row>
    <row r="17" spans="1:1" x14ac:dyDescent="0.2">
      <c r="A17" s="11"/>
    </row>
    <row r="18" spans="1:1" x14ac:dyDescent="0.2">
      <c r="A18" s="11"/>
    </row>
    <row r="19" spans="1:1" x14ac:dyDescent="0.2">
      <c r="A19" s="1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6" sqref="F36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904CB9D0E1654EAB77D5028380910C" ma:contentTypeVersion="0" ma:contentTypeDescription="Create a new document." ma:contentTypeScope="" ma:versionID="0c8763420cd9cd3c2865e9a0429f23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81442-5FA5-4FF3-9D70-CD1C0B7A3F9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23BE87-785E-4467-9A19-CE833213E6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E3555-1C91-4ECF-A575-8D8F15FB5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CDS</vt:lpstr>
      <vt:lpstr>ILW</vt:lpstr>
      <vt:lpstr>sheet 2</vt:lpstr>
      <vt:lpstr>Sheet2</vt:lpstr>
      <vt:lpstr>Sheet3</vt:lpstr>
      <vt:lpstr>CDS!Print_Area</vt:lpstr>
      <vt:lpstr>ILW!Print_Area</vt:lpstr>
    </vt:vector>
  </TitlesOfParts>
  <Company>Missouri Department of Health and Senior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4.00 appendix 4 Consumer Directed Services and Independent Living Waiver Worksheet HCBS 3c 7.2026</dc:title>
  <dc:creator>Chrissy Arnold</dc:creator>
  <cp:lastModifiedBy>Thompson, Diane</cp:lastModifiedBy>
  <cp:lastPrinted>2025-06-04T15:33:47Z</cp:lastPrinted>
  <dcterms:created xsi:type="dcterms:W3CDTF">2007-08-03T21:44:58Z</dcterms:created>
  <dcterms:modified xsi:type="dcterms:W3CDTF">2026-06-30T16:03:58Z</dcterms:modified>
</cp:coreProperties>
</file>