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PHDivision\CLPHS\6. Incentive Funding\2025 Incentive funding\"/>
    </mc:Choice>
  </mc:AlternateContent>
  <xr:revisionPtr revIDLastSave="0" documentId="8_{609B4C5F-9CB8-47E1-A621-F64606241F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1" r:id="rId1"/>
  </sheets>
  <definedNames>
    <definedName name="_xlnm.Print_Titles" localSheetId="0">'2025'!$1:$2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M3" i="1"/>
  <c r="M118" i="1" s="1"/>
  <c r="L3" i="1"/>
  <c r="L118" i="1" s="1"/>
  <c r="K3" i="1"/>
  <c r="J3" i="1"/>
  <c r="I3" i="1"/>
  <c r="H3" i="1"/>
  <c r="G3" i="1"/>
  <c r="G118" i="1" s="1"/>
  <c r="F3" i="1"/>
  <c r="F118" i="1" s="1"/>
  <c r="E3" i="1"/>
  <c r="E118" i="1" s="1"/>
  <c r="B118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3" i="1"/>
  <c r="C4" i="1"/>
  <c r="N4" i="1" s="1"/>
  <c r="C5" i="1"/>
  <c r="N5" i="1" s="1"/>
  <c r="C6" i="1"/>
  <c r="N6" i="1" s="1"/>
  <c r="C7" i="1"/>
  <c r="N7" i="1" s="1"/>
  <c r="C8" i="1"/>
  <c r="N8" i="1" s="1"/>
  <c r="C9" i="1"/>
  <c r="N9" i="1" s="1"/>
  <c r="C10" i="1"/>
  <c r="N10" i="1" s="1"/>
  <c r="C11" i="1"/>
  <c r="N11" i="1" s="1"/>
  <c r="C12" i="1"/>
  <c r="N12" i="1" s="1"/>
  <c r="C13" i="1"/>
  <c r="N13" i="1" s="1"/>
  <c r="C14" i="1"/>
  <c r="N14" i="1" s="1"/>
  <c r="C15" i="1"/>
  <c r="N15" i="1" s="1"/>
  <c r="C16" i="1"/>
  <c r="N16" i="1" s="1"/>
  <c r="C17" i="1"/>
  <c r="N17" i="1" s="1"/>
  <c r="C18" i="1"/>
  <c r="N18" i="1" s="1"/>
  <c r="C19" i="1"/>
  <c r="N19" i="1" s="1"/>
  <c r="C20" i="1"/>
  <c r="N20" i="1" s="1"/>
  <c r="C21" i="1"/>
  <c r="N21" i="1" s="1"/>
  <c r="C22" i="1"/>
  <c r="N22" i="1" s="1"/>
  <c r="C23" i="1"/>
  <c r="N23" i="1" s="1"/>
  <c r="C24" i="1"/>
  <c r="N24" i="1" s="1"/>
  <c r="C25" i="1"/>
  <c r="N25" i="1" s="1"/>
  <c r="C26" i="1"/>
  <c r="N26" i="1" s="1"/>
  <c r="C27" i="1"/>
  <c r="N27" i="1" s="1"/>
  <c r="C28" i="1"/>
  <c r="N28" i="1" s="1"/>
  <c r="C29" i="1"/>
  <c r="N29" i="1" s="1"/>
  <c r="C30" i="1"/>
  <c r="N30" i="1" s="1"/>
  <c r="C31" i="1"/>
  <c r="N31" i="1" s="1"/>
  <c r="C32" i="1"/>
  <c r="N32" i="1" s="1"/>
  <c r="C33" i="1"/>
  <c r="N33" i="1" s="1"/>
  <c r="C34" i="1"/>
  <c r="N34" i="1" s="1"/>
  <c r="C35" i="1"/>
  <c r="N35" i="1" s="1"/>
  <c r="C36" i="1"/>
  <c r="N36" i="1" s="1"/>
  <c r="C37" i="1"/>
  <c r="N37" i="1" s="1"/>
  <c r="C38" i="1"/>
  <c r="N38" i="1" s="1"/>
  <c r="C39" i="1"/>
  <c r="N39" i="1" s="1"/>
  <c r="C40" i="1"/>
  <c r="N40" i="1" s="1"/>
  <c r="C41" i="1"/>
  <c r="N41" i="1" s="1"/>
  <c r="C42" i="1"/>
  <c r="N42" i="1" s="1"/>
  <c r="C43" i="1"/>
  <c r="N43" i="1" s="1"/>
  <c r="C44" i="1"/>
  <c r="N44" i="1" s="1"/>
  <c r="C45" i="1"/>
  <c r="N45" i="1" s="1"/>
  <c r="C46" i="1"/>
  <c r="N46" i="1" s="1"/>
  <c r="C47" i="1"/>
  <c r="N47" i="1" s="1"/>
  <c r="C48" i="1"/>
  <c r="N48" i="1" s="1"/>
  <c r="C49" i="1"/>
  <c r="N49" i="1" s="1"/>
  <c r="C50" i="1"/>
  <c r="N50" i="1" s="1"/>
  <c r="C51" i="1"/>
  <c r="N51" i="1" s="1"/>
  <c r="C52" i="1"/>
  <c r="N52" i="1" s="1"/>
  <c r="C53" i="1"/>
  <c r="N53" i="1" s="1"/>
  <c r="C54" i="1"/>
  <c r="N54" i="1" s="1"/>
  <c r="C55" i="1"/>
  <c r="N55" i="1" s="1"/>
  <c r="C56" i="1"/>
  <c r="N56" i="1" s="1"/>
  <c r="C57" i="1"/>
  <c r="N57" i="1" s="1"/>
  <c r="C58" i="1"/>
  <c r="N58" i="1" s="1"/>
  <c r="C59" i="1"/>
  <c r="N59" i="1" s="1"/>
  <c r="C60" i="1"/>
  <c r="N60" i="1" s="1"/>
  <c r="C61" i="1"/>
  <c r="N61" i="1" s="1"/>
  <c r="C62" i="1"/>
  <c r="N62" i="1" s="1"/>
  <c r="C63" i="1"/>
  <c r="N63" i="1" s="1"/>
  <c r="C64" i="1"/>
  <c r="N64" i="1" s="1"/>
  <c r="C65" i="1"/>
  <c r="N65" i="1" s="1"/>
  <c r="C66" i="1"/>
  <c r="N66" i="1" s="1"/>
  <c r="C67" i="1"/>
  <c r="N67" i="1" s="1"/>
  <c r="C68" i="1"/>
  <c r="N68" i="1" s="1"/>
  <c r="C69" i="1"/>
  <c r="N69" i="1" s="1"/>
  <c r="C70" i="1"/>
  <c r="N70" i="1" s="1"/>
  <c r="C71" i="1"/>
  <c r="N71" i="1" s="1"/>
  <c r="C72" i="1"/>
  <c r="N72" i="1" s="1"/>
  <c r="C73" i="1"/>
  <c r="N73" i="1" s="1"/>
  <c r="C74" i="1"/>
  <c r="N74" i="1" s="1"/>
  <c r="C75" i="1"/>
  <c r="N75" i="1" s="1"/>
  <c r="C76" i="1"/>
  <c r="N76" i="1" s="1"/>
  <c r="C77" i="1"/>
  <c r="N77" i="1" s="1"/>
  <c r="C78" i="1"/>
  <c r="N78" i="1" s="1"/>
  <c r="C79" i="1"/>
  <c r="N79" i="1" s="1"/>
  <c r="C80" i="1"/>
  <c r="N80" i="1" s="1"/>
  <c r="C81" i="1"/>
  <c r="N81" i="1" s="1"/>
  <c r="C82" i="1"/>
  <c r="N82" i="1" s="1"/>
  <c r="C83" i="1"/>
  <c r="N83" i="1" s="1"/>
  <c r="C84" i="1"/>
  <c r="N84" i="1" s="1"/>
  <c r="C85" i="1"/>
  <c r="N85" i="1" s="1"/>
  <c r="C86" i="1"/>
  <c r="N86" i="1" s="1"/>
  <c r="C87" i="1"/>
  <c r="N87" i="1" s="1"/>
  <c r="C88" i="1"/>
  <c r="N88" i="1" s="1"/>
  <c r="C89" i="1"/>
  <c r="N89" i="1" s="1"/>
  <c r="C90" i="1"/>
  <c r="N90" i="1" s="1"/>
  <c r="C91" i="1"/>
  <c r="N91" i="1" s="1"/>
  <c r="C92" i="1"/>
  <c r="N92" i="1" s="1"/>
  <c r="C93" i="1"/>
  <c r="N93" i="1" s="1"/>
  <c r="C94" i="1"/>
  <c r="N94" i="1" s="1"/>
  <c r="C95" i="1"/>
  <c r="N95" i="1" s="1"/>
  <c r="C96" i="1"/>
  <c r="N96" i="1" s="1"/>
  <c r="C97" i="1"/>
  <c r="N97" i="1" s="1"/>
  <c r="C98" i="1"/>
  <c r="N98" i="1" s="1"/>
  <c r="C99" i="1"/>
  <c r="N99" i="1" s="1"/>
  <c r="C100" i="1"/>
  <c r="N100" i="1" s="1"/>
  <c r="C101" i="1"/>
  <c r="N101" i="1" s="1"/>
  <c r="C102" i="1"/>
  <c r="N102" i="1" s="1"/>
  <c r="C103" i="1"/>
  <c r="N103" i="1" s="1"/>
  <c r="C104" i="1"/>
  <c r="N104" i="1" s="1"/>
  <c r="C105" i="1"/>
  <c r="N105" i="1" s="1"/>
  <c r="C106" i="1"/>
  <c r="N106" i="1" s="1"/>
  <c r="C107" i="1"/>
  <c r="N107" i="1" s="1"/>
  <c r="C108" i="1"/>
  <c r="N108" i="1" s="1"/>
  <c r="C109" i="1"/>
  <c r="N109" i="1" s="1"/>
  <c r="C110" i="1"/>
  <c r="N110" i="1" s="1"/>
  <c r="C111" i="1"/>
  <c r="N111" i="1" s="1"/>
  <c r="C112" i="1"/>
  <c r="N112" i="1" s="1"/>
  <c r="C113" i="1"/>
  <c r="N113" i="1" s="1"/>
  <c r="C114" i="1"/>
  <c r="N114" i="1" s="1"/>
  <c r="C115" i="1"/>
  <c r="N115" i="1" s="1"/>
  <c r="C116" i="1"/>
  <c r="N116" i="1" s="1"/>
  <c r="C117" i="1"/>
  <c r="N117" i="1" s="1"/>
  <c r="C3" i="1"/>
  <c r="N3" i="1" s="1"/>
  <c r="J118" i="1" l="1"/>
  <c r="C118" i="1"/>
  <c r="H118" i="1"/>
  <c r="K118" i="1"/>
  <c r="I118" i="1"/>
  <c r="D118" i="1"/>
  <c r="N118" i="1" l="1"/>
</calcChain>
</file>

<file path=xl/sharedStrings.xml><?xml version="1.0" encoding="utf-8"?>
<sst xmlns="http://schemas.openxmlformats.org/spreadsheetml/2006/main" count="138" uniqueCount="138">
  <si>
    <t xml:space="preserve">Adair County Health Department </t>
  </si>
  <si>
    <t>Andrew County Health Department</t>
  </si>
  <si>
    <t xml:space="preserve">Atchison County Health Department </t>
  </si>
  <si>
    <t>Barry County Health Department</t>
  </si>
  <si>
    <t xml:space="preserve">Barton County Health Department </t>
  </si>
  <si>
    <t>Bates County Health Center</t>
  </si>
  <si>
    <t>Benton County Health Department</t>
  </si>
  <si>
    <t>Bollinger County Health Center</t>
  </si>
  <si>
    <t>Butler County Health Department</t>
  </si>
  <si>
    <t>Caldwell County Health Department</t>
  </si>
  <si>
    <t>Callaway County Health Department</t>
  </si>
  <si>
    <t>Camden County Health Department</t>
  </si>
  <si>
    <t>Carroll County Health Department</t>
  </si>
  <si>
    <t>Carter County Health Center</t>
  </si>
  <si>
    <t>Cass County Health Department</t>
  </si>
  <si>
    <t>Chariton County Health Center</t>
  </si>
  <si>
    <t xml:space="preserve">Christian County Health Department </t>
  </si>
  <si>
    <t>Clark County Health Department</t>
  </si>
  <si>
    <t>Clay County Public Health Center</t>
  </si>
  <si>
    <t>Clinton County Health Department</t>
  </si>
  <si>
    <t xml:space="preserve">Cooper County Public Health Center </t>
  </si>
  <si>
    <t>Crawford County Nursing Service</t>
  </si>
  <si>
    <t>Dade County Health Department</t>
  </si>
  <si>
    <t xml:space="preserve">Dallas County Health Department </t>
  </si>
  <si>
    <t>Daviess County Health Department</t>
  </si>
  <si>
    <t>Douglas County Health Department</t>
  </si>
  <si>
    <t>Dunklin County Health Department</t>
  </si>
  <si>
    <t>Franklin County Department of Health</t>
  </si>
  <si>
    <t>Gasconade County Health Department</t>
  </si>
  <si>
    <t>Grundy County Health Department</t>
  </si>
  <si>
    <t>Harrison County Health Department</t>
  </si>
  <si>
    <t>Holt County Health Department</t>
  </si>
  <si>
    <t>Howard County Public Health Department</t>
  </si>
  <si>
    <t>Iron County Health Department</t>
  </si>
  <si>
    <t>Jackson County Health Department</t>
  </si>
  <si>
    <t>Jasper County Health Department</t>
  </si>
  <si>
    <t>Joplin City Health Department</t>
  </si>
  <si>
    <t xml:space="preserve">Kansas City Health Department </t>
  </si>
  <si>
    <t>Knox County Health Department</t>
  </si>
  <si>
    <t>Laclede County Health Department</t>
  </si>
  <si>
    <t>Lafayette County Health Department</t>
  </si>
  <si>
    <t>Lawrence County Health Department</t>
  </si>
  <si>
    <t>Lewis County Health Department</t>
  </si>
  <si>
    <t>Linn County Health Department</t>
  </si>
  <si>
    <t>Livingston County Health Center</t>
  </si>
  <si>
    <t>Macon County Health Department</t>
  </si>
  <si>
    <t>Madison County Health Department</t>
  </si>
  <si>
    <t>McDonald County Health Department</t>
  </si>
  <si>
    <t>Mississippi County Health Department</t>
  </si>
  <si>
    <t>Moniteau County Health Center</t>
  </si>
  <si>
    <t>Monroe County Health Department</t>
  </si>
  <si>
    <t>Montgomery County Health Department</t>
  </si>
  <si>
    <t>Morgan County Health Center</t>
  </si>
  <si>
    <t>New Madrid County Health Department</t>
  </si>
  <si>
    <t>Newton County Health Department</t>
  </si>
  <si>
    <t>Nodaway County Health Center</t>
  </si>
  <si>
    <t>Oregon County Health Department</t>
  </si>
  <si>
    <t>Ozark County Health Center</t>
  </si>
  <si>
    <t>Pemiscot County Health Center</t>
  </si>
  <si>
    <t>Pettis County Health Center</t>
  </si>
  <si>
    <t>Pike County Health Department</t>
  </si>
  <si>
    <t>Platte County Health Department</t>
  </si>
  <si>
    <t>Pulaski County Health Department</t>
  </si>
  <si>
    <t>Putnam County Health Department</t>
  </si>
  <si>
    <t>Ralls County Health Department</t>
  </si>
  <si>
    <t>Randolph County Health Department</t>
  </si>
  <si>
    <t>Reynolds County Health Center</t>
  </si>
  <si>
    <t>Ripley County Public Health Center</t>
  </si>
  <si>
    <t>Schuyler County Health Department</t>
  </si>
  <si>
    <t>Scotland County Health Department</t>
  </si>
  <si>
    <t>Shannon County Health Center</t>
  </si>
  <si>
    <t>Shelby County Health Department</t>
  </si>
  <si>
    <t>St. Clair County Health Center</t>
  </si>
  <si>
    <t xml:space="preserve">St. Francois County Health Center </t>
  </si>
  <si>
    <t>St. Louis City Department of Health</t>
  </si>
  <si>
    <t>St. Louis County Department of Health</t>
  </si>
  <si>
    <t>Stoddard County Public Health Center</t>
  </si>
  <si>
    <t>Stone County Health Department</t>
  </si>
  <si>
    <t>Sullivan County Health Department</t>
  </si>
  <si>
    <t>Texas County Health Department</t>
  </si>
  <si>
    <t>Vernon County Health Department</t>
  </si>
  <si>
    <t>Washington County Health Department</t>
  </si>
  <si>
    <t>Wayne County Health Center</t>
  </si>
  <si>
    <t>Webster County Health Unit</t>
  </si>
  <si>
    <t>Wright County Health Department</t>
  </si>
  <si>
    <t>Local Public Health Agency</t>
  </si>
  <si>
    <t>City of St. Joseph Health Department</t>
  </si>
  <si>
    <t>Hickory County Health Department</t>
  </si>
  <si>
    <t>Scott County Health Department</t>
  </si>
  <si>
    <t>Howell  County Health Department</t>
  </si>
  <si>
    <t>***LPHAs billing quarterly</t>
  </si>
  <si>
    <t>Saline County Health Department</t>
  </si>
  <si>
    <t>Taney County Health Department</t>
  </si>
  <si>
    <t>Osage County Health Department</t>
  </si>
  <si>
    <t>Perry County Health Department</t>
  </si>
  <si>
    <t>Cole County Health Department</t>
  </si>
  <si>
    <t>Ste. Genevieve County Health Department</t>
  </si>
  <si>
    <t>Mercer County Health Department</t>
  </si>
  <si>
    <t>Ray County Health Department</t>
  </si>
  <si>
    <t>Independence City Health Department</t>
  </si>
  <si>
    <t>Audrain City-County Health Unit</t>
  </si>
  <si>
    <t>Columbia-Boone County Health Dept</t>
  </si>
  <si>
    <t>Cape Girardeau County Public Health Ctr</t>
  </si>
  <si>
    <t>Springfield-Greene Co. Public Health Ctr</t>
  </si>
  <si>
    <t>Johnson County Community Health Serv.</t>
  </si>
  <si>
    <t>Marion County Health Dept. &amp; HHA</t>
  </si>
  <si>
    <t>St. Charles Co Dept. of Community Health</t>
  </si>
  <si>
    <t>Worth/Dekalb/Gentry-Tri-Cty Health Dept</t>
  </si>
  <si>
    <t>$3.8M distribution</t>
  </si>
  <si>
    <t>LPHA Incentive Funding Spreadsheet</t>
  </si>
  <si>
    <t>Cedar County Health Department</t>
  </si>
  <si>
    <t>Dent County Health Center</t>
  </si>
  <si>
    <t>Henry County Health Center</t>
  </si>
  <si>
    <t>Jefferson County Health Department</t>
  </si>
  <si>
    <t>Lincoln County Health Department</t>
  </si>
  <si>
    <t>Miller County Health Center</t>
  </si>
  <si>
    <t>Phelps/Maries County Health Dept.</t>
  </si>
  <si>
    <t>Polk County Health Center</t>
  </si>
  <si>
    <t>Warren County Health Department</t>
  </si>
  <si>
    <t>Completion of PHAB (20%)</t>
  </si>
  <si>
    <t>Evidence of current accreditation (10%)</t>
  </si>
  <si>
    <t>Accreditation</t>
  </si>
  <si>
    <t>TOTALS</t>
  </si>
  <si>
    <t>Sent to LPHA</t>
  </si>
  <si>
    <t>Sent to OFABS</t>
  </si>
  <si>
    <t>Survey Completion</t>
  </si>
  <si>
    <t>Training and Education</t>
  </si>
  <si>
    <t>LPHA Administrator or Deputy attended the MO Public Health Association Annual Conference in September 2024 (5%)</t>
  </si>
  <si>
    <t>County Commissioners (at least two out of three) OR local government officials (75 percent), for those LPHAs with a different form of County government or whose jurisdiction doesn’t include an entire county, with decision making authority over the health department, complete public health training hosted by MAC and designed/presented by DHSS. (5%)</t>
  </si>
  <si>
    <t xml:space="preserve">Environmental </t>
  </si>
  <si>
    <t>LPHA will complete and submit the Excel-based Gap Analysis Tool (“Tool”) by September 17, 2024, for the Foundational Public Health Services Gap Analysis Project. (25%)</t>
  </si>
  <si>
    <t>You Pick Two - Pick Two Items out of Four</t>
  </si>
  <si>
    <t>LPHA hosts an intern from the Pathways Program for one OR two semesters (Fall 2024 or Spring 2025) (10%)</t>
  </si>
  <si>
    <t>LPHA employee or a LPHA Board Member Attends a National Public Health Conference (10%)</t>
  </si>
  <si>
    <t xml:space="preserve">At least 50% of LPHA Environmental Staff are currently certified as Environmental Health Specialist (CEHS) by the Missouri Environmental Health Association or Registered Environmental Health Specialists (REHS) by the National Environmental Health Association.  A LPHA with an established MOU/Mutual Aid Agreements with another LPHAs may count that agency's CEHS/REHS towards their percentage (10%)  </t>
  </si>
  <si>
    <t>One LPHA Board or Commission Member attends the Joint Public Health Conference in September 2024 (10%)</t>
  </si>
  <si>
    <t xml:space="preserve">Establish Environmental MOU or MOU's for “mutual aid” with neighboring LPHA.                             ONE MOU will earn (10%)  </t>
  </si>
  <si>
    <t xml:space="preserve">Establish Environmental MOU or MOU's for “mutual aid” with neighboring LPHA.                            TWO MOUs will earn (15%)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</si>
</sst>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theme="0"/>
      <name val="Times New Roman"/>
      <family val="1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Fill="1" applyBorder="1" applyAlignment="1">
      <alignment wrapText="1"/>
    </xf>
    <xf numFmtId="8" fontId="2" fillId="2" borderId="1" xfId="0" applyNumberFormat="1" applyFont="1" applyFill="1" applyBorder="1" applyAlignment="1">
      <alignment horizontal="center" wrapText="1"/>
    </xf>
    <xf numFmtId="164" fontId="1" fillId="0" borderId="1" xfId="1" applyNumberFormat="1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44" fontId="1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44" fontId="8" fillId="0" borderId="0" xfId="1" applyFont="1" applyFill="1" applyBorder="1"/>
    <xf numFmtId="164" fontId="7" fillId="0" borderId="0" xfId="0" applyNumberFormat="1" applyFont="1" applyFill="1" applyBorder="1"/>
    <xf numFmtId="0" fontId="9" fillId="0" borderId="0" xfId="0" applyFont="1" applyFill="1" applyBorder="1" applyAlignment="1">
      <alignment wrapText="1"/>
    </xf>
    <xf numFmtId="164" fontId="8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/>
    <xf numFmtId="44" fontId="8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44" fontId="1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2" fillId="5" borderId="3" xfId="0" applyFont="1" applyFill="1" applyBorder="1" applyAlignment="1">
      <alignment horizontal="center" vertical="center" wrapText="1"/>
    </xf>
    <xf numFmtId="44" fontId="1" fillId="0" borderId="3" xfId="0" applyNumberFormat="1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"/>
  <sheetViews>
    <sheetView tabSelected="1" zoomScale="90" zoomScaleNormal="90" workbookViewId="0">
      <pane ySplit="1" topLeftCell="A2" activePane="bottomLeft" state="frozen"/>
      <selection pane="bottomLeft" sqref="A1:B1"/>
    </sheetView>
  </sheetViews>
  <sheetFormatPr defaultColWidth="9.140625" defaultRowHeight="14.25" x14ac:dyDescent="0.2"/>
  <cols>
    <col min="1" max="1" width="37" style="6" customWidth="1"/>
    <col min="2" max="2" width="15.7109375" style="6" customWidth="1"/>
    <col min="3" max="4" width="28.7109375" style="6" customWidth="1"/>
    <col min="5" max="7" width="28.7109375" style="25" customWidth="1"/>
    <col min="8" max="13" width="28.7109375" style="6" customWidth="1"/>
    <col min="14" max="14" width="15.7109375" style="6" bestFit="1" customWidth="1"/>
    <col min="15" max="16384" width="9.140625" style="6"/>
  </cols>
  <sheetData>
    <row r="1" spans="1:16" s="4" customFormat="1" ht="20.100000000000001" customHeight="1" x14ac:dyDescent="0.3">
      <c r="A1" s="34" t="s">
        <v>109</v>
      </c>
      <c r="B1" s="34"/>
      <c r="C1" s="35" t="s">
        <v>121</v>
      </c>
      <c r="D1" s="36"/>
      <c r="E1" s="31" t="s">
        <v>125</v>
      </c>
      <c r="F1" s="37" t="s">
        <v>129</v>
      </c>
      <c r="G1" s="38"/>
      <c r="H1" s="35" t="s">
        <v>126</v>
      </c>
      <c r="I1" s="36"/>
      <c r="J1" s="39" t="s">
        <v>131</v>
      </c>
      <c r="K1" s="40"/>
      <c r="L1" s="41"/>
      <c r="M1" s="41"/>
    </row>
    <row r="2" spans="1:16" s="5" customFormat="1" ht="285" x14ac:dyDescent="0.25">
      <c r="A2" s="15" t="s">
        <v>85</v>
      </c>
      <c r="B2" s="2" t="s">
        <v>108</v>
      </c>
      <c r="C2" s="16" t="s">
        <v>119</v>
      </c>
      <c r="D2" s="17" t="s">
        <v>120</v>
      </c>
      <c r="E2" s="26" t="s">
        <v>130</v>
      </c>
      <c r="F2" s="27" t="s">
        <v>136</v>
      </c>
      <c r="G2" s="27" t="s">
        <v>137</v>
      </c>
      <c r="H2" s="18" t="s">
        <v>127</v>
      </c>
      <c r="I2" s="18" t="s">
        <v>128</v>
      </c>
      <c r="J2" s="19" t="s">
        <v>132</v>
      </c>
      <c r="K2" s="32" t="s">
        <v>133</v>
      </c>
      <c r="L2" s="19" t="s">
        <v>134</v>
      </c>
      <c r="M2" s="19" t="s">
        <v>135</v>
      </c>
      <c r="N2" s="14" t="s">
        <v>122</v>
      </c>
      <c r="O2" s="22" t="s">
        <v>123</v>
      </c>
      <c r="P2" s="22" t="s">
        <v>124</v>
      </c>
    </row>
    <row r="3" spans="1:16" ht="18" customHeight="1" x14ac:dyDescent="0.25">
      <c r="A3" s="1" t="s">
        <v>0</v>
      </c>
      <c r="B3" s="3">
        <v>21197</v>
      </c>
      <c r="C3" s="20">
        <f>B3*0.2</f>
        <v>4239.3999999999996</v>
      </c>
      <c r="D3" s="20">
        <f t="shared" ref="D3:D34" si="0">B3*0.1</f>
        <v>2119.6999999999998</v>
      </c>
      <c r="E3" s="20">
        <f>B3*0.25</f>
        <v>5299.25</v>
      </c>
      <c r="F3" s="23">
        <f>B3*0.1</f>
        <v>2119.6999999999998</v>
      </c>
      <c r="G3" s="23">
        <f>B3*0.15</f>
        <v>3179.55</v>
      </c>
      <c r="H3" s="20">
        <f>B3*0.05</f>
        <v>1059.8499999999999</v>
      </c>
      <c r="I3" s="20">
        <f>B3*0.05</f>
        <v>1059.8499999999999</v>
      </c>
      <c r="J3" s="20">
        <f>B3*0.1</f>
        <v>2119.6999999999998</v>
      </c>
      <c r="K3" s="33">
        <f>B3*0.1</f>
        <v>2119.6999999999998</v>
      </c>
      <c r="L3" s="20">
        <f>B3*0.1</f>
        <v>2119.6999999999998</v>
      </c>
      <c r="M3" s="20">
        <f>B3*0.1</f>
        <v>2119.6999999999998</v>
      </c>
      <c r="N3" s="21">
        <f>C3+D3+E3+G3+H3+I3+J3+K3</f>
        <v>21197</v>
      </c>
      <c r="O3" s="21"/>
    </row>
    <row r="4" spans="1:16" ht="18" customHeight="1" x14ac:dyDescent="0.25">
      <c r="A4" s="1" t="s">
        <v>1</v>
      </c>
      <c r="B4" s="3">
        <v>16294</v>
      </c>
      <c r="C4" s="20">
        <f t="shared" ref="C4:C67" si="1">B4*0.2</f>
        <v>3258.8</v>
      </c>
      <c r="D4" s="20">
        <f t="shared" si="0"/>
        <v>1629.4</v>
      </c>
      <c r="E4" s="20">
        <f t="shared" ref="E4:E67" si="2">B4*0.25</f>
        <v>4073.5</v>
      </c>
      <c r="F4" s="23">
        <f t="shared" ref="F4:F67" si="3">B4*0.1</f>
        <v>1629.4</v>
      </c>
      <c r="G4" s="23">
        <f t="shared" ref="G4:G67" si="4">B4*0.15</f>
        <v>2444.1</v>
      </c>
      <c r="H4" s="20">
        <f t="shared" ref="H4:H67" si="5">B4*0.05</f>
        <v>814.7</v>
      </c>
      <c r="I4" s="20">
        <f t="shared" ref="I4:I67" si="6">B4*0.05</f>
        <v>814.7</v>
      </c>
      <c r="J4" s="20">
        <f t="shared" ref="J4:J67" si="7">B4*0.1</f>
        <v>1629.4</v>
      </c>
      <c r="K4" s="33">
        <f t="shared" ref="K4:K67" si="8">B4*0.1</f>
        <v>1629.4</v>
      </c>
      <c r="L4" s="20">
        <f t="shared" ref="L4:L67" si="9">B4*0.1</f>
        <v>1629.4</v>
      </c>
      <c r="M4" s="20">
        <f t="shared" ref="M4:M67" si="10">B4*0.1</f>
        <v>1629.4</v>
      </c>
      <c r="N4" s="21">
        <f t="shared" ref="N4:N67" si="11">C4+D4+E4+G4+H4+I4+J4+K4</f>
        <v>16294</v>
      </c>
      <c r="O4" s="21"/>
    </row>
    <row r="5" spans="1:16" ht="18" customHeight="1" x14ac:dyDescent="0.25">
      <c r="A5" s="1" t="s">
        <v>2</v>
      </c>
      <c r="B5" s="3">
        <v>15152</v>
      </c>
      <c r="C5" s="20">
        <f t="shared" si="1"/>
        <v>3030.4</v>
      </c>
      <c r="D5" s="20">
        <f t="shared" si="0"/>
        <v>1515.2</v>
      </c>
      <c r="E5" s="20">
        <f t="shared" si="2"/>
        <v>3788</v>
      </c>
      <c r="F5" s="23">
        <f t="shared" si="3"/>
        <v>1515.2</v>
      </c>
      <c r="G5" s="23">
        <f t="shared" si="4"/>
        <v>2272.8000000000002</v>
      </c>
      <c r="H5" s="20">
        <f t="shared" si="5"/>
        <v>757.6</v>
      </c>
      <c r="I5" s="20">
        <f t="shared" si="6"/>
        <v>757.6</v>
      </c>
      <c r="J5" s="20">
        <f t="shared" si="7"/>
        <v>1515.2</v>
      </c>
      <c r="K5" s="33">
        <f t="shared" si="8"/>
        <v>1515.2</v>
      </c>
      <c r="L5" s="20">
        <f t="shared" si="9"/>
        <v>1515.2</v>
      </c>
      <c r="M5" s="20">
        <f t="shared" si="10"/>
        <v>1515.2</v>
      </c>
      <c r="N5" s="21">
        <f t="shared" si="11"/>
        <v>15152</v>
      </c>
      <c r="O5" s="21"/>
    </row>
    <row r="6" spans="1:16" ht="18" customHeight="1" x14ac:dyDescent="0.25">
      <c r="A6" s="1" t="s">
        <v>100</v>
      </c>
      <c r="B6" s="3">
        <v>21096</v>
      </c>
      <c r="C6" s="20">
        <f t="shared" si="1"/>
        <v>4219.2</v>
      </c>
      <c r="D6" s="20">
        <f t="shared" si="0"/>
        <v>2109.6</v>
      </c>
      <c r="E6" s="20">
        <f t="shared" si="2"/>
        <v>5274</v>
      </c>
      <c r="F6" s="23">
        <f t="shared" si="3"/>
        <v>2109.6</v>
      </c>
      <c r="G6" s="23">
        <f t="shared" si="4"/>
        <v>3164.4</v>
      </c>
      <c r="H6" s="20">
        <f t="shared" si="5"/>
        <v>1054.8</v>
      </c>
      <c r="I6" s="20">
        <f t="shared" si="6"/>
        <v>1054.8</v>
      </c>
      <c r="J6" s="20">
        <f t="shared" si="7"/>
        <v>2109.6</v>
      </c>
      <c r="K6" s="33">
        <f t="shared" si="8"/>
        <v>2109.6</v>
      </c>
      <c r="L6" s="20">
        <f t="shared" si="9"/>
        <v>2109.6</v>
      </c>
      <c r="M6" s="20">
        <f t="shared" si="10"/>
        <v>2109.6</v>
      </c>
      <c r="N6" s="21">
        <f t="shared" si="11"/>
        <v>21096</v>
      </c>
      <c r="O6" s="21"/>
    </row>
    <row r="7" spans="1:16" ht="18" customHeight="1" x14ac:dyDescent="0.25">
      <c r="A7" s="1" t="s">
        <v>3</v>
      </c>
      <c r="B7" s="3">
        <v>24709</v>
      </c>
      <c r="C7" s="20">
        <f t="shared" si="1"/>
        <v>4941.8</v>
      </c>
      <c r="D7" s="20">
        <f t="shared" si="0"/>
        <v>2470.9</v>
      </c>
      <c r="E7" s="20">
        <f t="shared" si="2"/>
        <v>6177.25</v>
      </c>
      <c r="F7" s="23">
        <f t="shared" si="3"/>
        <v>2470.9</v>
      </c>
      <c r="G7" s="23">
        <f t="shared" si="4"/>
        <v>3706.35</v>
      </c>
      <c r="H7" s="20">
        <f t="shared" si="5"/>
        <v>1235.45</v>
      </c>
      <c r="I7" s="20">
        <f t="shared" si="6"/>
        <v>1235.45</v>
      </c>
      <c r="J7" s="20">
        <f t="shared" si="7"/>
        <v>2470.9</v>
      </c>
      <c r="K7" s="33">
        <f t="shared" si="8"/>
        <v>2470.9</v>
      </c>
      <c r="L7" s="20">
        <f t="shared" si="9"/>
        <v>2470.9</v>
      </c>
      <c r="M7" s="20">
        <f t="shared" si="10"/>
        <v>2470.9</v>
      </c>
      <c r="N7" s="21">
        <f t="shared" si="11"/>
        <v>24709</v>
      </c>
      <c r="O7" s="21"/>
    </row>
    <row r="8" spans="1:16" ht="18" customHeight="1" x14ac:dyDescent="0.25">
      <c r="A8" s="1" t="s">
        <v>4</v>
      </c>
      <c r="B8" s="3">
        <v>16564</v>
      </c>
      <c r="C8" s="20">
        <f t="shared" si="1"/>
        <v>3312.8</v>
      </c>
      <c r="D8" s="20">
        <f t="shared" si="0"/>
        <v>1656.4</v>
      </c>
      <c r="E8" s="20">
        <f t="shared" si="2"/>
        <v>4141</v>
      </c>
      <c r="F8" s="23">
        <f t="shared" si="3"/>
        <v>1656.4</v>
      </c>
      <c r="G8" s="23">
        <f t="shared" si="4"/>
        <v>2484.6</v>
      </c>
      <c r="H8" s="20">
        <f t="shared" si="5"/>
        <v>828.2</v>
      </c>
      <c r="I8" s="20">
        <f t="shared" si="6"/>
        <v>828.2</v>
      </c>
      <c r="J8" s="20">
        <f t="shared" si="7"/>
        <v>1656.4</v>
      </c>
      <c r="K8" s="33">
        <f t="shared" si="8"/>
        <v>1656.4</v>
      </c>
      <c r="L8" s="20">
        <f t="shared" si="9"/>
        <v>1656.4</v>
      </c>
      <c r="M8" s="20">
        <f t="shared" si="10"/>
        <v>1656.4</v>
      </c>
      <c r="N8" s="21">
        <f t="shared" si="11"/>
        <v>16564</v>
      </c>
      <c r="O8" s="21"/>
    </row>
    <row r="9" spans="1:16" ht="18" customHeight="1" x14ac:dyDescent="0.25">
      <c r="A9" s="1" t="s">
        <v>5</v>
      </c>
      <c r="B9" s="3">
        <v>16883</v>
      </c>
      <c r="C9" s="20">
        <f t="shared" si="1"/>
        <v>3376.6</v>
      </c>
      <c r="D9" s="20">
        <f t="shared" si="0"/>
        <v>1688.3</v>
      </c>
      <c r="E9" s="20">
        <f t="shared" si="2"/>
        <v>4220.75</v>
      </c>
      <c r="F9" s="23">
        <f t="shared" si="3"/>
        <v>1688.3</v>
      </c>
      <c r="G9" s="23">
        <f t="shared" si="4"/>
        <v>2532.4499999999998</v>
      </c>
      <c r="H9" s="20">
        <f t="shared" si="5"/>
        <v>844.15</v>
      </c>
      <c r="I9" s="20">
        <f t="shared" si="6"/>
        <v>844.15</v>
      </c>
      <c r="J9" s="20">
        <f t="shared" si="7"/>
        <v>1688.3</v>
      </c>
      <c r="K9" s="33">
        <f t="shared" si="8"/>
        <v>1688.3</v>
      </c>
      <c r="L9" s="20">
        <f t="shared" si="9"/>
        <v>1688.3</v>
      </c>
      <c r="M9" s="20">
        <f t="shared" si="10"/>
        <v>1688.3</v>
      </c>
      <c r="N9" s="21">
        <f t="shared" si="11"/>
        <v>16883</v>
      </c>
      <c r="O9" s="21"/>
    </row>
    <row r="10" spans="1:16" ht="18" customHeight="1" x14ac:dyDescent="0.25">
      <c r="A10" s="1" t="s">
        <v>6</v>
      </c>
      <c r="B10" s="3">
        <v>22012</v>
      </c>
      <c r="C10" s="20">
        <f t="shared" si="1"/>
        <v>4402.3999999999996</v>
      </c>
      <c r="D10" s="20">
        <f t="shared" si="0"/>
        <v>2201.1999999999998</v>
      </c>
      <c r="E10" s="20">
        <f t="shared" si="2"/>
        <v>5503</v>
      </c>
      <c r="F10" s="23">
        <f t="shared" si="3"/>
        <v>2201.1999999999998</v>
      </c>
      <c r="G10" s="23">
        <f t="shared" si="4"/>
        <v>3301.8</v>
      </c>
      <c r="H10" s="20">
        <f t="shared" si="5"/>
        <v>1100.5999999999999</v>
      </c>
      <c r="I10" s="20">
        <f t="shared" si="6"/>
        <v>1100.5999999999999</v>
      </c>
      <c r="J10" s="20">
        <f t="shared" si="7"/>
        <v>2201.1999999999998</v>
      </c>
      <c r="K10" s="33">
        <f t="shared" si="8"/>
        <v>2201.1999999999998</v>
      </c>
      <c r="L10" s="20">
        <f t="shared" si="9"/>
        <v>2201.1999999999998</v>
      </c>
      <c r="M10" s="20">
        <f t="shared" si="10"/>
        <v>2201.1999999999998</v>
      </c>
      <c r="N10" s="21">
        <f t="shared" si="11"/>
        <v>22012</v>
      </c>
      <c r="O10" s="21"/>
    </row>
    <row r="11" spans="1:16" ht="18" customHeight="1" x14ac:dyDescent="0.25">
      <c r="A11" s="1" t="s">
        <v>7</v>
      </c>
      <c r="B11" s="3">
        <v>19870</v>
      </c>
      <c r="C11" s="20">
        <f t="shared" si="1"/>
        <v>3974</v>
      </c>
      <c r="D11" s="20">
        <f t="shared" si="0"/>
        <v>1987</v>
      </c>
      <c r="E11" s="20">
        <f t="shared" si="2"/>
        <v>4967.5</v>
      </c>
      <c r="F11" s="23">
        <f t="shared" si="3"/>
        <v>1987</v>
      </c>
      <c r="G11" s="23">
        <f t="shared" si="4"/>
        <v>2980.5</v>
      </c>
      <c r="H11" s="20">
        <f t="shared" si="5"/>
        <v>993.5</v>
      </c>
      <c r="I11" s="20">
        <f t="shared" si="6"/>
        <v>993.5</v>
      </c>
      <c r="J11" s="20">
        <f t="shared" si="7"/>
        <v>1987</v>
      </c>
      <c r="K11" s="33">
        <f t="shared" si="8"/>
        <v>1987</v>
      </c>
      <c r="L11" s="20">
        <f t="shared" si="9"/>
        <v>1987</v>
      </c>
      <c r="M11" s="20">
        <f t="shared" si="10"/>
        <v>1987</v>
      </c>
      <c r="N11" s="21">
        <f t="shared" si="11"/>
        <v>19870</v>
      </c>
      <c r="O11" s="21"/>
    </row>
    <row r="12" spans="1:16" s="29" customFormat="1" ht="18" customHeight="1" x14ac:dyDescent="0.25">
      <c r="A12" s="1" t="s">
        <v>101</v>
      </c>
      <c r="B12" s="28">
        <v>82227</v>
      </c>
      <c r="C12" s="20">
        <f t="shared" si="1"/>
        <v>16445.400000000001</v>
      </c>
      <c r="D12" s="20">
        <f t="shared" si="0"/>
        <v>8222.7000000000007</v>
      </c>
      <c r="E12" s="20">
        <f t="shared" si="2"/>
        <v>20556.75</v>
      </c>
      <c r="F12" s="23">
        <f t="shared" si="3"/>
        <v>8222.7000000000007</v>
      </c>
      <c r="G12" s="23">
        <f t="shared" si="4"/>
        <v>12334.05</v>
      </c>
      <c r="H12" s="20">
        <f t="shared" si="5"/>
        <v>4111.3500000000004</v>
      </c>
      <c r="I12" s="20">
        <f t="shared" si="6"/>
        <v>4111.3500000000004</v>
      </c>
      <c r="J12" s="20">
        <f t="shared" si="7"/>
        <v>8222.7000000000007</v>
      </c>
      <c r="K12" s="33">
        <f t="shared" si="8"/>
        <v>8222.7000000000007</v>
      </c>
      <c r="L12" s="20">
        <f t="shared" si="9"/>
        <v>8222.7000000000007</v>
      </c>
      <c r="M12" s="20">
        <f t="shared" si="10"/>
        <v>8222.7000000000007</v>
      </c>
      <c r="N12" s="21">
        <f t="shared" si="11"/>
        <v>82227</v>
      </c>
      <c r="O12" s="21"/>
    </row>
    <row r="13" spans="1:16" ht="18" customHeight="1" x14ac:dyDescent="0.25">
      <c r="A13" s="1" t="s">
        <v>86</v>
      </c>
      <c r="B13" s="3">
        <v>52412</v>
      </c>
      <c r="C13" s="20">
        <f t="shared" si="1"/>
        <v>10482.4</v>
      </c>
      <c r="D13" s="20">
        <f t="shared" si="0"/>
        <v>5241.2</v>
      </c>
      <c r="E13" s="20">
        <f t="shared" si="2"/>
        <v>13103</v>
      </c>
      <c r="F13" s="23">
        <f t="shared" si="3"/>
        <v>5241.2</v>
      </c>
      <c r="G13" s="23">
        <f t="shared" si="4"/>
        <v>7861.8</v>
      </c>
      <c r="H13" s="20">
        <f t="shared" si="5"/>
        <v>2620.6</v>
      </c>
      <c r="I13" s="20">
        <f t="shared" si="6"/>
        <v>2620.6</v>
      </c>
      <c r="J13" s="20">
        <f t="shared" si="7"/>
        <v>5241.2</v>
      </c>
      <c r="K13" s="33">
        <f t="shared" si="8"/>
        <v>5241.2</v>
      </c>
      <c r="L13" s="20">
        <f t="shared" si="9"/>
        <v>5241.2</v>
      </c>
      <c r="M13" s="20">
        <f t="shared" si="10"/>
        <v>5241.2</v>
      </c>
      <c r="N13" s="21">
        <f t="shared" si="11"/>
        <v>52412</v>
      </c>
      <c r="O13" s="21"/>
    </row>
    <row r="14" spans="1:16" ht="18" customHeight="1" x14ac:dyDescent="0.25">
      <c r="A14" s="1" t="s">
        <v>8</v>
      </c>
      <c r="B14" s="3">
        <v>29201</v>
      </c>
      <c r="C14" s="20">
        <f t="shared" si="1"/>
        <v>5840.2</v>
      </c>
      <c r="D14" s="20">
        <f t="shared" si="0"/>
        <v>2920.1</v>
      </c>
      <c r="E14" s="20">
        <f t="shared" si="2"/>
        <v>7300.25</v>
      </c>
      <c r="F14" s="23">
        <f t="shared" si="3"/>
        <v>2920.1</v>
      </c>
      <c r="G14" s="23">
        <f t="shared" si="4"/>
        <v>4380.1499999999996</v>
      </c>
      <c r="H14" s="20">
        <f t="shared" si="5"/>
        <v>1460.05</v>
      </c>
      <c r="I14" s="20">
        <f t="shared" si="6"/>
        <v>1460.05</v>
      </c>
      <c r="J14" s="20">
        <f t="shared" si="7"/>
        <v>2920.1</v>
      </c>
      <c r="K14" s="33">
        <f t="shared" si="8"/>
        <v>2920.1</v>
      </c>
      <c r="L14" s="20">
        <f t="shared" si="9"/>
        <v>2920.1</v>
      </c>
      <c r="M14" s="20">
        <f t="shared" si="10"/>
        <v>2920.1</v>
      </c>
      <c r="N14" s="21">
        <f t="shared" si="11"/>
        <v>29201</v>
      </c>
      <c r="O14" s="21"/>
    </row>
    <row r="15" spans="1:16" ht="18" customHeight="1" x14ac:dyDescent="0.25">
      <c r="A15" s="1" t="s">
        <v>9</v>
      </c>
      <c r="B15" s="3">
        <v>15434</v>
      </c>
      <c r="C15" s="20">
        <f t="shared" si="1"/>
        <v>3086.8</v>
      </c>
      <c r="D15" s="20">
        <f t="shared" si="0"/>
        <v>1543.4</v>
      </c>
      <c r="E15" s="20">
        <f t="shared" si="2"/>
        <v>3858.5</v>
      </c>
      <c r="F15" s="23">
        <f t="shared" si="3"/>
        <v>1543.4</v>
      </c>
      <c r="G15" s="23">
        <f t="shared" si="4"/>
        <v>2315.1</v>
      </c>
      <c r="H15" s="20">
        <f t="shared" si="5"/>
        <v>771.7</v>
      </c>
      <c r="I15" s="20">
        <f t="shared" si="6"/>
        <v>771.7</v>
      </c>
      <c r="J15" s="20">
        <f t="shared" si="7"/>
        <v>1543.4</v>
      </c>
      <c r="K15" s="33">
        <f t="shared" si="8"/>
        <v>1543.4</v>
      </c>
      <c r="L15" s="20">
        <f t="shared" si="9"/>
        <v>1543.4</v>
      </c>
      <c r="M15" s="20">
        <f t="shared" si="10"/>
        <v>1543.4</v>
      </c>
      <c r="N15" s="21">
        <f t="shared" si="11"/>
        <v>15434</v>
      </c>
      <c r="O15" s="21"/>
    </row>
    <row r="16" spans="1:16" ht="18" customHeight="1" x14ac:dyDescent="0.25">
      <c r="A16" s="1" t="s">
        <v>10</v>
      </c>
      <c r="B16" s="3">
        <v>27598</v>
      </c>
      <c r="C16" s="20">
        <f t="shared" si="1"/>
        <v>5519.6</v>
      </c>
      <c r="D16" s="20">
        <f t="shared" si="0"/>
        <v>2759.8</v>
      </c>
      <c r="E16" s="20">
        <f t="shared" si="2"/>
        <v>6899.5</v>
      </c>
      <c r="F16" s="23">
        <f t="shared" si="3"/>
        <v>2759.8</v>
      </c>
      <c r="G16" s="23">
        <f t="shared" si="4"/>
        <v>4139.7</v>
      </c>
      <c r="H16" s="20">
        <f t="shared" si="5"/>
        <v>1379.9</v>
      </c>
      <c r="I16" s="20">
        <f t="shared" si="6"/>
        <v>1379.9</v>
      </c>
      <c r="J16" s="20">
        <f t="shared" si="7"/>
        <v>2759.8</v>
      </c>
      <c r="K16" s="33">
        <f t="shared" si="8"/>
        <v>2759.8</v>
      </c>
      <c r="L16" s="20">
        <f t="shared" si="9"/>
        <v>2759.8</v>
      </c>
      <c r="M16" s="20">
        <f t="shared" si="10"/>
        <v>2759.8</v>
      </c>
      <c r="N16" s="21">
        <f t="shared" si="11"/>
        <v>27598</v>
      </c>
      <c r="O16" s="21"/>
    </row>
    <row r="17" spans="1:15" ht="18" customHeight="1" x14ac:dyDescent="0.25">
      <c r="A17" s="1" t="s">
        <v>11</v>
      </c>
      <c r="B17" s="3">
        <v>35054</v>
      </c>
      <c r="C17" s="20">
        <f t="shared" si="1"/>
        <v>7010.8</v>
      </c>
      <c r="D17" s="20">
        <f t="shared" si="0"/>
        <v>3505.4</v>
      </c>
      <c r="E17" s="20">
        <f t="shared" si="2"/>
        <v>8763.5</v>
      </c>
      <c r="F17" s="23">
        <f t="shared" si="3"/>
        <v>3505.4</v>
      </c>
      <c r="G17" s="23">
        <f t="shared" si="4"/>
        <v>5258.1</v>
      </c>
      <c r="H17" s="20">
        <f t="shared" si="5"/>
        <v>1752.7</v>
      </c>
      <c r="I17" s="20">
        <f t="shared" si="6"/>
        <v>1752.7</v>
      </c>
      <c r="J17" s="20">
        <f t="shared" si="7"/>
        <v>3505.4</v>
      </c>
      <c r="K17" s="33">
        <f t="shared" si="8"/>
        <v>3505.4</v>
      </c>
      <c r="L17" s="20">
        <f t="shared" si="9"/>
        <v>3505.4</v>
      </c>
      <c r="M17" s="20">
        <f t="shared" si="10"/>
        <v>3505.4</v>
      </c>
      <c r="N17" s="21">
        <f t="shared" si="11"/>
        <v>35054</v>
      </c>
      <c r="O17" s="21"/>
    </row>
    <row r="18" spans="1:15" ht="18" customHeight="1" x14ac:dyDescent="0.25">
      <c r="A18" s="1" t="s">
        <v>102</v>
      </c>
      <c r="B18" s="3">
        <v>43648</v>
      </c>
      <c r="C18" s="20">
        <f t="shared" si="1"/>
        <v>8729.6</v>
      </c>
      <c r="D18" s="20">
        <f t="shared" si="0"/>
        <v>4364.8</v>
      </c>
      <c r="E18" s="20">
        <f t="shared" si="2"/>
        <v>10912</v>
      </c>
      <c r="F18" s="23">
        <f t="shared" si="3"/>
        <v>4364.8</v>
      </c>
      <c r="G18" s="23">
        <f t="shared" si="4"/>
        <v>6547.2</v>
      </c>
      <c r="H18" s="20">
        <f t="shared" si="5"/>
        <v>2182.4</v>
      </c>
      <c r="I18" s="20">
        <f t="shared" si="6"/>
        <v>2182.4</v>
      </c>
      <c r="J18" s="20">
        <f t="shared" si="7"/>
        <v>4364.8</v>
      </c>
      <c r="K18" s="33">
        <f t="shared" si="8"/>
        <v>4364.8</v>
      </c>
      <c r="L18" s="20">
        <f t="shared" si="9"/>
        <v>4364.8</v>
      </c>
      <c r="M18" s="20">
        <f t="shared" si="10"/>
        <v>4364.8</v>
      </c>
      <c r="N18" s="21">
        <f t="shared" si="11"/>
        <v>43648</v>
      </c>
      <c r="O18" s="21"/>
    </row>
    <row r="19" spans="1:15" ht="18" customHeight="1" x14ac:dyDescent="0.25">
      <c r="A19" s="1" t="s">
        <v>12</v>
      </c>
      <c r="B19" s="3">
        <v>16004</v>
      </c>
      <c r="C19" s="20">
        <f t="shared" si="1"/>
        <v>3200.8</v>
      </c>
      <c r="D19" s="20">
        <f t="shared" si="0"/>
        <v>1600.4</v>
      </c>
      <c r="E19" s="20">
        <f t="shared" si="2"/>
        <v>4001</v>
      </c>
      <c r="F19" s="23">
        <f t="shared" si="3"/>
        <v>1600.4</v>
      </c>
      <c r="G19" s="23">
        <f t="shared" si="4"/>
        <v>2400.6</v>
      </c>
      <c r="H19" s="20">
        <f t="shared" si="5"/>
        <v>800.2</v>
      </c>
      <c r="I19" s="20">
        <f t="shared" si="6"/>
        <v>800.2</v>
      </c>
      <c r="J19" s="20">
        <f t="shared" si="7"/>
        <v>1600.4</v>
      </c>
      <c r="K19" s="33">
        <f t="shared" si="8"/>
        <v>1600.4</v>
      </c>
      <c r="L19" s="20">
        <f t="shared" si="9"/>
        <v>1600.4</v>
      </c>
      <c r="M19" s="20">
        <f t="shared" si="10"/>
        <v>1600.4</v>
      </c>
      <c r="N19" s="21">
        <f t="shared" si="11"/>
        <v>16004</v>
      </c>
      <c r="O19" s="21"/>
    </row>
    <row r="20" spans="1:15" ht="18" customHeight="1" x14ac:dyDescent="0.25">
      <c r="A20" s="1" t="s">
        <v>13</v>
      </c>
      <c r="B20" s="3">
        <v>20140</v>
      </c>
      <c r="C20" s="20">
        <f t="shared" si="1"/>
        <v>4028</v>
      </c>
      <c r="D20" s="20">
        <f t="shared" si="0"/>
        <v>2014</v>
      </c>
      <c r="E20" s="20">
        <f t="shared" si="2"/>
        <v>5035</v>
      </c>
      <c r="F20" s="23">
        <f t="shared" si="3"/>
        <v>2014</v>
      </c>
      <c r="G20" s="23">
        <f t="shared" si="4"/>
        <v>3021</v>
      </c>
      <c r="H20" s="20">
        <f t="shared" si="5"/>
        <v>1007</v>
      </c>
      <c r="I20" s="20">
        <f t="shared" si="6"/>
        <v>1007</v>
      </c>
      <c r="J20" s="20">
        <f t="shared" si="7"/>
        <v>2014</v>
      </c>
      <c r="K20" s="33">
        <f t="shared" si="8"/>
        <v>2014</v>
      </c>
      <c r="L20" s="20">
        <f t="shared" si="9"/>
        <v>2014</v>
      </c>
      <c r="M20" s="20">
        <f t="shared" si="10"/>
        <v>2014</v>
      </c>
      <c r="N20" s="21">
        <f t="shared" si="11"/>
        <v>20140</v>
      </c>
      <c r="O20" s="21"/>
    </row>
    <row r="21" spans="1:15" ht="18" customHeight="1" x14ac:dyDescent="0.25">
      <c r="A21" s="1" t="s">
        <v>14</v>
      </c>
      <c r="B21" s="3">
        <v>42911</v>
      </c>
      <c r="C21" s="20">
        <f t="shared" si="1"/>
        <v>8582.2000000000007</v>
      </c>
      <c r="D21" s="20">
        <f t="shared" si="0"/>
        <v>4291.1000000000004</v>
      </c>
      <c r="E21" s="20">
        <f t="shared" si="2"/>
        <v>10727.75</v>
      </c>
      <c r="F21" s="23">
        <f t="shared" si="3"/>
        <v>4291.1000000000004</v>
      </c>
      <c r="G21" s="23">
        <f t="shared" si="4"/>
        <v>6436.65</v>
      </c>
      <c r="H21" s="20">
        <f t="shared" si="5"/>
        <v>2145.5500000000002</v>
      </c>
      <c r="I21" s="20">
        <f t="shared" si="6"/>
        <v>2145.5500000000002</v>
      </c>
      <c r="J21" s="20">
        <f t="shared" si="7"/>
        <v>4291.1000000000004</v>
      </c>
      <c r="K21" s="33">
        <f t="shared" si="8"/>
        <v>4291.1000000000004</v>
      </c>
      <c r="L21" s="20">
        <f t="shared" si="9"/>
        <v>4291.1000000000004</v>
      </c>
      <c r="M21" s="20">
        <f t="shared" si="10"/>
        <v>4291.1000000000004</v>
      </c>
      <c r="N21" s="21">
        <f t="shared" si="11"/>
        <v>42911</v>
      </c>
      <c r="O21" s="21"/>
    </row>
    <row r="22" spans="1:15" ht="18" customHeight="1" x14ac:dyDescent="0.25">
      <c r="A22" s="1" t="s">
        <v>110</v>
      </c>
      <c r="B22" s="3">
        <v>17241</v>
      </c>
      <c r="C22" s="20">
        <f t="shared" si="1"/>
        <v>3448.2</v>
      </c>
      <c r="D22" s="20">
        <f t="shared" si="0"/>
        <v>1724.1</v>
      </c>
      <c r="E22" s="20">
        <f t="shared" si="2"/>
        <v>4310.25</v>
      </c>
      <c r="F22" s="23">
        <f t="shared" si="3"/>
        <v>1724.1</v>
      </c>
      <c r="G22" s="23">
        <f t="shared" si="4"/>
        <v>2586.15</v>
      </c>
      <c r="H22" s="20">
        <f t="shared" si="5"/>
        <v>862.05</v>
      </c>
      <c r="I22" s="20">
        <f t="shared" si="6"/>
        <v>862.05</v>
      </c>
      <c r="J22" s="20">
        <f t="shared" si="7"/>
        <v>1724.1</v>
      </c>
      <c r="K22" s="33">
        <f t="shared" si="8"/>
        <v>1724.1</v>
      </c>
      <c r="L22" s="20">
        <f t="shared" si="9"/>
        <v>1724.1</v>
      </c>
      <c r="M22" s="20">
        <f t="shared" si="10"/>
        <v>1724.1</v>
      </c>
      <c r="N22" s="21">
        <f t="shared" si="11"/>
        <v>17241</v>
      </c>
      <c r="O22" s="21"/>
    </row>
    <row r="23" spans="1:15" ht="18" customHeight="1" x14ac:dyDescent="0.25">
      <c r="A23" s="1" t="s">
        <v>15</v>
      </c>
      <c r="B23" s="3">
        <v>16675</v>
      </c>
      <c r="C23" s="20">
        <f t="shared" si="1"/>
        <v>3335</v>
      </c>
      <c r="D23" s="20">
        <f t="shared" si="0"/>
        <v>1667.5</v>
      </c>
      <c r="E23" s="20">
        <f t="shared" si="2"/>
        <v>4168.75</v>
      </c>
      <c r="F23" s="23">
        <f t="shared" si="3"/>
        <v>1667.5</v>
      </c>
      <c r="G23" s="23">
        <f t="shared" si="4"/>
        <v>2501.25</v>
      </c>
      <c r="H23" s="20">
        <f t="shared" si="5"/>
        <v>833.75</v>
      </c>
      <c r="I23" s="20">
        <f t="shared" si="6"/>
        <v>833.75</v>
      </c>
      <c r="J23" s="20">
        <f t="shared" si="7"/>
        <v>1667.5</v>
      </c>
      <c r="K23" s="33">
        <f t="shared" si="8"/>
        <v>1667.5</v>
      </c>
      <c r="L23" s="20">
        <f t="shared" si="9"/>
        <v>1667.5</v>
      </c>
      <c r="M23" s="20">
        <f t="shared" si="10"/>
        <v>1667.5</v>
      </c>
      <c r="N23" s="21">
        <f t="shared" si="11"/>
        <v>16675</v>
      </c>
      <c r="O23" s="21"/>
    </row>
    <row r="24" spans="1:15" ht="18" customHeight="1" x14ac:dyDescent="0.25">
      <c r="A24" s="1" t="s">
        <v>16</v>
      </c>
      <c r="B24" s="3">
        <v>42223</v>
      </c>
      <c r="C24" s="20">
        <f t="shared" si="1"/>
        <v>8444.6</v>
      </c>
      <c r="D24" s="20">
        <f t="shared" si="0"/>
        <v>4222.3</v>
      </c>
      <c r="E24" s="20">
        <f t="shared" si="2"/>
        <v>10555.75</v>
      </c>
      <c r="F24" s="23">
        <f t="shared" si="3"/>
        <v>4222.3</v>
      </c>
      <c r="G24" s="23">
        <f t="shared" si="4"/>
        <v>6333.45</v>
      </c>
      <c r="H24" s="20">
        <f t="shared" si="5"/>
        <v>2111.15</v>
      </c>
      <c r="I24" s="20">
        <f t="shared" si="6"/>
        <v>2111.15</v>
      </c>
      <c r="J24" s="20">
        <f t="shared" si="7"/>
        <v>4222.3</v>
      </c>
      <c r="K24" s="33">
        <f t="shared" si="8"/>
        <v>4222.3</v>
      </c>
      <c r="L24" s="20">
        <f t="shared" si="9"/>
        <v>4222.3</v>
      </c>
      <c r="M24" s="20">
        <f t="shared" si="10"/>
        <v>4222.3</v>
      </c>
      <c r="N24" s="21">
        <f t="shared" si="11"/>
        <v>42223</v>
      </c>
      <c r="O24" s="21"/>
    </row>
    <row r="25" spans="1:15" ht="18" customHeight="1" x14ac:dyDescent="0.25">
      <c r="A25" s="1" t="s">
        <v>17</v>
      </c>
      <c r="B25" s="3">
        <v>15663</v>
      </c>
      <c r="C25" s="20">
        <f t="shared" si="1"/>
        <v>3132.6</v>
      </c>
      <c r="D25" s="20">
        <f t="shared" si="0"/>
        <v>1566.3</v>
      </c>
      <c r="E25" s="20">
        <f t="shared" si="2"/>
        <v>3915.75</v>
      </c>
      <c r="F25" s="23">
        <f t="shared" si="3"/>
        <v>1566.3</v>
      </c>
      <c r="G25" s="23">
        <f t="shared" si="4"/>
        <v>2349.4499999999998</v>
      </c>
      <c r="H25" s="20">
        <f t="shared" si="5"/>
        <v>783.15</v>
      </c>
      <c r="I25" s="20">
        <f t="shared" si="6"/>
        <v>783.15</v>
      </c>
      <c r="J25" s="20">
        <f t="shared" si="7"/>
        <v>1566.3</v>
      </c>
      <c r="K25" s="33">
        <f t="shared" si="8"/>
        <v>1566.3</v>
      </c>
      <c r="L25" s="20">
        <f t="shared" si="9"/>
        <v>1566.3</v>
      </c>
      <c r="M25" s="20">
        <f t="shared" si="10"/>
        <v>1566.3</v>
      </c>
      <c r="N25" s="21">
        <f t="shared" si="11"/>
        <v>15663</v>
      </c>
      <c r="O25" s="21"/>
    </row>
    <row r="26" spans="1:15" ht="18" customHeight="1" x14ac:dyDescent="0.25">
      <c r="A26" s="1" t="s">
        <v>18</v>
      </c>
      <c r="B26" s="3">
        <v>60214</v>
      </c>
      <c r="C26" s="20">
        <f t="shared" si="1"/>
        <v>12042.8</v>
      </c>
      <c r="D26" s="20">
        <f t="shared" si="0"/>
        <v>6021.4</v>
      </c>
      <c r="E26" s="20">
        <f t="shared" si="2"/>
        <v>15053.5</v>
      </c>
      <c r="F26" s="23">
        <f t="shared" si="3"/>
        <v>6021.4</v>
      </c>
      <c r="G26" s="23">
        <f t="shared" si="4"/>
        <v>9032.1</v>
      </c>
      <c r="H26" s="20">
        <f t="shared" si="5"/>
        <v>3010.7</v>
      </c>
      <c r="I26" s="20">
        <f t="shared" si="6"/>
        <v>3010.7</v>
      </c>
      <c r="J26" s="20">
        <f t="shared" si="7"/>
        <v>6021.4</v>
      </c>
      <c r="K26" s="33">
        <f t="shared" si="8"/>
        <v>6021.4</v>
      </c>
      <c r="L26" s="20">
        <f t="shared" si="9"/>
        <v>6021.4</v>
      </c>
      <c r="M26" s="20">
        <f t="shared" si="10"/>
        <v>6021.4</v>
      </c>
      <c r="N26" s="21">
        <f t="shared" si="11"/>
        <v>60214</v>
      </c>
      <c r="O26" s="21"/>
    </row>
    <row r="27" spans="1:15" ht="18" customHeight="1" x14ac:dyDescent="0.25">
      <c r="A27" s="1" t="s">
        <v>19</v>
      </c>
      <c r="B27" s="3">
        <v>20517</v>
      </c>
      <c r="C27" s="20">
        <f t="shared" si="1"/>
        <v>4103.3999999999996</v>
      </c>
      <c r="D27" s="20">
        <f t="shared" si="0"/>
        <v>2051.6999999999998</v>
      </c>
      <c r="E27" s="20">
        <f t="shared" si="2"/>
        <v>5129.25</v>
      </c>
      <c r="F27" s="23">
        <f t="shared" si="3"/>
        <v>2051.6999999999998</v>
      </c>
      <c r="G27" s="23">
        <f t="shared" si="4"/>
        <v>3077.55</v>
      </c>
      <c r="H27" s="20">
        <f t="shared" si="5"/>
        <v>1025.8499999999999</v>
      </c>
      <c r="I27" s="20">
        <f t="shared" si="6"/>
        <v>1025.8499999999999</v>
      </c>
      <c r="J27" s="20">
        <f t="shared" si="7"/>
        <v>2051.6999999999998</v>
      </c>
      <c r="K27" s="33">
        <f t="shared" si="8"/>
        <v>2051.6999999999998</v>
      </c>
      <c r="L27" s="20">
        <f t="shared" si="9"/>
        <v>2051.6999999999998</v>
      </c>
      <c r="M27" s="20">
        <f t="shared" si="10"/>
        <v>2051.6999999999998</v>
      </c>
      <c r="N27" s="21">
        <f t="shared" si="11"/>
        <v>20517</v>
      </c>
      <c r="O27" s="21"/>
    </row>
    <row r="28" spans="1:15" ht="18" customHeight="1" x14ac:dyDescent="0.25">
      <c r="A28" s="1" t="s">
        <v>95</v>
      </c>
      <c r="B28" s="3">
        <v>42075</v>
      </c>
      <c r="C28" s="20">
        <f t="shared" si="1"/>
        <v>8415</v>
      </c>
      <c r="D28" s="20">
        <f t="shared" si="0"/>
        <v>4207.5</v>
      </c>
      <c r="E28" s="20">
        <f t="shared" si="2"/>
        <v>10518.75</v>
      </c>
      <c r="F28" s="23">
        <f t="shared" si="3"/>
        <v>4207.5</v>
      </c>
      <c r="G28" s="23">
        <f t="shared" si="4"/>
        <v>6311.25</v>
      </c>
      <c r="H28" s="20">
        <f t="shared" si="5"/>
        <v>2103.75</v>
      </c>
      <c r="I28" s="20">
        <f t="shared" si="6"/>
        <v>2103.75</v>
      </c>
      <c r="J28" s="20">
        <f t="shared" si="7"/>
        <v>4207.5</v>
      </c>
      <c r="K28" s="33">
        <f t="shared" si="8"/>
        <v>4207.5</v>
      </c>
      <c r="L28" s="20">
        <f t="shared" si="9"/>
        <v>4207.5</v>
      </c>
      <c r="M28" s="20">
        <f t="shared" si="10"/>
        <v>4207.5</v>
      </c>
      <c r="N28" s="21">
        <f t="shared" si="11"/>
        <v>42075</v>
      </c>
      <c r="O28" s="21"/>
    </row>
    <row r="29" spans="1:15" ht="18" customHeight="1" x14ac:dyDescent="0.25">
      <c r="A29" s="1" t="s">
        <v>20</v>
      </c>
      <c r="B29" s="3">
        <v>19024</v>
      </c>
      <c r="C29" s="20">
        <f t="shared" si="1"/>
        <v>3804.8</v>
      </c>
      <c r="D29" s="20">
        <f t="shared" si="0"/>
        <v>1902.4</v>
      </c>
      <c r="E29" s="20">
        <f t="shared" si="2"/>
        <v>4756</v>
      </c>
      <c r="F29" s="23">
        <f t="shared" si="3"/>
        <v>1902.4</v>
      </c>
      <c r="G29" s="23">
        <f t="shared" si="4"/>
        <v>2853.6</v>
      </c>
      <c r="H29" s="20">
        <f t="shared" si="5"/>
        <v>951.2</v>
      </c>
      <c r="I29" s="20">
        <f t="shared" si="6"/>
        <v>951.2</v>
      </c>
      <c r="J29" s="20">
        <f t="shared" si="7"/>
        <v>1902.4</v>
      </c>
      <c r="K29" s="33">
        <f t="shared" si="8"/>
        <v>1902.4</v>
      </c>
      <c r="L29" s="20">
        <f t="shared" si="9"/>
        <v>1902.4</v>
      </c>
      <c r="M29" s="20">
        <f t="shared" si="10"/>
        <v>1902.4</v>
      </c>
      <c r="N29" s="21">
        <f t="shared" si="11"/>
        <v>19024</v>
      </c>
      <c r="O29" s="21"/>
    </row>
    <row r="30" spans="1:15" ht="18" customHeight="1" x14ac:dyDescent="0.25">
      <c r="A30" s="1" t="s">
        <v>21</v>
      </c>
      <c r="B30" s="3">
        <v>21642</v>
      </c>
      <c r="C30" s="20">
        <f t="shared" si="1"/>
        <v>4328.3999999999996</v>
      </c>
      <c r="D30" s="20">
        <f t="shared" si="0"/>
        <v>2164.1999999999998</v>
      </c>
      <c r="E30" s="20">
        <f t="shared" si="2"/>
        <v>5410.5</v>
      </c>
      <c r="F30" s="23">
        <f t="shared" si="3"/>
        <v>2164.1999999999998</v>
      </c>
      <c r="G30" s="23">
        <f t="shared" si="4"/>
        <v>3246.3</v>
      </c>
      <c r="H30" s="20">
        <f t="shared" si="5"/>
        <v>1082.0999999999999</v>
      </c>
      <c r="I30" s="20">
        <f t="shared" si="6"/>
        <v>1082.0999999999999</v>
      </c>
      <c r="J30" s="20">
        <f t="shared" si="7"/>
        <v>2164.1999999999998</v>
      </c>
      <c r="K30" s="33">
        <f t="shared" si="8"/>
        <v>2164.1999999999998</v>
      </c>
      <c r="L30" s="20">
        <f t="shared" si="9"/>
        <v>2164.1999999999998</v>
      </c>
      <c r="M30" s="20">
        <f t="shared" si="10"/>
        <v>2164.1999999999998</v>
      </c>
      <c r="N30" s="21">
        <f t="shared" si="11"/>
        <v>21642</v>
      </c>
      <c r="O30" s="21"/>
    </row>
    <row r="31" spans="1:15" ht="18" customHeight="1" x14ac:dyDescent="0.25">
      <c r="A31" s="1" t="s">
        <v>22</v>
      </c>
      <c r="B31" s="3">
        <v>15722</v>
      </c>
      <c r="C31" s="20">
        <f t="shared" si="1"/>
        <v>3144.4</v>
      </c>
      <c r="D31" s="20">
        <f t="shared" si="0"/>
        <v>1572.2</v>
      </c>
      <c r="E31" s="20">
        <f t="shared" si="2"/>
        <v>3930.5</v>
      </c>
      <c r="F31" s="23">
        <f t="shared" si="3"/>
        <v>1572.2</v>
      </c>
      <c r="G31" s="23">
        <f t="shared" si="4"/>
        <v>2358.3000000000002</v>
      </c>
      <c r="H31" s="20">
        <f t="shared" si="5"/>
        <v>786.1</v>
      </c>
      <c r="I31" s="20">
        <f t="shared" si="6"/>
        <v>786.1</v>
      </c>
      <c r="J31" s="20">
        <f t="shared" si="7"/>
        <v>1572.2</v>
      </c>
      <c r="K31" s="33">
        <f t="shared" si="8"/>
        <v>1572.2</v>
      </c>
      <c r="L31" s="20">
        <f t="shared" si="9"/>
        <v>1572.2</v>
      </c>
      <c r="M31" s="20">
        <f t="shared" si="10"/>
        <v>1572.2</v>
      </c>
      <c r="N31" s="21">
        <f t="shared" si="11"/>
        <v>15722</v>
      </c>
      <c r="O31" s="21"/>
    </row>
    <row r="32" spans="1:15" ht="18" customHeight="1" x14ac:dyDescent="0.25">
      <c r="A32" s="1" t="s">
        <v>23</v>
      </c>
      <c r="B32" s="3">
        <v>20575</v>
      </c>
      <c r="C32" s="20">
        <f t="shared" si="1"/>
        <v>4115</v>
      </c>
      <c r="D32" s="20">
        <f t="shared" si="0"/>
        <v>2057.5</v>
      </c>
      <c r="E32" s="20">
        <f t="shared" si="2"/>
        <v>5143.75</v>
      </c>
      <c r="F32" s="23">
        <f t="shared" si="3"/>
        <v>2057.5</v>
      </c>
      <c r="G32" s="23">
        <f t="shared" si="4"/>
        <v>3086.25</v>
      </c>
      <c r="H32" s="20">
        <f t="shared" si="5"/>
        <v>1028.75</v>
      </c>
      <c r="I32" s="20">
        <f t="shared" si="6"/>
        <v>1028.75</v>
      </c>
      <c r="J32" s="20">
        <f t="shared" si="7"/>
        <v>2057.5</v>
      </c>
      <c r="K32" s="33">
        <f t="shared" si="8"/>
        <v>2057.5</v>
      </c>
      <c r="L32" s="20">
        <f t="shared" si="9"/>
        <v>2057.5</v>
      </c>
      <c r="M32" s="20">
        <f t="shared" si="10"/>
        <v>2057.5</v>
      </c>
      <c r="N32" s="21">
        <f t="shared" si="11"/>
        <v>20575</v>
      </c>
      <c r="O32" s="21"/>
    </row>
    <row r="33" spans="1:15" ht="18" customHeight="1" x14ac:dyDescent="0.25">
      <c r="A33" s="1" t="s">
        <v>24</v>
      </c>
      <c r="B33" s="3">
        <v>16299</v>
      </c>
      <c r="C33" s="20">
        <f t="shared" si="1"/>
        <v>3259.8</v>
      </c>
      <c r="D33" s="20">
        <f t="shared" si="0"/>
        <v>1629.9</v>
      </c>
      <c r="E33" s="20">
        <f t="shared" si="2"/>
        <v>4074.75</v>
      </c>
      <c r="F33" s="23">
        <f t="shared" si="3"/>
        <v>1629.9</v>
      </c>
      <c r="G33" s="23">
        <f t="shared" si="4"/>
        <v>2444.85</v>
      </c>
      <c r="H33" s="20">
        <f t="shared" si="5"/>
        <v>814.95</v>
      </c>
      <c r="I33" s="20">
        <f t="shared" si="6"/>
        <v>814.95</v>
      </c>
      <c r="J33" s="20">
        <f t="shared" si="7"/>
        <v>1629.9</v>
      </c>
      <c r="K33" s="33">
        <f t="shared" si="8"/>
        <v>1629.9</v>
      </c>
      <c r="L33" s="20">
        <f t="shared" si="9"/>
        <v>1629.9</v>
      </c>
      <c r="M33" s="20">
        <f t="shared" si="10"/>
        <v>1629.9</v>
      </c>
      <c r="N33" s="21">
        <f t="shared" si="11"/>
        <v>16299</v>
      </c>
      <c r="O33" s="21"/>
    </row>
    <row r="34" spans="1:15" ht="18" customHeight="1" x14ac:dyDescent="0.25">
      <c r="A34" s="1" t="s">
        <v>111</v>
      </c>
      <c r="B34" s="3">
        <v>17413</v>
      </c>
      <c r="C34" s="20">
        <f t="shared" si="1"/>
        <v>3482.6</v>
      </c>
      <c r="D34" s="20">
        <f t="shared" si="0"/>
        <v>1741.3</v>
      </c>
      <c r="E34" s="20">
        <f t="shared" si="2"/>
        <v>4353.25</v>
      </c>
      <c r="F34" s="23">
        <f t="shared" si="3"/>
        <v>1741.3</v>
      </c>
      <c r="G34" s="23">
        <f t="shared" si="4"/>
        <v>2611.9499999999998</v>
      </c>
      <c r="H34" s="20">
        <f t="shared" si="5"/>
        <v>870.65</v>
      </c>
      <c r="I34" s="20">
        <f t="shared" si="6"/>
        <v>870.65</v>
      </c>
      <c r="J34" s="20">
        <f t="shared" si="7"/>
        <v>1741.3</v>
      </c>
      <c r="K34" s="33">
        <f t="shared" si="8"/>
        <v>1741.3</v>
      </c>
      <c r="L34" s="20">
        <f t="shared" si="9"/>
        <v>1741.3</v>
      </c>
      <c r="M34" s="20">
        <f t="shared" si="10"/>
        <v>1741.3</v>
      </c>
      <c r="N34" s="21">
        <f t="shared" si="11"/>
        <v>17413</v>
      </c>
      <c r="O34" s="21"/>
    </row>
    <row r="35" spans="1:15" ht="18" customHeight="1" x14ac:dyDescent="0.25">
      <c r="A35" s="1" t="s">
        <v>25</v>
      </c>
      <c r="B35" s="3">
        <v>16663</v>
      </c>
      <c r="C35" s="20">
        <f t="shared" si="1"/>
        <v>3332.6</v>
      </c>
      <c r="D35" s="20">
        <f t="shared" ref="D35:D66" si="12">B35*0.1</f>
        <v>1666.3</v>
      </c>
      <c r="E35" s="20">
        <f t="shared" si="2"/>
        <v>4165.75</v>
      </c>
      <c r="F35" s="23">
        <f t="shared" si="3"/>
        <v>1666.3</v>
      </c>
      <c r="G35" s="23">
        <f t="shared" si="4"/>
        <v>2499.4499999999998</v>
      </c>
      <c r="H35" s="20">
        <f t="shared" si="5"/>
        <v>833.15</v>
      </c>
      <c r="I35" s="20">
        <f t="shared" si="6"/>
        <v>833.15</v>
      </c>
      <c r="J35" s="20">
        <f t="shared" si="7"/>
        <v>1666.3</v>
      </c>
      <c r="K35" s="33">
        <f t="shared" si="8"/>
        <v>1666.3</v>
      </c>
      <c r="L35" s="20">
        <f t="shared" si="9"/>
        <v>1666.3</v>
      </c>
      <c r="M35" s="20">
        <f t="shared" si="10"/>
        <v>1666.3</v>
      </c>
      <c r="N35" s="21">
        <f t="shared" si="11"/>
        <v>16663</v>
      </c>
      <c r="O35" s="21"/>
    </row>
    <row r="36" spans="1:15" ht="18" customHeight="1" x14ac:dyDescent="0.25">
      <c r="A36" s="1" t="s">
        <v>26</v>
      </c>
      <c r="B36" s="3">
        <v>23940</v>
      </c>
      <c r="C36" s="20">
        <f t="shared" si="1"/>
        <v>4788</v>
      </c>
      <c r="D36" s="20">
        <f t="shared" si="12"/>
        <v>2394</v>
      </c>
      <c r="E36" s="20">
        <f t="shared" si="2"/>
        <v>5985</v>
      </c>
      <c r="F36" s="23">
        <f t="shared" si="3"/>
        <v>2394</v>
      </c>
      <c r="G36" s="23">
        <f t="shared" si="4"/>
        <v>3591</v>
      </c>
      <c r="H36" s="20">
        <f t="shared" si="5"/>
        <v>1197</v>
      </c>
      <c r="I36" s="20">
        <f t="shared" si="6"/>
        <v>1197</v>
      </c>
      <c r="J36" s="20">
        <f t="shared" si="7"/>
        <v>2394</v>
      </c>
      <c r="K36" s="33">
        <f t="shared" si="8"/>
        <v>2394</v>
      </c>
      <c r="L36" s="20">
        <f t="shared" si="9"/>
        <v>2394</v>
      </c>
      <c r="M36" s="20">
        <f t="shared" si="10"/>
        <v>2394</v>
      </c>
      <c r="N36" s="21">
        <f t="shared" si="11"/>
        <v>23940</v>
      </c>
      <c r="O36" s="21"/>
    </row>
    <row r="37" spans="1:15" ht="18" customHeight="1" x14ac:dyDescent="0.25">
      <c r="A37" s="1" t="s">
        <v>27</v>
      </c>
      <c r="B37" s="3">
        <v>48363</v>
      </c>
      <c r="C37" s="20">
        <f t="shared" si="1"/>
        <v>9672.6</v>
      </c>
      <c r="D37" s="20">
        <f t="shared" si="12"/>
        <v>4836.3</v>
      </c>
      <c r="E37" s="20">
        <f t="shared" si="2"/>
        <v>12090.75</v>
      </c>
      <c r="F37" s="23">
        <f t="shared" si="3"/>
        <v>4836.3</v>
      </c>
      <c r="G37" s="23">
        <f t="shared" si="4"/>
        <v>7254.45</v>
      </c>
      <c r="H37" s="20">
        <f t="shared" si="5"/>
        <v>2418.15</v>
      </c>
      <c r="I37" s="20">
        <f t="shared" si="6"/>
        <v>2418.15</v>
      </c>
      <c r="J37" s="20">
        <f t="shared" si="7"/>
        <v>4836.3</v>
      </c>
      <c r="K37" s="33">
        <f t="shared" si="8"/>
        <v>4836.3</v>
      </c>
      <c r="L37" s="20">
        <f t="shared" si="9"/>
        <v>4836.3</v>
      </c>
      <c r="M37" s="20">
        <f t="shared" si="10"/>
        <v>4836.3</v>
      </c>
      <c r="N37" s="21">
        <f t="shared" si="11"/>
        <v>48363</v>
      </c>
      <c r="O37" s="21"/>
    </row>
    <row r="38" spans="1:15" ht="18" customHeight="1" x14ac:dyDescent="0.25">
      <c r="A38" s="1" t="s">
        <v>28</v>
      </c>
      <c r="B38" s="3">
        <v>18109</v>
      </c>
      <c r="C38" s="20">
        <f t="shared" si="1"/>
        <v>3621.8</v>
      </c>
      <c r="D38" s="20">
        <f t="shared" si="12"/>
        <v>1810.9</v>
      </c>
      <c r="E38" s="20">
        <f t="shared" si="2"/>
        <v>4527.25</v>
      </c>
      <c r="F38" s="23">
        <f t="shared" si="3"/>
        <v>1810.9</v>
      </c>
      <c r="G38" s="23">
        <f t="shared" si="4"/>
        <v>2716.35</v>
      </c>
      <c r="H38" s="20">
        <f t="shared" si="5"/>
        <v>905.45</v>
      </c>
      <c r="I38" s="20">
        <f t="shared" si="6"/>
        <v>905.45</v>
      </c>
      <c r="J38" s="20">
        <f t="shared" si="7"/>
        <v>1810.9</v>
      </c>
      <c r="K38" s="33">
        <f t="shared" si="8"/>
        <v>1810.9</v>
      </c>
      <c r="L38" s="20">
        <f t="shared" si="9"/>
        <v>1810.9</v>
      </c>
      <c r="M38" s="20">
        <f t="shared" si="10"/>
        <v>1810.9</v>
      </c>
      <c r="N38" s="21">
        <f t="shared" si="11"/>
        <v>18109</v>
      </c>
      <c r="O38" s="21"/>
    </row>
    <row r="39" spans="1:15" ht="18" customHeight="1" x14ac:dyDescent="0.25">
      <c r="A39" s="1" t="s">
        <v>103</v>
      </c>
      <c r="B39" s="3">
        <v>108406</v>
      </c>
      <c r="C39" s="20">
        <f t="shared" si="1"/>
        <v>21681.200000000001</v>
      </c>
      <c r="D39" s="20">
        <f t="shared" si="12"/>
        <v>10840.6</v>
      </c>
      <c r="E39" s="20">
        <f t="shared" si="2"/>
        <v>27101.5</v>
      </c>
      <c r="F39" s="23">
        <f t="shared" si="3"/>
        <v>10840.6</v>
      </c>
      <c r="G39" s="23">
        <f t="shared" si="4"/>
        <v>16260.9</v>
      </c>
      <c r="H39" s="20">
        <f t="shared" si="5"/>
        <v>5420.3</v>
      </c>
      <c r="I39" s="20">
        <f t="shared" si="6"/>
        <v>5420.3</v>
      </c>
      <c r="J39" s="20">
        <f t="shared" si="7"/>
        <v>10840.6</v>
      </c>
      <c r="K39" s="33">
        <f t="shared" si="8"/>
        <v>10840.6</v>
      </c>
      <c r="L39" s="20">
        <f t="shared" si="9"/>
        <v>10840.6</v>
      </c>
      <c r="M39" s="20">
        <f t="shared" si="10"/>
        <v>10840.6</v>
      </c>
      <c r="N39" s="21">
        <f t="shared" si="11"/>
        <v>108406</v>
      </c>
      <c r="O39" s="21"/>
    </row>
    <row r="40" spans="1:15" ht="18" customHeight="1" x14ac:dyDescent="0.25">
      <c r="A40" s="1" t="s">
        <v>29</v>
      </c>
      <c r="B40" s="3">
        <v>16746</v>
      </c>
      <c r="C40" s="20">
        <f t="shared" si="1"/>
        <v>3349.2</v>
      </c>
      <c r="D40" s="20">
        <f t="shared" si="12"/>
        <v>1674.6</v>
      </c>
      <c r="E40" s="20">
        <f t="shared" si="2"/>
        <v>4186.5</v>
      </c>
      <c r="F40" s="23">
        <f t="shared" si="3"/>
        <v>1674.6</v>
      </c>
      <c r="G40" s="23">
        <f t="shared" si="4"/>
        <v>2511.9</v>
      </c>
      <c r="H40" s="20">
        <f t="shared" si="5"/>
        <v>837.3</v>
      </c>
      <c r="I40" s="20">
        <f t="shared" si="6"/>
        <v>837.3</v>
      </c>
      <c r="J40" s="20">
        <f t="shared" si="7"/>
        <v>1674.6</v>
      </c>
      <c r="K40" s="33">
        <f t="shared" si="8"/>
        <v>1674.6</v>
      </c>
      <c r="L40" s="20">
        <f t="shared" si="9"/>
        <v>1674.6</v>
      </c>
      <c r="M40" s="20">
        <f t="shared" si="10"/>
        <v>1674.6</v>
      </c>
      <c r="N40" s="21">
        <f t="shared" si="11"/>
        <v>16746</v>
      </c>
      <c r="O40" s="21"/>
    </row>
    <row r="41" spans="1:15" ht="18" customHeight="1" x14ac:dyDescent="0.25">
      <c r="A41" s="1" t="s">
        <v>30</v>
      </c>
      <c r="B41" s="3">
        <v>15632</v>
      </c>
      <c r="C41" s="20">
        <f t="shared" si="1"/>
        <v>3126.4</v>
      </c>
      <c r="D41" s="20">
        <f t="shared" si="12"/>
        <v>1563.2</v>
      </c>
      <c r="E41" s="20">
        <f t="shared" si="2"/>
        <v>3908</v>
      </c>
      <c r="F41" s="23">
        <f t="shared" si="3"/>
        <v>1563.2</v>
      </c>
      <c r="G41" s="23">
        <f t="shared" si="4"/>
        <v>2344.8000000000002</v>
      </c>
      <c r="H41" s="20">
        <f t="shared" si="5"/>
        <v>781.6</v>
      </c>
      <c r="I41" s="20">
        <f t="shared" si="6"/>
        <v>781.6</v>
      </c>
      <c r="J41" s="20">
        <f t="shared" si="7"/>
        <v>1563.2</v>
      </c>
      <c r="K41" s="33">
        <f t="shared" si="8"/>
        <v>1563.2</v>
      </c>
      <c r="L41" s="20">
        <f t="shared" si="9"/>
        <v>1563.2</v>
      </c>
      <c r="M41" s="20">
        <f t="shared" si="10"/>
        <v>1563.2</v>
      </c>
      <c r="N41" s="21">
        <f t="shared" si="11"/>
        <v>15632</v>
      </c>
      <c r="O41" s="21"/>
    </row>
    <row r="42" spans="1:15" ht="18" customHeight="1" x14ac:dyDescent="0.25">
      <c r="A42" s="1" t="s">
        <v>112</v>
      </c>
      <c r="B42" s="3">
        <v>21344</v>
      </c>
      <c r="C42" s="20">
        <f t="shared" si="1"/>
        <v>4268.8</v>
      </c>
      <c r="D42" s="20">
        <f t="shared" si="12"/>
        <v>2134.4</v>
      </c>
      <c r="E42" s="20">
        <f t="shared" si="2"/>
        <v>5336</v>
      </c>
      <c r="F42" s="23">
        <f t="shared" si="3"/>
        <v>2134.4</v>
      </c>
      <c r="G42" s="23">
        <f t="shared" si="4"/>
        <v>3201.6</v>
      </c>
      <c r="H42" s="20">
        <f t="shared" si="5"/>
        <v>1067.2</v>
      </c>
      <c r="I42" s="20">
        <f t="shared" si="6"/>
        <v>1067.2</v>
      </c>
      <c r="J42" s="20">
        <f t="shared" si="7"/>
        <v>2134.4</v>
      </c>
      <c r="K42" s="33">
        <f t="shared" si="8"/>
        <v>2134.4</v>
      </c>
      <c r="L42" s="20">
        <f t="shared" si="9"/>
        <v>2134.4</v>
      </c>
      <c r="M42" s="20">
        <f t="shared" si="10"/>
        <v>2134.4</v>
      </c>
      <c r="N42" s="21">
        <f t="shared" si="11"/>
        <v>21344</v>
      </c>
      <c r="O42" s="21"/>
    </row>
    <row r="43" spans="1:15" ht="18" customHeight="1" x14ac:dyDescent="0.25">
      <c r="A43" s="1" t="s">
        <v>87</v>
      </c>
      <c r="B43" s="3">
        <v>17238</v>
      </c>
      <c r="C43" s="20">
        <f t="shared" si="1"/>
        <v>3447.6</v>
      </c>
      <c r="D43" s="20">
        <f t="shared" si="12"/>
        <v>1723.8</v>
      </c>
      <c r="E43" s="20">
        <f t="shared" si="2"/>
        <v>4309.5</v>
      </c>
      <c r="F43" s="23">
        <f t="shared" si="3"/>
        <v>1723.8</v>
      </c>
      <c r="G43" s="23">
        <f t="shared" si="4"/>
        <v>2585.6999999999998</v>
      </c>
      <c r="H43" s="20">
        <f t="shared" si="5"/>
        <v>861.9</v>
      </c>
      <c r="I43" s="20">
        <f t="shared" si="6"/>
        <v>861.9</v>
      </c>
      <c r="J43" s="20">
        <f t="shared" si="7"/>
        <v>1723.8</v>
      </c>
      <c r="K43" s="33">
        <f t="shared" si="8"/>
        <v>1723.8</v>
      </c>
      <c r="L43" s="20">
        <f t="shared" si="9"/>
        <v>1723.8</v>
      </c>
      <c r="M43" s="20">
        <f t="shared" si="10"/>
        <v>1723.8</v>
      </c>
      <c r="N43" s="21">
        <f t="shared" si="11"/>
        <v>17238</v>
      </c>
      <c r="O43" s="21"/>
    </row>
    <row r="44" spans="1:15" ht="18" customHeight="1" x14ac:dyDescent="0.25">
      <c r="A44" s="1" t="s">
        <v>31</v>
      </c>
      <c r="B44" s="3">
        <v>15065</v>
      </c>
      <c r="C44" s="20">
        <f t="shared" si="1"/>
        <v>3013</v>
      </c>
      <c r="D44" s="20">
        <f t="shared" si="12"/>
        <v>1506.5</v>
      </c>
      <c r="E44" s="20">
        <f t="shared" si="2"/>
        <v>3766.25</v>
      </c>
      <c r="F44" s="23">
        <f t="shared" si="3"/>
        <v>1506.5</v>
      </c>
      <c r="G44" s="23">
        <f t="shared" si="4"/>
        <v>2259.75</v>
      </c>
      <c r="H44" s="20">
        <f t="shared" si="5"/>
        <v>753.25</v>
      </c>
      <c r="I44" s="20">
        <f t="shared" si="6"/>
        <v>753.25</v>
      </c>
      <c r="J44" s="20">
        <f t="shared" si="7"/>
        <v>1506.5</v>
      </c>
      <c r="K44" s="33">
        <f t="shared" si="8"/>
        <v>1506.5</v>
      </c>
      <c r="L44" s="20">
        <f t="shared" si="9"/>
        <v>1506.5</v>
      </c>
      <c r="M44" s="20">
        <f t="shared" si="10"/>
        <v>1506.5</v>
      </c>
      <c r="N44" s="21">
        <f t="shared" si="11"/>
        <v>15065</v>
      </c>
      <c r="O44" s="21"/>
    </row>
    <row r="45" spans="1:15" ht="18" customHeight="1" x14ac:dyDescent="0.25">
      <c r="A45" s="1" t="s">
        <v>32</v>
      </c>
      <c r="B45" s="3">
        <v>15779</v>
      </c>
      <c r="C45" s="20">
        <f t="shared" si="1"/>
        <v>3155.8</v>
      </c>
      <c r="D45" s="20">
        <f t="shared" si="12"/>
        <v>1577.9</v>
      </c>
      <c r="E45" s="20">
        <f t="shared" si="2"/>
        <v>3944.75</v>
      </c>
      <c r="F45" s="23">
        <f t="shared" si="3"/>
        <v>1577.9</v>
      </c>
      <c r="G45" s="23">
        <f t="shared" si="4"/>
        <v>2366.85</v>
      </c>
      <c r="H45" s="20">
        <f t="shared" si="5"/>
        <v>788.95</v>
      </c>
      <c r="I45" s="20">
        <f t="shared" si="6"/>
        <v>788.95</v>
      </c>
      <c r="J45" s="20">
        <f t="shared" si="7"/>
        <v>1577.9</v>
      </c>
      <c r="K45" s="33">
        <f t="shared" si="8"/>
        <v>1577.9</v>
      </c>
      <c r="L45" s="20">
        <f t="shared" si="9"/>
        <v>1577.9</v>
      </c>
      <c r="M45" s="20">
        <f t="shared" si="10"/>
        <v>1577.9</v>
      </c>
      <c r="N45" s="21">
        <f t="shared" si="11"/>
        <v>15779</v>
      </c>
      <c r="O45" s="21"/>
    </row>
    <row r="46" spans="1:15" ht="18" customHeight="1" x14ac:dyDescent="0.25">
      <c r="A46" s="1" t="s">
        <v>89</v>
      </c>
      <c r="B46" s="3">
        <v>29916</v>
      </c>
      <c r="C46" s="20">
        <f t="shared" si="1"/>
        <v>5983.2</v>
      </c>
      <c r="D46" s="20">
        <f t="shared" si="12"/>
        <v>2991.6</v>
      </c>
      <c r="E46" s="20">
        <f t="shared" si="2"/>
        <v>7479</v>
      </c>
      <c r="F46" s="23">
        <f t="shared" si="3"/>
        <v>2991.6</v>
      </c>
      <c r="G46" s="23">
        <f t="shared" si="4"/>
        <v>4487.3999999999996</v>
      </c>
      <c r="H46" s="20">
        <f t="shared" si="5"/>
        <v>1495.8</v>
      </c>
      <c r="I46" s="20">
        <f t="shared" si="6"/>
        <v>1495.8</v>
      </c>
      <c r="J46" s="20">
        <f t="shared" si="7"/>
        <v>2991.6</v>
      </c>
      <c r="K46" s="33">
        <f t="shared" si="8"/>
        <v>2991.6</v>
      </c>
      <c r="L46" s="20">
        <f t="shared" si="9"/>
        <v>2991.6</v>
      </c>
      <c r="M46" s="20">
        <f t="shared" si="10"/>
        <v>2991.6</v>
      </c>
      <c r="N46" s="21">
        <f t="shared" si="11"/>
        <v>29916</v>
      </c>
      <c r="O46" s="21"/>
    </row>
    <row r="47" spans="1:15" ht="18" customHeight="1" x14ac:dyDescent="0.25">
      <c r="A47" s="1" t="s">
        <v>99</v>
      </c>
      <c r="B47" s="3">
        <v>35230</v>
      </c>
      <c r="C47" s="20">
        <f t="shared" si="1"/>
        <v>7046</v>
      </c>
      <c r="D47" s="20">
        <f t="shared" si="12"/>
        <v>3523</v>
      </c>
      <c r="E47" s="20">
        <f t="shared" si="2"/>
        <v>8807.5</v>
      </c>
      <c r="F47" s="23">
        <f t="shared" si="3"/>
        <v>3523</v>
      </c>
      <c r="G47" s="23">
        <f t="shared" si="4"/>
        <v>5284.5</v>
      </c>
      <c r="H47" s="20">
        <f t="shared" si="5"/>
        <v>1761.5</v>
      </c>
      <c r="I47" s="20">
        <f t="shared" si="6"/>
        <v>1761.5</v>
      </c>
      <c r="J47" s="20">
        <f t="shared" si="7"/>
        <v>3523</v>
      </c>
      <c r="K47" s="33">
        <f t="shared" si="8"/>
        <v>3523</v>
      </c>
      <c r="L47" s="20">
        <f t="shared" si="9"/>
        <v>3523</v>
      </c>
      <c r="M47" s="20">
        <f t="shared" si="10"/>
        <v>3523</v>
      </c>
      <c r="N47" s="21">
        <f t="shared" si="11"/>
        <v>35230</v>
      </c>
      <c r="O47" s="21"/>
    </row>
    <row r="48" spans="1:15" ht="18" customHeight="1" x14ac:dyDescent="0.25">
      <c r="A48" s="1" t="s">
        <v>33</v>
      </c>
      <c r="B48" s="3">
        <v>16409</v>
      </c>
      <c r="C48" s="20">
        <f t="shared" si="1"/>
        <v>3281.8</v>
      </c>
      <c r="D48" s="20">
        <f t="shared" si="12"/>
        <v>1640.9</v>
      </c>
      <c r="E48" s="20">
        <f t="shared" si="2"/>
        <v>4102.25</v>
      </c>
      <c r="F48" s="23">
        <f t="shared" si="3"/>
        <v>1640.9</v>
      </c>
      <c r="G48" s="23">
        <f t="shared" si="4"/>
        <v>2461.35</v>
      </c>
      <c r="H48" s="20">
        <f t="shared" si="5"/>
        <v>820.45</v>
      </c>
      <c r="I48" s="20">
        <f t="shared" si="6"/>
        <v>820.45</v>
      </c>
      <c r="J48" s="20">
        <f t="shared" si="7"/>
        <v>1640.9</v>
      </c>
      <c r="K48" s="33">
        <f t="shared" si="8"/>
        <v>1640.9</v>
      </c>
      <c r="L48" s="20">
        <f t="shared" si="9"/>
        <v>1640.9</v>
      </c>
      <c r="M48" s="20">
        <f t="shared" si="10"/>
        <v>1640.9</v>
      </c>
      <c r="N48" s="21">
        <f t="shared" si="11"/>
        <v>16409</v>
      </c>
      <c r="O48" s="21"/>
    </row>
    <row r="49" spans="1:15" ht="18" customHeight="1" x14ac:dyDescent="0.25">
      <c r="A49" s="1" t="s">
        <v>34</v>
      </c>
      <c r="B49" s="3">
        <v>80325</v>
      </c>
      <c r="C49" s="20">
        <f t="shared" si="1"/>
        <v>16065</v>
      </c>
      <c r="D49" s="20">
        <f t="shared" si="12"/>
        <v>8032.5</v>
      </c>
      <c r="E49" s="20">
        <f t="shared" si="2"/>
        <v>20081.25</v>
      </c>
      <c r="F49" s="23">
        <f t="shared" si="3"/>
        <v>8032.5</v>
      </c>
      <c r="G49" s="23">
        <f t="shared" si="4"/>
        <v>12048.75</v>
      </c>
      <c r="H49" s="20">
        <f t="shared" si="5"/>
        <v>4016.25</v>
      </c>
      <c r="I49" s="20">
        <f t="shared" si="6"/>
        <v>4016.25</v>
      </c>
      <c r="J49" s="20">
        <f t="shared" si="7"/>
        <v>8032.5</v>
      </c>
      <c r="K49" s="33">
        <f t="shared" si="8"/>
        <v>8032.5</v>
      </c>
      <c r="L49" s="20">
        <f t="shared" si="9"/>
        <v>8032.5</v>
      </c>
      <c r="M49" s="20">
        <f t="shared" si="10"/>
        <v>8032.5</v>
      </c>
      <c r="N49" s="21">
        <f t="shared" si="11"/>
        <v>80325</v>
      </c>
      <c r="O49" s="21"/>
    </row>
    <row r="50" spans="1:15" ht="18" customHeight="1" x14ac:dyDescent="0.25">
      <c r="A50" s="1" t="s">
        <v>35</v>
      </c>
      <c r="B50" s="3">
        <v>42352</v>
      </c>
      <c r="C50" s="20">
        <f t="shared" si="1"/>
        <v>8470.4</v>
      </c>
      <c r="D50" s="20">
        <f t="shared" si="12"/>
        <v>4235.2</v>
      </c>
      <c r="E50" s="20">
        <f t="shared" si="2"/>
        <v>10588</v>
      </c>
      <c r="F50" s="23">
        <f t="shared" si="3"/>
        <v>4235.2</v>
      </c>
      <c r="G50" s="23">
        <f t="shared" si="4"/>
        <v>6352.8</v>
      </c>
      <c r="H50" s="20">
        <f t="shared" si="5"/>
        <v>2117.6</v>
      </c>
      <c r="I50" s="20">
        <f t="shared" si="6"/>
        <v>2117.6</v>
      </c>
      <c r="J50" s="20">
        <f t="shared" si="7"/>
        <v>4235.2</v>
      </c>
      <c r="K50" s="33">
        <f t="shared" si="8"/>
        <v>4235.2</v>
      </c>
      <c r="L50" s="20">
        <f t="shared" si="9"/>
        <v>4235.2</v>
      </c>
      <c r="M50" s="20">
        <f t="shared" si="10"/>
        <v>4235.2</v>
      </c>
      <c r="N50" s="21">
        <f t="shared" si="11"/>
        <v>42352</v>
      </c>
      <c r="O50" s="21"/>
    </row>
    <row r="51" spans="1:15" ht="18" customHeight="1" x14ac:dyDescent="0.25">
      <c r="A51" s="1" t="s">
        <v>113</v>
      </c>
      <c r="B51" s="3">
        <v>77009</v>
      </c>
      <c r="C51" s="20">
        <f t="shared" si="1"/>
        <v>15401.8</v>
      </c>
      <c r="D51" s="20">
        <f t="shared" si="12"/>
        <v>7700.9</v>
      </c>
      <c r="E51" s="20">
        <f t="shared" si="2"/>
        <v>19252.25</v>
      </c>
      <c r="F51" s="23">
        <f t="shared" si="3"/>
        <v>7700.9</v>
      </c>
      <c r="G51" s="23">
        <f t="shared" si="4"/>
        <v>11551.35</v>
      </c>
      <c r="H51" s="20">
        <f t="shared" si="5"/>
        <v>3850.45</v>
      </c>
      <c r="I51" s="20">
        <f t="shared" si="6"/>
        <v>3850.45</v>
      </c>
      <c r="J51" s="20">
        <f t="shared" si="7"/>
        <v>7700.9</v>
      </c>
      <c r="K51" s="33">
        <f t="shared" si="8"/>
        <v>7700.9</v>
      </c>
      <c r="L51" s="20">
        <f t="shared" si="9"/>
        <v>7700.9</v>
      </c>
      <c r="M51" s="20">
        <f t="shared" si="10"/>
        <v>7700.9</v>
      </c>
      <c r="N51" s="21">
        <f t="shared" si="11"/>
        <v>77009</v>
      </c>
      <c r="O51" s="21"/>
    </row>
    <row r="52" spans="1:15" ht="18" customHeight="1" x14ac:dyDescent="0.25">
      <c r="A52" s="1" t="s">
        <v>104</v>
      </c>
      <c r="B52" s="3">
        <v>28885</v>
      </c>
      <c r="C52" s="20">
        <f t="shared" si="1"/>
        <v>5777</v>
      </c>
      <c r="D52" s="20">
        <f t="shared" si="12"/>
        <v>2888.5</v>
      </c>
      <c r="E52" s="20">
        <f t="shared" si="2"/>
        <v>7221.25</v>
      </c>
      <c r="F52" s="23">
        <f t="shared" si="3"/>
        <v>2888.5</v>
      </c>
      <c r="G52" s="23">
        <f t="shared" si="4"/>
        <v>4332.75</v>
      </c>
      <c r="H52" s="20">
        <f t="shared" si="5"/>
        <v>1444.25</v>
      </c>
      <c r="I52" s="20">
        <f t="shared" si="6"/>
        <v>1444.25</v>
      </c>
      <c r="J52" s="20">
        <f t="shared" si="7"/>
        <v>2888.5</v>
      </c>
      <c r="K52" s="33">
        <f t="shared" si="8"/>
        <v>2888.5</v>
      </c>
      <c r="L52" s="20">
        <f t="shared" si="9"/>
        <v>2888.5</v>
      </c>
      <c r="M52" s="20">
        <f t="shared" si="10"/>
        <v>2888.5</v>
      </c>
      <c r="N52" s="21">
        <f t="shared" si="11"/>
        <v>28885</v>
      </c>
      <c r="O52" s="21"/>
    </row>
    <row r="53" spans="1:15" ht="18" customHeight="1" x14ac:dyDescent="0.25">
      <c r="A53" s="1" t="s">
        <v>36</v>
      </c>
      <c r="B53" s="3">
        <v>33361</v>
      </c>
      <c r="C53" s="20">
        <f t="shared" si="1"/>
        <v>6672.2</v>
      </c>
      <c r="D53" s="20">
        <f t="shared" si="12"/>
        <v>3336.1</v>
      </c>
      <c r="E53" s="20">
        <f t="shared" si="2"/>
        <v>8340.25</v>
      </c>
      <c r="F53" s="23">
        <f t="shared" si="3"/>
        <v>3336.1</v>
      </c>
      <c r="G53" s="23">
        <f t="shared" si="4"/>
        <v>5004.1499999999996</v>
      </c>
      <c r="H53" s="20">
        <f t="shared" si="5"/>
        <v>1668.05</v>
      </c>
      <c r="I53" s="20">
        <f t="shared" si="6"/>
        <v>1668.05</v>
      </c>
      <c r="J53" s="20">
        <f t="shared" si="7"/>
        <v>3336.1</v>
      </c>
      <c r="K53" s="33">
        <f t="shared" si="8"/>
        <v>3336.1</v>
      </c>
      <c r="L53" s="20">
        <f t="shared" si="9"/>
        <v>3336.1</v>
      </c>
      <c r="M53" s="20">
        <f t="shared" si="10"/>
        <v>3336.1</v>
      </c>
      <c r="N53" s="21">
        <f t="shared" si="11"/>
        <v>33361</v>
      </c>
      <c r="O53" s="21"/>
    </row>
    <row r="54" spans="1:15" ht="18" customHeight="1" x14ac:dyDescent="0.25">
      <c r="A54" s="1" t="s">
        <v>37</v>
      </c>
      <c r="B54" s="3">
        <v>198862</v>
      </c>
      <c r="C54" s="20">
        <f t="shared" si="1"/>
        <v>39772.400000000001</v>
      </c>
      <c r="D54" s="20">
        <f t="shared" si="12"/>
        <v>19886.2</v>
      </c>
      <c r="E54" s="20">
        <f t="shared" si="2"/>
        <v>49715.5</v>
      </c>
      <c r="F54" s="23">
        <f t="shared" si="3"/>
        <v>19886.2</v>
      </c>
      <c r="G54" s="23">
        <f t="shared" si="4"/>
        <v>29829.3</v>
      </c>
      <c r="H54" s="20">
        <f t="shared" si="5"/>
        <v>9943.1</v>
      </c>
      <c r="I54" s="20">
        <f t="shared" si="6"/>
        <v>9943.1</v>
      </c>
      <c r="J54" s="20">
        <f t="shared" si="7"/>
        <v>19886.2</v>
      </c>
      <c r="K54" s="33">
        <f t="shared" si="8"/>
        <v>19886.2</v>
      </c>
      <c r="L54" s="20">
        <f t="shared" si="9"/>
        <v>19886.2</v>
      </c>
      <c r="M54" s="20">
        <f t="shared" si="10"/>
        <v>19886.2</v>
      </c>
      <c r="N54" s="21">
        <f t="shared" si="11"/>
        <v>198862</v>
      </c>
      <c r="O54" s="21"/>
    </row>
    <row r="55" spans="1:15" ht="18" customHeight="1" x14ac:dyDescent="0.25">
      <c r="A55" s="1" t="s">
        <v>38</v>
      </c>
      <c r="B55" s="3">
        <v>16386</v>
      </c>
      <c r="C55" s="20">
        <f t="shared" si="1"/>
        <v>3277.2</v>
      </c>
      <c r="D55" s="20">
        <f t="shared" si="12"/>
        <v>1638.6</v>
      </c>
      <c r="E55" s="20">
        <f t="shared" si="2"/>
        <v>4096.5</v>
      </c>
      <c r="F55" s="23">
        <f t="shared" si="3"/>
        <v>1638.6</v>
      </c>
      <c r="G55" s="23">
        <f t="shared" si="4"/>
        <v>2457.9</v>
      </c>
      <c r="H55" s="20">
        <f t="shared" si="5"/>
        <v>819.3</v>
      </c>
      <c r="I55" s="20">
        <f t="shared" si="6"/>
        <v>819.3</v>
      </c>
      <c r="J55" s="20">
        <f t="shared" si="7"/>
        <v>1638.6</v>
      </c>
      <c r="K55" s="33">
        <f t="shared" si="8"/>
        <v>1638.6</v>
      </c>
      <c r="L55" s="20">
        <f t="shared" si="9"/>
        <v>1638.6</v>
      </c>
      <c r="M55" s="20">
        <f t="shared" si="10"/>
        <v>1638.6</v>
      </c>
      <c r="N55" s="21">
        <f t="shared" si="11"/>
        <v>16386</v>
      </c>
      <c r="O55" s="21"/>
    </row>
    <row r="56" spans="1:15" ht="18" customHeight="1" x14ac:dyDescent="0.25">
      <c r="A56" s="1" t="s">
        <v>39</v>
      </c>
      <c r="B56" s="3">
        <v>23636</v>
      </c>
      <c r="C56" s="20">
        <f t="shared" si="1"/>
        <v>4727.2</v>
      </c>
      <c r="D56" s="20">
        <f t="shared" si="12"/>
        <v>2363.6</v>
      </c>
      <c r="E56" s="20">
        <f t="shared" si="2"/>
        <v>5909</v>
      </c>
      <c r="F56" s="23">
        <f t="shared" si="3"/>
        <v>2363.6</v>
      </c>
      <c r="G56" s="23">
        <f t="shared" si="4"/>
        <v>3545.4</v>
      </c>
      <c r="H56" s="20">
        <f t="shared" si="5"/>
        <v>1181.8</v>
      </c>
      <c r="I56" s="20">
        <f t="shared" si="6"/>
        <v>1181.8</v>
      </c>
      <c r="J56" s="20">
        <f t="shared" si="7"/>
        <v>2363.6</v>
      </c>
      <c r="K56" s="33">
        <f t="shared" si="8"/>
        <v>2363.6</v>
      </c>
      <c r="L56" s="20">
        <f t="shared" si="9"/>
        <v>2363.6</v>
      </c>
      <c r="M56" s="20">
        <f t="shared" si="10"/>
        <v>2363.6</v>
      </c>
      <c r="N56" s="21">
        <f t="shared" si="11"/>
        <v>23636</v>
      </c>
      <c r="O56" s="21"/>
    </row>
    <row r="57" spans="1:15" ht="18" customHeight="1" x14ac:dyDescent="0.25">
      <c r="A57" s="1" t="s">
        <v>40</v>
      </c>
      <c r="B57" s="3">
        <v>21766</v>
      </c>
      <c r="C57" s="20">
        <f t="shared" si="1"/>
        <v>4353.2</v>
      </c>
      <c r="D57" s="20">
        <f t="shared" si="12"/>
        <v>2176.6</v>
      </c>
      <c r="E57" s="20">
        <f t="shared" si="2"/>
        <v>5441.5</v>
      </c>
      <c r="F57" s="23">
        <f t="shared" si="3"/>
        <v>2176.6</v>
      </c>
      <c r="G57" s="23">
        <f t="shared" si="4"/>
        <v>3264.9</v>
      </c>
      <c r="H57" s="20">
        <f t="shared" si="5"/>
        <v>1088.3</v>
      </c>
      <c r="I57" s="20">
        <f t="shared" si="6"/>
        <v>1088.3</v>
      </c>
      <c r="J57" s="20">
        <f t="shared" si="7"/>
        <v>2176.6</v>
      </c>
      <c r="K57" s="33">
        <f t="shared" si="8"/>
        <v>2176.6</v>
      </c>
      <c r="L57" s="20">
        <f t="shared" si="9"/>
        <v>2176.6</v>
      </c>
      <c r="M57" s="20">
        <f t="shared" si="10"/>
        <v>2176.6</v>
      </c>
      <c r="N57" s="21">
        <f t="shared" si="11"/>
        <v>21766</v>
      </c>
      <c r="O57" s="21"/>
    </row>
    <row r="58" spans="1:15" ht="18" customHeight="1" x14ac:dyDescent="0.25">
      <c r="A58" s="1" t="s">
        <v>41</v>
      </c>
      <c r="B58" s="3">
        <v>27967</v>
      </c>
      <c r="C58" s="20">
        <f t="shared" si="1"/>
        <v>5593.4</v>
      </c>
      <c r="D58" s="20">
        <f t="shared" si="12"/>
        <v>2796.7</v>
      </c>
      <c r="E58" s="20">
        <f t="shared" si="2"/>
        <v>6991.75</v>
      </c>
      <c r="F58" s="23">
        <f t="shared" si="3"/>
        <v>2796.7</v>
      </c>
      <c r="G58" s="23">
        <f t="shared" si="4"/>
        <v>4195.05</v>
      </c>
      <c r="H58" s="20">
        <f t="shared" si="5"/>
        <v>1398.35</v>
      </c>
      <c r="I58" s="20">
        <f t="shared" si="6"/>
        <v>1398.35</v>
      </c>
      <c r="J58" s="20">
        <f t="shared" si="7"/>
        <v>2796.7</v>
      </c>
      <c r="K58" s="33">
        <f t="shared" si="8"/>
        <v>2796.7</v>
      </c>
      <c r="L58" s="20">
        <f t="shared" si="9"/>
        <v>2796.7</v>
      </c>
      <c r="M58" s="20">
        <f t="shared" si="10"/>
        <v>2796.7</v>
      </c>
      <c r="N58" s="21">
        <f t="shared" si="11"/>
        <v>27967</v>
      </c>
      <c r="O58" s="21"/>
    </row>
    <row r="59" spans="1:15" ht="18" customHeight="1" x14ac:dyDescent="0.25">
      <c r="A59" s="1" t="s">
        <v>42</v>
      </c>
      <c r="B59" s="3">
        <v>16167</v>
      </c>
      <c r="C59" s="20">
        <f t="shared" si="1"/>
        <v>3233.4</v>
      </c>
      <c r="D59" s="20">
        <f t="shared" si="12"/>
        <v>1616.7</v>
      </c>
      <c r="E59" s="20">
        <f t="shared" si="2"/>
        <v>4041.75</v>
      </c>
      <c r="F59" s="23">
        <f t="shared" si="3"/>
        <v>1616.7</v>
      </c>
      <c r="G59" s="23">
        <f t="shared" si="4"/>
        <v>2425.0500000000002</v>
      </c>
      <c r="H59" s="20">
        <f t="shared" si="5"/>
        <v>808.35</v>
      </c>
      <c r="I59" s="20">
        <f t="shared" si="6"/>
        <v>808.35</v>
      </c>
      <c r="J59" s="20">
        <f t="shared" si="7"/>
        <v>1616.7</v>
      </c>
      <c r="K59" s="33">
        <f t="shared" si="8"/>
        <v>1616.7</v>
      </c>
      <c r="L59" s="20">
        <f t="shared" si="9"/>
        <v>1616.7</v>
      </c>
      <c r="M59" s="20">
        <f t="shared" si="10"/>
        <v>1616.7</v>
      </c>
      <c r="N59" s="21">
        <f t="shared" si="11"/>
        <v>16167</v>
      </c>
      <c r="O59" s="21"/>
    </row>
    <row r="60" spans="1:15" ht="18" customHeight="1" x14ac:dyDescent="0.25">
      <c r="A60" s="1" t="s">
        <v>114</v>
      </c>
      <c r="B60" s="3">
        <v>29970</v>
      </c>
      <c r="C60" s="20">
        <f t="shared" si="1"/>
        <v>5994</v>
      </c>
      <c r="D60" s="20">
        <f t="shared" si="12"/>
        <v>2997</v>
      </c>
      <c r="E60" s="20">
        <f t="shared" si="2"/>
        <v>7492.5</v>
      </c>
      <c r="F60" s="23">
        <f t="shared" si="3"/>
        <v>2997</v>
      </c>
      <c r="G60" s="23">
        <f t="shared" si="4"/>
        <v>4495.5</v>
      </c>
      <c r="H60" s="20">
        <f t="shared" si="5"/>
        <v>1498.5</v>
      </c>
      <c r="I60" s="20">
        <f t="shared" si="6"/>
        <v>1498.5</v>
      </c>
      <c r="J60" s="20">
        <f t="shared" si="7"/>
        <v>2997</v>
      </c>
      <c r="K60" s="33">
        <f t="shared" si="8"/>
        <v>2997</v>
      </c>
      <c r="L60" s="20">
        <f t="shared" si="9"/>
        <v>2997</v>
      </c>
      <c r="M60" s="20">
        <f t="shared" si="10"/>
        <v>2997</v>
      </c>
      <c r="N60" s="21">
        <f t="shared" si="11"/>
        <v>29970</v>
      </c>
      <c r="O60" s="21"/>
    </row>
    <row r="61" spans="1:15" ht="18" customHeight="1" x14ac:dyDescent="0.25">
      <c r="A61" s="1" t="s">
        <v>43</v>
      </c>
      <c r="B61" s="3">
        <v>19451</v>
      </c>
      <c r="C61" s="20">
        <f t="shared" si="1"/>
        <v>3890.2</v>
      </c>
      <c r="D61" s="20">
        <f t="shared" si="12"/>
        <v>1945.1</v>
      </c>
      <c r="E61" s="20">
        <f t="shared" si="2"/>
        <v>4862.75</v>
      </c>
      <c r="F61" s="23">
        <f t="shared" si="3"/>
        <v>1945.1</v>
      </c>
      <c r="G61" s="23">
        <f t="shared" si="4"/>
        <v>2917.65</v>
      </c>
      <c r="H61" s="20">
        <f t="shared" si="5"/>
        <v>972.55</v>
      </c>
      <c r="I61" s="20">
        <f t="shared" si="6"/>
        <v>972.55</v>
      </c>
      <c r="J61" s="20">
        <f t="shared" si="7"/>
        <v>1945.1</v>
      </c>
      <c r="K61" s="33">
        <f t="shared" si="8"/>
        <v>1945.1</v>
      </c>
      <c r="L61" s="20">
        <f t="shared" si="9"/>
        <v>1945.1</v>
      </c>
      <c r="M61" s="20">
        <f t="shared" si="10"/>
        <v>1945.1</v>
      </c>
      <c r="N61" s="21">
        <f t="shared" si="11"/>
        <v>19451</v>
      </c>
      <c r="O61" s="21"/>
    </row>
    <row r="62" spans="1:15" ht="18" customHeight="1" x14ac:dyDescent="0.25">
      <c r="A62" s="1" t="s">
        <v>44</v>
      </c>
      <c r="B62" s="3">
        <v>20177</v>
      </c>
      <c r="C62" s="20">
        <f t="shared" si="1"/>
        <v>4035.4</v>
      </c>
      <c r="D62" s="20">
        <f t="shared" si="12"/>
        <v>2017.7</v>
      </c>
      <c r="E62" s="20">
        <f t="shared" si="2"/>
        <v>5044.25</v>
      </c>
      <c r="F62" s="23">
        <f t="shared" si="3"/>
        <v>2017.7</v>
      </c>
      <c r="G62" s="23">
        <f t="shared" si="4"/>
        <v>3026.55</v>
      </c>
      <c r="H62" s="20">
        <f t="shared" si="5"/>
        <v>1008.85</v>
      </c>
      <c r="I62" s="20">
        <f t="shared" si="6"/>
        <v>1008.85</v>
      </c>
      <c r="J62" s="20">
        <f t="shared" si="7"/>
        <v>2017.7</v>
      </c>
      <c r="K62" s="33">
        <f t="shared" si="8"/>
        <v>2017.7</v>
      </c>
      <c r="L62" s="20">
        <f t="shared" si="9"/>
        <v>2017.7</v>
      </c>
      <c r="M62" s="20">
        <f t="shared" si="10"/>
        <v>2017.7</v>
      </c>
      <c r="N62" s="21">
        <f t="shared" si="11"/>
        <v>20177</v>
      </c>
      <c r="O62" s="21"/>
    </row>
    <row r="63" spans="1:15" ht="18" customHeight="1" x14ac:dyDescent="0.25">
      <c r="A63" s="1" t="s">
        <v>45</v>
      </c>
      <c r="B63" s="3">
        <v>18332</v>
      </c>
      <c r="C63" s="20">
        <f t="shared" si="1"/>
        <v>3666.4</v>
      </c>
      <c r="D63" s="20">
        <f t="shared" si="12"/>
        <v>1833.2</v>
      </c>
      <c r="E63" s="20">
        <f t="shared" si="2"/>
        <v>4583</v>
      </c>
      <c r="F63" s="23">
        <f t="shared" si="3"/>
        <v>1833.2</v>
      </c>
      <c r="G63" s="23">
        <f t="shared" si="4"/>
        <v>2749.8</v>
      </c>
      <c r="H63" s="20">
        <f t="shared" si="5"/>
        <v>916.6</v>
      </c>
      <c r="I63" s="20">
        <f t="shared" si="6"/>
        <v>916.6</v>
      </c>
      <c r="J63" s="20">
        <f t="shared" si="7"/>
        <v>1833.2</v>
      </c>
      <c r="K63" s="33">
        <f t="shared" si="8"/>
        <v>1833.2</v>
      </c>
      <c r="L63" s="20">
        <f t="shared" si="9"/>
        <v>1833.2</v>
      </c>
      <c r="M63" s="20">
        <f t="shared" si="10"/>
        <v>1833.2</v>
      </c>
      <c r="N63" s="21">
        <f t="shared" si="11"/>
        <v>18332</v>
      </c>
      <c r="O63" s="21"/>
    </row>
    <row r="64" spans="1:15" ht="18" customHeight="1" x14ac:dyDescent="0.25">
      <c r="A64" s="1" t="s">
        <v>46</v>
      </c>
      <c r="B64" s="3">
        <v>18119</v>
      </c>
      <c r="C64" s="20">
        <f t="shared" si="1"/>
        <v>3623.8</v>
      </c>
      <c r="D64" s="20">
        <f t="shared" si="12"/>
        <v>1811.9</v>
      </c>
      <c r="E64" s="20">
        <f t="shared" si="2"/>
        <v>4529.75</v>
      </c>
      <c r="F64" s="23">
        <f t="shared" si="3"/>
        <v>1811.9</v>
      </c>
      <c r="G64" s="23">
        <f t="shared" si="4"/>
        <v>2717.85</v>
      </c>
      <c r="H64" s="20">
        <f t="shared" si="5"/>
        <v>905.95</v>
      </c>
      <c r="I64" s="20">
        <f t="shared" si="6"/>
        <v>905.95</v>
      </c>
      <c r="J64" s="20">
        <f t="shared" si="7"/>
        <v>1811.9</v>
      </c>
      <c r="K64" s="33">
        <f t="shared" si="8"/>
        <v>1811.9</v>
      </c>
      <c r="L64" s="20">
        <f t="shared" si="9"/>
        <v>1811.9</v>
      </c>
      <c r="M64" s="20">
        <f t="shared" si="10"/>
        <v>1811.9</v>
      </c>
      <c r="N64" s="21">
        <f t="shared" si="11"/>
        <v>18119</v>
      </c>
      <c r="O64" s="21"/>
    </row>
    <row r="65" spans="1:15" ht="18" customHeight="1" x14ac:dyDescent="0.25">
      <c r="A65" s="1" t="s">
        <v>105</v>
      </c>
      <c r="B65" s="3">
        <v>22751</v>
      </c>
      <c r="C65" s="20">
        <f t="shared" si="1"/>
        <v>4550.2</v>
      </c>
      <c r="D65" s="20">
        <f t="shared" si="12"/>
        <v>2275.1</v>
      </c>
      <c r="E65" s="20">
        <f t="shared" si="2"/>
        <v>5687.75</v>
      </c>
      <c r="F65" s="23">
        <f t="shared" si="3"/>
        <v>2275.1</v>
      </c>
      <c r="G65" s="23">
        <f t="shared" si="4"/>
        <v>3412.65</v>
      </c>
      <c r="H65" s="20">
        <f t="shared" si="5"/>
        <v>1137.55</v>
      </c>
      <c r="I65" s="20">
        <f t="shared" si="6"/>
        <v>1137.55</v>
      </c>
      <c r="J65" s="20">
        <f t="shared" si="7"/>
        <v>2275.1</v>
      </c>
      <c r="K65" s="33">
        <f t="shared" si="8"/>
        <v>2275.1</v>
      </c>
      <c r="L65" s="20">
        <f t="shared" si="9"/>
        <v>2275.1</v>
      </c>
      <c r="M65" s="20">
        <f t="shared" si="10"/>
        <v>2275.1</v>
      </c>
      <c r="N65" s="21">
        <f t="shared" si="11"/>
        <v>22751</v>
      </c>
      <c r="O65" s="21"/>
    </row>
    <row r="66" spans="1:15" ht="18" customHeight="1" x14ac:dyDescent="0.25">
      <c r="A66" s="1" t="s">
        <v>47</v>
      </c>
      <c r="B66" s="3">
        <v>21957</v>
      </c>
      <c r="C66" s="20">
        <f t="shared" si="1"/>
        <v>4391.3999999999996</v>
      </c>
      <c r="D66" s="20">
        <f t="shared" si="12"/>
        <v>2195.6999999999998</v>
      </c>
      <c r="E66" s="20">
        <f t="shared" si="2"/>
        <v>5489.25</v>
      </c>
      <c r="F66" s="23">
        <f t="shared" si="3"/>
        <v>2195.6999999999998</v>
      </c>
      <c r="G66" s="23">
        <f t="shared" si="4"/>
        <v>3293.55</v>
      </c>
      <c r="H66" s="20">
        <f t="shared" si="5"/>
        <v>1097.8499999999999</v>
      </c>
      <c r="I66" s="20">
        <f t="shared" si="6"/>
        <v>1097.8499999999999</v>
      </c>
      <c r="J66" s="20">
        <f t="shared" si="7"/>
        <v>2195.6999999999998</v>
      </c>
      <c r="K66" s="33">
        <f t="shared" si="8"/>
        <v>2195.6999999999998</v>
      </c>
      <c r="L66" s="20">
        <f t="shared" si="9"/>
        <v>2195.6999999999998</v>
      </c>
      <c r="M66" s="20">
        <f t="shared" si="10"/>
        <v>2195.6999999999998</v>
      </c>
      <c r="N66" s="21">
        <f t="shared" si="11"/>
        <v>21957</v>
      </c>
      <c r="O66" s="21"/>
    </row>
    <row r="67" spans="1:15" ht="18" customHeight="1" x14ac:dyDescent="0.25">
      <c r="A67" s="1" t="s">
        <v>97</v>
      </c>
      <c r="B67" s="3">
        <v>14769</v>
      </c>
      <c r="C67" s="20">
        <f t="shared" si="1"/>
        <v>2953.8</v>
      </c>
      <c r="D67" s="20">
        <f t="shared" ref="D67:D98" si="13">B67*0.1</f>
        <v>1476.9</v>
      </c>
      <c r="E67" s="20">
        <f t="shared" si="2"/>
        <v>3692.25</v>
      </c>
      <c r="F67" s="23">
        <f t="shared" si="3"/>
        <v>1476.9</v>
      </c>
      <c r="G67" s="23">
        <f t="shared" si="4"/>
        <v>2215.35</v>
      </c>
      <c r="H67" s="20">
        <f t="shared" si="5"/>
        <v>738.45</v>
      </c>
      <c r="I67" s="20">
        <f t="shared" si="6"/>
        <v>738.45</v>
      </c>
      <c r="J67" s="20">
        <f t="shared" si="7"/>
        <v>1476.9</v>
      </c>
      <c r="K67" s="33">
        <f t="shared" si="8"/>
        <v>1476.9</v>
      </c>
      <c r="L67" s="20">
        <f t="shared" si="9"/>
        <v>1476.9</v>
      </c>
      <c r="M67" s="20">
        <f t="shared" si="10"/>
        <v>1476.9</v>
      </c>
      <c r="N67" s="21">
        <f t="shared" si="11"/>
        <v>14769</v>
      </c>
      <c r="O67" s="21"/>
    </row>
    <row r="68" spans="1:15" ht="18" customHeight="1" x14ac:dyDescent="0.25">
      <c r="A68" s="1" t="s">
        <v>115</v>
      </c>
      <c r="B68" s="3">
        <v>20827</v>
      </c>
      <c r="C68" s="20">
        <f t="shared" ref="C68:C117" si="14">B68*0.2</f>
        <v>4165.3999999999996</v>
      </c>
      <c r="D68" s="20">
        <f t="shared" si="13"/>
        <v>2082.6999999999998</v>
      </c>
      <c r="E68" s="20">
        <f t="shared" ref="E68:E117" si="15">B68*0.25</f>
        <v>5206.75</v>
      </c>
      <c r="F68" s="23">
        <f t="shared" ref="F68:F117" si="16">B68*0.1</f>
        <v>2082.6999999999998</v>
      </c>
      <c r="G68" s="23">
        <f t="shared" ref="G68:G117" si="17">B68*0.15</f>
        <v>3124.05</v>
      </c>
      <c r="H68" s="20">
        <f t="shared" ref="H68:H117" si="18">B68*0.05</f>
        <v>1041.3499999999999</v>
      </c>
      <c r="I68" s="20">
        <f t="shared" ref="I68:I117" si="19">B68*0.05</f>
        <v>1041.3499999999999</v>
      </c>
      <c r="J68" s="20">
        <f t="shared" ref="J68:J117" si="20">B68*0.1</f>
        <v>2082.6999999999998</v>
      </c>
      <c r="K68" s="33">
        <f t="shared" ref="K68:K117" si="21">B68*0.1</f>
        <v>2082.6999999999998</v>
      </c>
      <c r="L68" s="20">
        <f t="shared" ref="L68:L117" si="22">B68*0.1</f>
        <v>2082.6999999999998</v>
      </c>
      <c r="M68" s="20">
        <f t="shared" ref="M68:M117" si="23">B68*0.1</f>
        <v>2082.6999999999998</v>
      </c>
      <c r="N68" s="21">
        <f t="shared" ref="N68:N118" si="24">C68+D68+E68+G68+H68+I68+J68+K68</f>
        <v>20827</v>
      </c>
      <c r="O68" s="21"/>
    </row>
    <row r="69" spans="1:15" ht="18" customHeight="1" x14ac:dyDescent="0.25">
      <c r="A69" s="1" t="s">
        <v>48</v>
      </c>
      <c r="B69" s="3">
        <v>18713</v>
      </c>
      <c r="C69" s="20">
        <f t="shared" si="14"/>
        <v>3742.6</v>
      </c>
      <c r="D69" s="20">
        <f t="shared" si="13"/>
        <v>1871.3</v>
      </c>
      <c r="E69" s="20">
        <f t="shared" si="15"/>
        <v>4678.25</v>
      </c>
      <c r="F69" s="23">
        <f t="shared" si="16"/>
        <v>1871.3</v>
      </c>
      <c r="G69" s="23">
        <f t="shared" si="17"/>
        <v>2806.95</v>
      </c>
      <c r="H69" s="20">
        <f t="shared" si="18"/>
        <v>935.65</v>
      </c>
      <c r="I69" s="20">
        <f t="shared" si="19"/>
        <v>935.65</v>
      </c>
      <c r="J69" s="20">
        <f t="shared" si="20"/>
        <v>1871.3</v>
      </c>
      <c r="K69" s="33">
        <f t="shared" si="21"/>
        <v>1871.3</v>
      </c>
      <c r="L69" s="20">
        <f t="shared" si="22"/>
        <v>1871.3</v>
      </c>
      <c r="M69" s="20">
        <f t="shared" si="23"/>
        <v>1871.3</v>
      </c>
      <c r="N69" s="21">
        <f t="shared" si="24"/>
        <v>18713</v>
      </c>
      <c r="O69" s="21"/>
    </row>
    <row r="70" spans="1:15" ht="18" customHeight="1" x14ac:dyDescent="0.25">
      <c r="A70" s="1" t="s">
        <v>49</v>
      </c>
      <c r="B70" s="3">
        <v>17318</v>
      </c>
      <c r="C70" s="20">
        <f t="shared" si="14"/>
        <v>3463.6</v>
      </c>
      <c r="D70" s="20">
        <f t="shared" si="13"/>
        <v>1731.8</v>
      </c>
      <c r="E70" s="20">
        <f t="shared" si="15"/>
        <v>4329.5</v>
      </c>
      <c r="F70" s="23">
        <f t="shared" si="16"/>
        <v>1731.8</v>
      </c>
      <c r="G70" s="23">
        <f t="shared" si="17"/>
        <v>2597.6999999999998</v>
      </c>
      <c r="H70" s="20">
        <f t="shared" si="18"/>
        <v>865.9</v>
      </c>
      <c r="I70" s="20">
        <f t="shared" si="19"/>
        <v>865.9</v>
      </c>
      <c r="J70" s="20">
        <f t="shared" si="20"/>
        <v>1731.8</v>
      </c>
      <c r="K70" s="33">
        <f t="shared" si="21"/>
        <v>1731.8</v>
      </c>
      <c r="L70" s="20">
        <f t="shared" si="22"/>
        <v>1731.8</v>
      </c>
      <c r="M70" s="20">
        <f t="shared" si="23"/>
        <v>1731.8</v>
      </c>
      <c r="N70" s="21">
        <f t="shared" si="24"/>
        <v>17318</v>
      </c>
      <c r="O70" s="21"/>
    </row>
    <row r="71" spans="1:15" ht="18" customHeight="1" x14ac:dyDescent="0.25">
      <c r="A71" s="1" t="s">
        <v>50</v>
      </c>
      <c r="B71" s="3">
        <v>16142</v>
      </c>
      <c r="C71" s="20">
        <f t="shared" si="14"/>
        <v>3228.4</v>
      </c>
      <c r="D71" s="20">
        <f t="shared" si="13"/>
        <v>1614.2</v>
      </c>
      <c r="E71" s="20">
        <f t="shared" si="15"/>
        <v>4035.5</v>
      </c>
      <c r="F71" s="23">
        <f t="shared" si="16"/>
        <v>1614.2</v>
      </c>
      <c r="G71" s="23">
        <f t="shared" si="17"/>
        <v>2421.3000000000002</v>
      </c>
      <c r="H71" s="20">
        <f t="shared" si="18"/>
        <v>807.1</v>
      </c>
      <c r="I71" s="20">
        <f t="shared" si="19"/>
        <v>807.1</v>
      </c>
      <c r="J71" s="20">
        <f t="shared" si="20"/>
        <v>1614.2</v>
      </c>
      <c r="K71" s="33">
        <f t="shared" si="21"/>
        <v>1614.2</v>
      </c>
      <c r="L71" s="20">
        <f t="shared" si="22"/>
        <v>1614.2</v>
      </c>
      <c r="M71" s="20">
        <f t="shared" si="23"/>
        <v>1614.2</v>
      </c>
      <c r="N71" s="21">
        <f t="shared" si="24"/>
        <v>16142</v>
      </c>
      <c r="O71" s="21"/>
    </row>
    <row r="72" spans="1:15" ht="18" customHeight="1" x14ac:dyDescent="0.25">
      <c r="A72" s="1" t="s">
        <v>51</v>
      </c>
      <c r="B72" s="3">
        <v>16362</v>
      </c>
      <c r="C72" s="20">
        <f t="shared" si="14"/>
        <v>3272.4</v>
      </c>
      <c r="D72" s="20">
        <f t="shared" si="13"/>
        <v>1636.2</v>
      </c>
      <c r="E72" s="20">
        <f t="shared" si="15"/>
        <v>4090.5</v>
      </c>
      <c r="F72" s="23">
        <f t="shared" si="16"/>
        <v>1636.2</v>
      </c>
      <c r="G72" s="23">
        <f t="shared" si="17"/>
        <v>2454.3000000000002</v>
      </c>
      <c r="H72" s="20">
        <f t="shared" si="18"/>
        <v>818.1</v>
      </c>
      <c r="I72" s="20">
        <f t="shared" si="19"/>
        <v>818.1</v>
      </c>
      <c r="J72" s="20">
        <f t="shared" si="20"/>
        <v>1636.2</v>
      </c>
      <c r="K72" s="33">
        <f t="shared" si="21"/>
        <v>1636.2</v>
      </c>
      <c r="L72" s="20">
        <f t="shared" si="22"/>
        <v>1636.2</v>
      </c>
      <c r="M72" s="20">
        <f t="shared" si="23"/>
        <v>1636.2</v>
      </c>
      <c r="N72" s="21">
        <f t="shared" si="24"/>
        <v>16362</v>
      </c>
      <c r="O72" s="21"/>
    </row>
    <row r="73" spans="1:15" ht="18" customHeight="1" x14ac:dyDescent="0.25">
      <c r="A73" s="1" t="s">
        <v>52</v>
      </c>
      <c r="B73" s="3">
        <v>20939</v>
      </c>
      <c r="C73" s="20">
        <f t="shared" si="14"/>
        <v>4187.8</v>
      </c>
      <c r="D73" s="20">
        <f t="shared" si="13"/>
        <v>2093.9</v>
      </c>
      <c r="E73" s="20">
        <f t="shared" si="15"/>
        <v>5234.75</v>
      </c>
      <c r="F73" s="23">
        <f t="shared" si="16"/>
        <v>2093.9</v>
      </c>
      <c r="G73" s="23">
        <f t="shared" si="17"/>
        <v>3140.85</v>
      </c>
      <c r="H73" s="20">
        <f t="shared" si="18"/>
        <v>1046.95</v>
      </c>
      <c r="I73" s="20">
        <f t="shared" si="19"/>
        <v>1046.95</v>
      </c>
      <c r="J73" s="20">
        <f t="shared" si="20"/>
        <v>2093.9</v>
      </c>
      <c r="K73" s="33">
        <f t="shared" si="21"/>
        <v>2093.9</v>
      </c>
      <c r="L73" s="20">
        <f t="shared" si="22"/>
        <v>2093.9</v>
      </c>
      <c r="M73" s="20">
        <f t="shared" si="23"/>
        <v>2093.9</v>
      </c>
      <c r="N73" s="21">
        <f t="shared" si="24"/>
        <v>20939</v>
      </c>
      <c r="O73" s="21"/>
    </row>
    <row r="74" spans="1:15" ht="18" customHeight="1" x14ac:dyDescent="0.25">
      <c r="A74" s="1" t="s">
        <v>53</v>
      </c>
      <c r="B74" s="3">
        <v>19705</v>
      </c>
      <c r="C74" s="20">
        <f t="shared" si="14"/>
        <v>3941</v>
      </c>
      <c r="D74" s="20">
        <f t="shared" si="13"/>
        <v>1970.5</v>
      </c>
      <c r="E74" s="20">
        <f t="shared" si="15"/>
        <v>4926.25</v>
      </c>
      <c r="F74" s="23">
        <f t="shared" si="16"/>
        <v>1970.5</v>
      </c>
      <c r="G74" s="23">
        <f t="shared" si="17"/>
        <v>2955.75</v>
      </c>
      <c r="H74" s="20">
        <f t="shared" si="18"/>
        <v>985.25</v>
      </c>
      <c r="I74" s="20">
        <f t="shared" si="19"/>
        <v>985.25</v>
      </c>
      <c r="J74" s="20">
        <f t="shared" si="20"/>
        <v>1970.5</v>
      </c>
      <c r="K74" s="33">
        <f t="shared" si="21"/>
        <v>1970.5</v>
      </c>
      <c r="L74" s="20">
        <f t="shared" si="22"/>
        <v>1970.5</v>
      </c>
      <c r="M74" s="20">
        <f t="shared" si="23"/>
        <v>1970.5</v>
      </c>
      <c r="N74" s="21">
        <f t="shared" si="24"/>
        <v>19705</v>
      </c>
      <c r="O74" s="21"/>
    </row>
    <row r="75" spans="1:15" ht="18" customHeight="1" x14ac:dyDescent="0.25">
      <c r="A75" s="1" t="s">
        <v>54</v>
      </c>
      <c r="B75" s="3">
        <v>30042</v>
      </c>
      <c r="C75" s="20">
        <f t="shared" si="14"/>
        <v>6008.4</v>
      </c>
      <c r="D75" s="20">
        <f t="shared" si="13"/>
        <v>3004.2</v>
      </c>
      <c r="E75" s="20">
        <f t="shared" si="15"/>
        <v>7510.5</v>
      </c>
      <c r="F75" s="23">
        <f t="shared" si="16"/>
        <v>3004.2</v>
      </c>
      <c r="G75" s="23">
        <f t="shared" si="17"/>
        <v>4506.3</v>
      </c>
      <c r="H75" s="20">
        <f t="shared" si="18"/>
        <v>1502.1</v>
      </c>
      <c r="I75" s="20">
        <f t="shared" si="19"/>
        <v>1502.1</v>
      </c>
      <c r="J75" s="20">
        <f t="shared" si="20"/>
        <v>3004.2</v>
      </c>
      <c r="K75" s="33">
        <f t="shared" si="21"/>
        <v>3004.2</v>
      </c>
      <c r="L75" s="20">
        <f t="shared" si="22"/>
        <v>3004.2</v>
      </c>
      <c r="M75" s="20">
        <f t="shared" si="23"/>
        <v>3004.2</v>
      </c>
      <c r="N75" s="21">
        <f t="shared" si="24"/>
        <v>30042</v>
      </c>
      <c r="O75" s="21"/>
    </row>
    <row r="76" spans="1:15" ht="18" customHeight="1" x14ac:dyDescent="0.25">
      <c r="A76" s="1" t="s">
        <v>55</v>
      </c>
      <c r="B76" s="3">
        <v>19998</v>
      </c>
      <c r="C76" s="20">
        <f t="shared" si="14"/>
        <v>3999.6</v>
      </c>
      <c r="D76" s="20">
        <f t="shared" si="13"/>
        <v>1999.8</v>
      </c>
      <c r="E76" s="20">
        <f t="shared" si="15"/>
        <v>4999.5</v>
      </c>
      <c r="F76" s="23">
        <f t="shared" si="16"/>
        <v>1999.8</v>
      </c>
      <c r="G76" s="23">
        <f t="shared" si="17"/>
        <v>2999.7</v>
      </c>
      <c r="H76" s="20">
        <f t="shared" si="18"/>
        <v>999.9</v>
      </c>
      <c r="I76" s="20">
        <f t="shared" si="19"/>
        <v>999.9</v>
      </c>
      <c r="J76" s="20">
        <f t="shared" si="20"/>
        <v>1999.8</v>
      </c>
      <c r="K76" s="33">
        <f t="shared" si="21"/>
        <v>1999.8</v>
      </c>
      <c r="L76" s="20">
        <f t="shared" si="22"/>
        <v>1999.8</v>
      </c>
      <c r="M76" s="20">
        <f t="shared" si="23"/>
        <v>1999.8</v>
      </c>
      <c r="N76" s="21">
        <f t="shared" si="24"/>
        <v>19998</v>
      </c>
      <c r="O76" s="21"/>
    </row>
    <row r="77" spans="1:15" ht="18" customHeight="1" x14ac:dyDescent="0.25">
      <c r="A77" s="1" t="s">
        <v>56</v>
      </c>
      <c r="B77" s="3">
        <v>16790</v>
      </c>
      <c r="C77" s="20">
        <f t="shared" si="14"/>
        <v>3358</v>
      </c>
      <c r="D77" s="20">
        <f t="shared" si="13"/>
        <v>1679</v>
      </c>
      <c r="E77" s="20">
        <f t="shared" si="15"/>
        <v>4197.5</v>
      </c>
      <c r="F77" s="23">
        <f t="shared" si="16"/>
        <v>1679</v>
      </c>
      <c r="G77" s="23">
        <f t="shared" si="17"/>
        <v>2518.5</v>
      </c>
      <c r="H77" s="20">
        <f t="shared" si="18"/>
        <v>839.5</v>
      </c>
      <c r="I77" s="20">
        <f t="shared" si="19"/>
        <v>839.5</v>
      </c>
      <c r="J77" s="20">
        <f t="shared" si="20"/>
        <v>1679</v>
      </c>
      <c r="K77" s="33">
        <f t="shared" si="21"/>
        <v>1679</v>
      </c>
      <c r="L77" s="20">
        <f t="shared" si="22"/>
        <v>1679</v>
      </c>
      <c r="M77" s="20">
        <f t="shared" si="23"/>
        <v>1679</v>
      </c>
      <c r="N77" s="21">
        <f t="shared" si="24"/>
        <v>16790</v>
      </c>
      <c r="O77" s="21"/>
    </row>
    <row r="78" spans="1:15" ht="18" customHeight="1" x14ac:dyDescent="0.25">
      <c r="A78" s="1" t="s">
        <v>93</v>
      </c>
      <c r="B78" s="3">
        <v>16471</v>
      </c>
      <c r="C78" s="20">
        <f t="shared" si="14"/>
        <v>3294.2</v>
      </c>
      <c r="D78" s="20">
        <f t="shared" si="13"/>
        <v>1647.1</v>
      </c>
      <c r="E78" s="20">
        <f t="shared" si="15"/>
        <v>4117.75</v>
      </c>
      <c r="F78" s="23">
        <f t="shared" si="16"/>
        <v>1647.1</v>
      </c>
      <c r="G78" s="23">
        <f t="shared" si="17"/>
        <v>2470.65</v>
      </c>
      <c r="H78" s="20">
        <f t="shared" si="18"/>
        <v>823.55</v>
      </c>
      <c r="I78" s="20">
        <f t="shared" si="19"/>
        <v>823.55</v>
      </c>
      <c r="J78" s="20">
        <f t="shared" si="20"/>
        <v>1647.1</v>
      </c>
      <c r="K78" s="33">
        <f t="shared" si="21"/>
        <v>1647.1</v>
      </c>
      <c r="L78" s="20">
        <f t="shared" si="22"/>
        <v>1647.1</v>
      </c>
      <c r="M78" s="20">
        <f t="shared" si="23"/>
        <v>1647.1</v>
      </c>
      <c r="N78" s="21">
        <f t="shared" si="24"/>
        <v>16471</v>
      </c>
      <c r="O78" s="21"/>
    </row>
    <row r="79" spans="1:15" ht="18" customHeight="1" x14ac:dyDescent="0.25">
      <c r="A79" s="1" t="s">
        <v>57</v>
      </c>
      <c r="B79" s="3">
        <v>17285</v>
      </c>
      <c r="C79" s="20">
        <f t="shared" si="14"/>
        <v>3457</v>
      </c>
      <c r="D79" s="20">
        <f t="shared" si="13"/>
        <v>1728.5</v>
      </c>
      <c r="E79" s="20">
        <f t="shared" si="15"/>
        <v>4321.25</v>
      </c>
      <c r="F79" s="23">
        <f t="shared" si="16"/>
        <v>1728.5</v>
      </c>
      <c r="G79" s="23">
        <f t="shared" si="17"/>
        <v>2592.75</v>
      </c>
      <c r="H79" s="20">
        <f t="shared" si="18"/>
        <v>864.25</v>
      </c>
      <c r="I79" s="20">
        <f t="shared" si="19"/>
        <v>864.25</v>
      </c>
      <c r="J79" s="20">
        <f t="shared" si="20"/>
        <v>1728.5</v>
      </c>
      <c r="K79" s="33">
        <f t="shared" si="21"/>
        <v>1728.5</v>
      </c>
      <c r="L79" s="20">
        <f t="shared" si="22"/>
        <v>1728.5</v>
      </c>
      <c r="M79" s="20">
        <f t="shared" si="23"/>
        <v>1728.5</v>
      </c>
      <c r="N79" s="21">
        <f t="shared" si="24"/>
        <v>17285</v>
      </c>
      <c r="O79" s="21"/>
    </row>
    <row r="80" spans="1:15" ht="18" customHeight="1" x14ac:dyDescent="0.25">
      <c r="A80" s="1" t="s">
        <v>58</v>
      </c>
      <c r="B80" s="3">
        <v>19254</v>
      </c>
      <c r="C80" s="20">
        <f t="shared" si="14"/>
        <v>3850.8</v>
      </c>
      <c r="D80" s="20">
        <f t="shared" si="13"/>
        <v>1925.4</v>
      </c>
      <c r="E80" s="20">
        <f t="shared" si="15"/>
        <v>4813.5</v>
      </c>
      <c r="F80" s="23">
        <f t="shared" si="16"/>
        <v>1925.4</v>
      </c>
      <c r="G80" s="23">
        <f t="shared" si="17"/>
        <v>2888.1</v>
      </c>
      <c r="H80" s="20">
        <f t="shared" si="18"/>
        <v>962.7</v>
      </c>
      <c r="I80" s="20">
        <f t="shared" si="19"/>
        <v>962.7</v>
      </c>
      <c r="J80" s="20">
        <f t="shared" si="20"/>
        <v>1925.4</v>
      </c>
      <c r="K80" s="33">
        <f t="shared" si="21"/>
        <v>1925.4</v>
      </c>
      <c r="L80" s="20">
        <f t="shared" si="22"/>
        <v>1925.4</v>
      </c>
      <c r="M80" s="20">
        <f t="shared" si="23"/>
        <v>1925.4</v>
      </c>
      <c r="N80" s="21">
        <f t="shared" si="24"/>
        <v>19254</v>
      </c>
      <c r="O80" s="21"/>
    </row>
    <row r="81" spans="1:15" ht="18" customHeight="1" x14ac:dyDescent="0.25">
      <c r="A81" s="1" t="s">
        <v>94</v>
      </c>
      <c r="B81" s="3">
        <v>17714</v>
      </c>
      <c r="C81" s="20">
        <f t="shared" si="14"/>
        <v>3542.8</v>
      </c>
      <c r="D81" s="20">
        <f t="shared" si="13"/>
        <v>1771.4</v>
      </c>
      <c r="E81" s="20">
        <f t="shared" si="15"/>
        <v>4428.5</v>
      </c>
      <c r="F81" s="23">
        <f t="shared" si="16"/>
        <v>1771.4</v>
      </c>
      <c r="G81" s="23">
        <f t="shared" si="17"/>
        <v>2657.1</v>
      </c>
      <c r="H81" s="20">
        <f t="shared" si="18"/>
        <v>885.7</v>
      </c>
      <c r="I81" s="20">
        <f t="shared" si="19"/>
        <v>885.7</v>
      </c>
      <c r="J81" s="20">
        <f t="shared" si="20"/>
        <v>1771.4</v>
      </c>
      <c r="K81" s="33">
        <f t="shared" si="21"/>
        <v>1771.4</v>
      </c>
      <c r="L81" s="20">
        <f t="shared" si="22"/>
        <v>1771.4</v>
      </c>
      <c r="M81" s="20">
        <f t="shared" si="23"/>
        <v>1771.4</v>
      </c>
      <c r="N81" s="21">
        <f t="shared" si="24"/>
        <v>17714</v>
      </c>
      <c r="O81" s="21"/>
    </row>
    <row r="82" spans="1:15" ht="18" customHeight="1" x14ac:dyDescent="0.25">
      <c r="A82" s="1" t="s">
        <v>59</v>
      </c>
      <c r="B82" s="3">
        <v>29096</v>
      </c>
      <c r="C82" s="20">
        <f t="shared" si="14"/>
        <v>5819.2</v>
      </c>
      <c r="D82" s="20">
        <f t="shared" si="13"/>
        <v>2909.6</v>
      </c>
      <c r="E82" s="20">
        <f t="shared" si="15"/>
        <v>7274</v>
      </c>
      <c r="F82" s="23">
        <f t="shared" si="16"/>
        <v>2909.6</v>
      </c>
      <c r="G82" s="23">
        <f t="shared" si="17"/>
        <v>4364.3999999999996</v>
      </c>
      <c r="H82" s="20">
        <f t="shared" si="18"/>
        <v>1454.8</v>
      </c>
      <c r="I82" s="20">
        <f t="shared" si="19"/>
        <v>1454.8</v>
      </c>
      <c r="J82" s="20">
        <f t="shared" si="20"/>
        <v>2909.6</v>
      </c>
      <c r="K82" s="33">
        <f t="shared" si="21"/>
        <v>2909.6</v>
      </c>
      <c r="L82" s="20">
        <f t="shared" si="22"/>
        <v>2909.6</v>
      </c>
      <c r="M82" s="20">
        <f t="shared" si="23"/>
        <v>2909.6</v>
      </c>
      <c r="N82" s="21">
        <f t="shared" si="24"/>
        <v>29096</v>
      </c>
      <c r="O82" s="21"/>
    </row>
    <row r="83" spans="1:15" ht="18" customHeight="1" x14ac:dyDescent="0.25">
      <c r="A83" s="1" t="s">
        <v>116</v>
      </c>
      <c r="B83" s="3">
        <v>35628</v>
      </c>
      <c r="C83" s="20">
        <f t="shared" si="14"/>
        <v>7125.6</v>
      </c>
      <c r="D83" s="20">
        <f t="shared" si="13"/>
        <v>3562.8</v>
      </c>
      <c r="E83" s="20">
        <f t="shared" si="15"/>
        <v>8907</v>
      </c>
      <c r="F83" s="23">
        <f t="shared" si="16"/>
        <v>3562.8</v>
      </c>
      <c r="G83" s="23">
        <f t="shared" si="17"/>
        <v>5344.2</v>
      </c>
      <c r="H83" s="20">
        <f t="shared" si="18"/>
        <v>1781.4</v>
      </c>
      <c r="I83" s="20">
        <f t="shared" si="19"/>
        <v>1781.4</v>
      </c>
      <c r="J83" s="20">
        <f t="shared" si="20"/>
        <v>3562.8</v>
      </c>
      <c r="K83" s="33">
        <f t="shared" si="21"/>
        <v>3562.8</v>
      </c>
      <c r="L83" s="20">
        <f t="shared" si="22"/>
        <v>3562.8</v>
      </c>
      <c r="M83" s="20">
        <f t="shared" si="23"/>
        <v>3562.8</v>
      </c>
      <c r="N83" s="21">
        <f t="shared" si="24"/>
        <v>35628</v>
      </c>
      <c r="O83" s="21"/>
    </row>
    <row r="84" spans="1:15" ht="18" customHeight="1" x14ac:dyDescent="0.25">
      <c r="A84" s="1" t="s">
        <v>60</v>
      </c>
      <c r="B84" s="3">
        <v>17997</v>
      </c>
      <c r="C84" s="20">
        <f t="shared" si="14"/>
        <v>3599.4</v>
      </c>
      <c r="D84" s="20">
        <f t="shared" si="13"/>
        <v>1799.7</v>
      </c>
      <c r="E84" s="20">
        <f t="shared" si="15"/>
        <v>4499.25</v>
      </c>
      <c r="F84" s="23">
        <f t="shared" si="16"/>
        <v>1799.7</v>
      </c>
      <c r="G84" s="23">
        <f t="shared" si="17"/>
        <v>2699.55</v>
      </c>
      <c r="H84" s="20">
        <f t="shared" si="18"/>
        <v>899.85</v>
      </c>
      <c r="I84" s="20">
        <f t="shared" si="19"/>
        <v>899.85</v>
      </c>
      <c r="J84" s="20">
        <f t="shared" si="20"/>
        <v>1799.7</v>
      </c>
      <c r="K84" s="33">
        <f t="shared" si="21"/>
        <v>1799.7</v>
      </c>
      <c r="L84" s="20">
        <f t="shared" si="22"/>
        <v>1799.7</v>
      </c>
      <c r="M84" s="20">
        <f t="shared" si="23"/>
        <v>1799.7</v>
      </c>
      <c r="N84" s="21">
        <f t="shared" si="24"/>
        <v>17997</v>
      </c>
      <c r="O84" s="21"/>
    </row>
    <row r="85" spans="1:15" ht="18" customHeight="1" x14ac:dyDescent="0.25">
      <c r="A85" s="1" t="s">
        <v>61</v>
      </c>
      <c r="B85" s="3">
        <v>30488</v>
      </c>
      <c r="C85" s="20">
        <f t="shared" si="14"/>
        <v>6097.6</v>
      </c>
      <c r="D85" s="20">
        <f t="shared" si="13"/>
        <v>3048.8</v>
      </c>
      <c r="E85" s="20">
        <f t="shared" si="15"/>
        <v>7622</v>
      </c>
      <c r="F85" s="23">
        <f t="shared" si="16"/>
        <v>3048.8</v>
      </c>
      <c r="G85" s="23">
        <f t="shared" si="17"/>
        <v>4573.2</v>
      </c>
      <c r="H85" s="20">
        <f t="shared" si="18"/>
        <v>1524.4</v>
      </c>
      <c r="I85" s="20">
        <f t="shared" si="19"/>
        <v>1524.4</v>
      </c>
      <c r="J85" s="20">
        <f t="shared" si="20"/>
        <v>3048.8</v>
      </c>
      <c r="K85" s="33">
        <f t="shared" si="21"/>
        <v>3048.8</v>
      </c>
      <c r="L85" s="20">
        <f t="shared" si="22"/>
        <v>3048.8</v>
      </c>
      <c r="M85" s="20">
        <f t="shared" si="23"/>
        <v>3048.8</v>
      </c>
      <c r="N85" s="21">
        <f t="shared" si="24"/>
        <v>30488</v>
      </c>
      <c r="O85" s="21"/>
    </row>
    <row r="86" spans="1:15" ht="18" customHeight="1" x14ac:dyDescent="0.25">
      <c r="A86" s="1" t="s">
        <v>117</v>
      </c>
      <c r="B86" s="3">
        <v>22285</v>
      </c>
      <c r="C86" s="20">
        <f t="shared" si="14"/>
        <v>4457</v>
      </c>
      <c r="D86" s="20">
        <f t="shared" si="13"/>
        <v>2228.5</v>
      </c>
      <c r="E86" s="20">
        <f t="shared" si="15"/>
        <v>5571.25</v>
      </c>
      <c r="F86" s="23">
        <f t="shared" si="16"/>
        <v>2228.5</v>
      </c>
      <c r="G86" s="23">
        <f t="shared" si="17"/>
        <v>3342.75</v>
      </c>
      <c r="H86" s="20">
        <f t="shared" si="18"/>
        <v>1114.25</v>
      </c>
      <c r="I86" s="20">
        <f t="shared" si="19"/>
        <v>1114.25</v>
      </c>
      <c r="J86" s="20">
        <f t="shared" si="20"/>
        <v>2228.5</v>
      </c>
      <c r="K86" s="33">
        <f t="shared" si="21"/>
        <v>2228.5</v>
      </c>
      <c r="L86" s="20">
        <f t="shared" si="22"/>
        <v>2228.5</v>
      </c>
      <c r="M86" s="20">
        <f t="shared" si="23"/>
        <v>2228.5</v>
      </c>
      <c r="N86" s="21">
        <f t="shared" si="24"/>
        <v>22285</v>
      </c>
      <c r="O86" s="21"/>
    </row>
    <row r="87" spans="1:15" ht="18" customHeight="1" x14ac:dyDescent="0.25">
      <c r="A87" s="1" t="s">
        <v>62</v>
      </c>
      <c r="B87" s="3">
        <v>30351</v>
      </c>
      <c r="C87" s="20">
        <f t="shared" si="14"/>
        <v>6070.2</v>
      </c>
      <c r="D87" s="20">
        <f t="shared" si="13"/>
        <v>3035.1</v>
      </c>
      <c r="E87" s="20">
        <f t="shared" si="15"/>
        <v>7587.75</v>
      </c>
      <c r="F87" s="23">
        <f t="shared" si="16"/>
        <v>3035.1</v>
      </c>
      <c r="G87" s="23">
        <f t="shared" si="17"/>
        <v>4552.6499999999996</v>
      </c>
      <c r="H87" s="20">
        <f t="shared" si="18"/>
        <v>1517.55</v>
      </c>
      <c r="I87" s="20">
        <f t="shared" si="19"/>
        <v>1517.55</v>
      </c>
      <c r="J87" s="20">
        <f t="shared" si="20"/>
        <v>3035.1</v>
      </c>
      <c r="K87" s="33">
        <f t="shared" si="21"/>
        <v>3035.1</v>
      </c>
      <c r="L87" s="20">
        <f t="shared" si="22"/>
        <v>3035.1</v>
      </c>
      <c r="M87" s="20">
        <f t="shared" si="23"/>
        <v>3035.1</v>
      </c>
      <c r="N87" s="21">
        <f t="shared" si="24"/>
        <v>30351</v>
      </c>
      <c r="O87" s="21"/>
    </row>
    <row r="88" spans="1:15" ht="18" customHeight="1" x14ac:dyDescent="0.25">
      <c r="A88" s="1" t="s">
        <v>63</v>
      </c>
      <c r="B88" s="3">
        <v>15555</v>
      </c>
      <c r="C88" s="20">
        <f t="shared" si="14"/>
        <v>3111</v>
      </c>
      <c r="D88" s="20">
        <f t="shared" si="13"/>
        <v>1555.5</v>
      </c>
      <c r="E88" s="20">
        <f t="shared" si="15"/>
        <v>3888.75</v>
      </c>
      <c r="F88" s="23">
        <f t="shared" si="16"/>
        <v>1555.5</v>
      </c>
      <c r="G88" s="23">
        <f t="shared" si="17"/>
        <v>2333.25</v>
      </c>
      <c r="H88" s="20">
        <f t="shared" si="18"/>
        <v>777.75</v>
      </c>
      <c r="I88" s="20">
        <f t="shared" si="19"/>
        <v>777.75</v>
      </c>
      <c r="J88" s="20">
        <f t="shared" si="20"/>
        <v>1555.5</v>
      </c>
      <c r="K88" s="33">
        <f t="shared" si="21"/>
        <v>1555.5</v>
      </c>
      <c r="L88" s="20">
        <f t="shared" si="22"/>
        <v>1555.5</v>
      </c>
      <c r="M88" s="20">
        <f t="shared" si="23"/>
        <v>1555.5</v>
      </c>
      <c r="N88" s="21">
        <f t="shared" si="24"/>
        <v>15555</v>
      </c>
      <c r="O88" s="21"/>
    </row>
    <row r="89" spans="1:15" ht="18" customHeight="1" x14ac:dyDescent="0.25">
      <c r="A89" s="1" t="s">
        <v>64</v>
      </c>
      <c r="B89" s="3">
        <v>15896</v>
      </c>
      <c r="C89" s="20">
        <f t="shared" si="14"/>
        <v>3179.2</v>
      </c>
      <c r="D89" s="20">
        <f t="shared" si="13"/>
        <v>1589.6</v>
      </c>
      <c r="E89" s="20">
        <f t="shared" si="15"/>
        <v>3974</v>
      </c>
      <c r="F89" s="23">
        <f t="shared" si="16"/>
        <v>1589.6</v>
      </c>
      <c r="G89" s="23">
        <f t="shared" si="17"/>
        <v>2384.4</v>
      </c>
      <c r="H89" s="20">
        <f t="shared" si="18"/>
        <v>794.8</v>
      </c>
      <c r="I89" s="20">
        <f t="shared" si="19"/>
        <v>794.8</v>
      </c>
      <c r="J89" s="20">
        <f t="shared" si="20"/>
        <v>1589.6</v>
      </c>
      <c r="K89" s="33">
        <f t="shared" si="21"/>
        <v>1589.6</v>
      </c>
      <c r="L89" s="20">
        <f t="shared" si="22"/>
        <v>1589.6</v>
      </c>
      <c r="M89" s="20">
        <f t="shared" si="23"/>
        <v>1589.6</v>
      </c>
      <c r="N89" s="21">
        <f t="shared" si="24"/>
        <v>15896</v>
      </c>
      <c r="O89" s="21"/>
    </row>
    <row r="90" spans="1:15" ht="18" customHeight="1" x14ac:dyDescent="0.25">
      <c r="A90" s="1" t="s">
        <v>65</v>
      </c>
      <c r="B90" s="3">
        <v>21145</v>
      </c>
      <c r="C90" s="20">
        <f t="shared" si="14"/>
        <v>4229</v>
      </c>
      <c r="D90" s="20">
        <f t="shared" si="13"/>
        <v>2114.5</v>
      </c>
      <c r="E90" s="20">
        <f t="shared" si="15"/>
        <v>5286.25</v>
      </c>
      <c r="F90" s="23">
        <f t="shared" si="16"/>
        <v>2114.5</v>
      </c>
      <c r="G90" s="23">
        <f t="shared" si="17"/>
        <v>3171.75</v>
      </c>
      <c r="H90" s="20">
        <f t="shared" si="18"/>
        <v>1057.25</v>
      </c>
      <c r="I90" s="20">
        <f t="shared" si="19"/>
        <v>1057.25</v>
      </c>
      <c r="J90" s="20">
        <f t="shared" si="20"/>
        <v>2114.5</v>
      </c>
      <c r="K90" s="33">
        <f t="shared" si="21"/>
        <v>2114.5</v>
      </c>
      <c r="L90" s="20">
        <f t="shared" si="22"/>
        <v>2114.5</v>
      </c>
      <c r="M90" s="20">
        <f t="shared" si="23"/>
        <v>2114.5</v>
      </c>
      <c r="N90" s="21">
        <f t="shared" si="24"/>
        <v>21145</v>
      </c>
      <c r="O90" s="21"/>
    </row>
    <row r="91" spans="1:15" ht="18" customHeight="1" x14ac:dyDescent="0.25">
      <c r="A91" s="1" t="s">
        <v>98</v>
      </c>
      <c r="B91" s="3">
        <v>19700</v>
      </c>
      <c r="C91" s="20">
        <f t="shared" si="14"/>
        <v>3940</v>
      </c>
      <c r="D91" s="20">
        <f t="shared" si="13"/>
        <v>1970</v>
      </c>
      <c r="E91" s="20">
        <f t="shared" si="15"/>
        <v>4925</v>
      </c>
      <c r="F91" s="23">
        <f t="shared" si="16"/>
        <v>1970</v>
      </c>
      <c r="G91" s="23">
        <f t="shared" si="17"/>
        <v>2955</v>
      </c>
      <c r="H91" s="20">
        <f t="shared" si="18"/>
        <v>985</v>
      </c>
      <c r="I91" s="20">
        <f t="shared" si="19"/>
        <v>985</v>
      </c>
      <c r="J91" s="20">
        <f t="shared" si="20"/>
        <v>1970</v>
      </c>
      <c r="K91" s="33">
        <f t="shared" si="21"/>
        <v>1970</v>
      </c>
      <c r="L91" s="20">
        <f t="shared" si="22"/>
        <v>1970</v>
      </c>
      <c r="M91" s="20">
        <f t="shared" si="23"/>
        <v>1970</v>
      </c>
      <c r="N91" s="21">
        <f t="shared" si="24"/>
        <v>19700</v>
      </c>
      <c r="O91" s="21"/>
    </row>
    <row r="92" spans="1:15" ht="18" customHeight="1" x14ac:dyDescent="0.25">
      <c r="A92" s="1" t="s">
        <v>66</v>
      </c>
      <c r="B92" s="3">
        <v>16066</v>
      </c>
      <c r="C92" s="20">
        <f t="shared" si="14"/>
        <v>3213.2</v>
      </c>
      <c r="D92" s="20">
        <f t="shared" si="13"/>
        <v>1606.6</v>
      </c>
      <c r="E92" s="20">
        <f t="shared" si="15"/>
        <v>4016.5</v>
      </c>
      <c r="F92" s="23">
        <f t="shared" si="16"/>
        <v>1606.6</v>
      </c>
      <c r="G92" s="23">
        <f t="shared" si="17"/>
        <v>2409.9</v>
      </c>
      <c r="H92" s="20">
        <f t="shared" si="18"/>
        <v>803.3</v>
      </c>
      <c r="I92" s="20">
        <f t="shared" si="19"/>
        <v>803.3</v>
      </c>
      <c r="J92" s="20">
        <f t="shared" si="20"/>
        <v>1606.6</v>
      </c>
      <c r="K92" s="33">
        <f t="shared" si="21"/>
        <v>1606.6</v>
      </c>
      <c r="L92" s="20">
        <f t="shared" si="22"/>
        <v>1606.6</v>
      </c>
      <c r="M92" s="20">
        <f t="shared" si="23"/>
        <v>1606.6</v>
      </c>
      <c r="N92" s="21">
        <f t="shared" si="24"/>
        <v>16066</v>
      </c>
      <c r="O92" s="21"/>
    </row>
    <row r="93" spans="1:15" ht="18" customHeight="1" x14ac:dyDescent="0.25">
      <c r="A93" s="1" t="s">
        <v>67</v>
      </c>
      <c r="B93" s="3">
        <v>18175</v>
      </c>
      <c r="C93" s="20">
        <f t="shared" si="14"/>
        <v>3635</v>
      </c>
      <c r="D93" s="20">
        <f t="shared" si="13"/>
        <v>1817.5</v>
      </c>
      <c r="E93" s="20">
        <f t="shared" si="15"/>
        <v>4543.75</v>
      </c>
      <c r="F93" s="23">
        <f t="shared" si="16"/>
        <v>1817.5</v>
      </c>
      <c r="G93" s="23">
        <f t="shared" si="17"/>
        <v>2726.25</v>
      </c>
      <c r="H93" s="20">
        <f t="shared" si="18"/>
        <v>908.75</v>
      </c>
      <c r="I93" s="20">
        <f t="shared" si="19"/>
        <v>908.75</v>
      </c>
      <c r="J93" s="20">
        <f t="shared" si="20"/>
        <v>1817.5</v>
      </c>
      <c r="K93" s="33">
        <f t="shared" si="21"/>
        <v>1817.5</v>
      </c>
      <c r="L93" s="20">
        <f t="shared" si="22"/>
        <v>1817.5</v>
      </c>
      <c r="M93" s="20">
        <f t="shared" si="23"/>
        <v>1817.5</v>
      </c>
      <c r="N93" s="21">
        <f t="shared" si="24"/>
        <v>18175</v>
      </c>
      <c r="O93" s="21"/>
    </row>
    <row r="94" spans="1:15" ht="18" customHeight="1" x14ac:dyDescent="0.25">
      <c r="A94" s="1" t="s">
        <v>91</v>
      </c>
      <c r="B94" s="3">
        <v>21082</v>
      </c>
      <c r="C94" s="20">
        <f t="shared" si="14"/>
        <v>4216.3999999999996</v>
      </c>
      <c r="D94" s="20">
        <f t="shared" si="13"/>
        <v>2108.1999999999998</v>
      </c>
      <c r="E94" s="20">
        <f t="shared" si="15"/>
        <v>5270.5</v>
      </c>
      <c r="F94" s="23">
        <f t="shared" si="16"/>
        <v>2108.1999999999998</v>
      </c>
      <c r="G94" s="23">
        <f t="shared" si="17"/>
        <v>3162.3</v>
      </c>
      <c r="H94" s="20">
        <f t="shared" si="18"/>
        <v>1054.0999999999999</v>
      </c>
      <c r="I94" s="20">
        <f t="shared" si="19"/>
        <v>1054.0999999999999</v>
      </c>
      <c r="J94" s="20">
        <f t="shared" si="20"/>
        <v>2108.1999999999998</v>
      </c>
      <c r="K94" s="33">
        <f t="shared" si="21"/>
        <v>2108.1999999999998</v>
      </c>
      <c r="L94" s="20">
        <f t="shared" si="22"/>
        <v>2108.1999999999998</v>
      </c>
      <c r="M94" s="20">
        <f t="shared" si="23"/>
        <v>2108.1999999999998</v>
      </c>
      <c r="N94" s="21">
        <f t="shared" si="24"/>
        <v>21082</v>
      </c>
      <c r="O94" s="21"/>
    </row>
    <row r="95" spans="1:15" ht="18" customHeight="1" x14ac:dyDescent="0.25">
      <c r="A95" s="1" t="s">
        <v>68</v>
      </c>
      <c r="B95" s="3">
        <v>14800</v>
      </c>
      <c r="C95" s="20">
        <f t="shared" si="14"/>
        <v>2960</v>
      </c>
      <c r="D95" s="20">
        <f t="shared" si="13"/>
        <v>1480</v>
      </c>
      <c r="E95" s="20">
        <f t="shared" si="15"/>
        <v>3700</v>
      </c>
      <c r="F95" s="23">
        <f t="shared" si="16"/>
        <v>1480</v>
      </c>
      <c r="G95" s="23">
        <f t="shared" si="17"/>
        <v>2220</v>
      </c>
      <c r="H95" s="20">
        <f t="shared" si="18"/>
        <v>740</v>
      </c>
      <c r="I95" s="20">
        <f t="shared" si="19"/>
        <v>740</v>
      </c>
      <c r="J95" s="20">
        <f t="shared" si="20"/>
        <v>1480</v>
      </c>
      <c r="K95" s="33">
        <f t="shared" si="21"/>
        <v>1480</v>
      </c>
      <c r="L95" s="20">
        <f t="shared" si="22"/>
        <v>1480</v>
      </c>
      <c r="M95" s="20">
        <f t="shared" si="23"/>
        <v>1480</v>
      </c>
      <c r="N95" s="21">
        <f t="shared" si="24"/>
        <v>14800</v>
      </c>
      <c r="O95" s="21"/>
    </row>
    <row r="96" spans="1:15" ht="18" customHeight="1" x14ac:dyDescent="0.25">
      <c r="A96" s="1" t="s">
        <v>69</v>
      </c>
      <c r="B96" s="3">
        <v>15825</v>
      </c>
      <c r="C96" s="20">
        <f t="shared" si="14"/>
        <v>3165</v>
      </c>
      <c r="D96" s="20">
        <f t="shared" si="13"/>
        <v>1582.5</v>
      </c>
      <c r="E96" s="20">
        <f t="shared" si="15"/>
        <v>3956.25</v>
      </c>
      <c r="F96" s="23">
        <f t="shared" si="16"/>
        <v>1582.5</v>
      </c>
      <c r="G96" s="23">
        <f t="shared" si="17"/>
        <v>2373.75</v>
      </c>
      <c r="H96" s="20">
        <f t="shared" si="18"/>
        <v>791.25</v>
      </c>
      <c r="I96" s="20">
        <f t="shared" si="19"/>
        <v>791.25</v>
      </c>
      <c r="J96" s="20">
        <f t="shared" si="20"/>
        <v>1582.5</v>
      </c>
      <c r="K96" s="33">
        <f t="shared" si="21"/>
        <v>1582.5</v>
      </c>
      <c r="L96" s="20">
        <f t="shared" si="22"/>
        <v>1582.5</v>
      </c>
      <c r="M96" s="20">
        <f t="shared" si="23"/>
        <v>1582.5</v>
      </c>
      <c r="N96" s="21">
        <f t="shared" si="24"/>
        <v>15825</v>
      </c>
      <c r="O96" s="21"/>
    </row>
    <row r="97" spans="1:15" ht="18" customHeight="1" x14ac:dyDescent="0.25">
      <c r="A97" s="1" t="s">
        <v>88</v>
      </c>
      <c r="B97" s="3">
        <v>28014</v>
      </c>
      <c r="C97" s="20">
        <f t="shared" si="14"/>
        <v>5602.8</v>
      </c>
      <c r="D97" s="20">
        <f t="shared" si="13"/>
        <v>2801.4</v>
      </c>
      <c r="E97" s="20">
        <f t="shared" si="15"/>
        <v>7003.5</v>
      </c>
      <c r="F97" s="23">
        <f t="shared" si="16"/>
        <v>2801.4</v>
      </c>
      <c r="G97" s="23">
        <f t="shared" si="17"/>
        <v>4202.1000000000004</v>
      </c>
      <c r="H97" s="20">
        <f t="shared" si="18"/>
        <v>1400.7</v>
      </c>
      <c r="I97" s="20">
        <f t="shared" si="19"/>
        <v>1400.7</v>
      </c>
      <c r="J97" s="20">
        <f t="shared" si="20"/>
        <v>2801.4</v>
      </c>
      <c r="K97" s="33">
        <f t="shared" si="21"/>
        <v>2801.4</v>
      </c>
      <c r="L97" s="20">
        <f t="shared" si="22"/>
        <v>2801.4</v>
      </c>
      <c r="M97" s="20">
        <f t="shared" si="23"/>
        <v>2801.4</v>
      </c>
      <c r="N97" s="21">
        <f t="shared" si="24"/>
        <v>28014</v>
      </c>
      <c r="O97" s="21"/>
    </row>
    <row r="98" spans="1:15" ht="18" customHeight="1" x14ac:dyDescent="0.25">
      <c r="A98" s="1" t="s">
        <v>70</v>
      </c>
      <c r="B98" s="3">
        <v>16246</v>
      </c>
      <c r="C98" s="20">
        <f t="shared" si="14"/>
        <v>3249.2</v>
      </c>
      <c r="D98" s="20">
        <f t="shared" si="13"/>
        <v>1624.6</v>
      </c>
      <c r="E98" s="20">
        <f t="shared" si="15"/>
        <v>4061.5</v>
      </c>
      <c r="F98" s="23">
        <f t="shared" si="16"/>
        <v>1624.6</v>
      </c>
      <c r="G98" s="23">
        <f t="shared" si="17"/>
        <v>2436.9</v>
      </c>
      <c r="H98" s="20">
        <f t="shared" si="18"/>
        <v>812.3</v>
      </c>
      <c r="I98" s="20">
        <f t="shared" si="19"/>
        <v>812.3</v>
      </c>
      <c r="J98" s="20">
        <f t="shared" si="20"/>
        <v>1624.6</v>
      </c>
      <c r="K98" s="33">
        <f t="shared" si="21"/>
        <v>1624.6</v>
      </c>
      <c r="L98" s="20">
        <f t="shared" si="22"/>
        <v>1624.6</v>
      </c>
      <c r="M98" s="20">
        <f t="shared" si="23"/>
        <v>1624.6</v>
      </c>
      <c r="N98" s="21">
        <f t="shared" si="24"/>
        <v>16246</v>
      </c>
      <c r="O98" s="21"/>
    </row>
    <row r="99" spans="1:15" ht="18" customHeight="1" x14ac:dyDescent="0.25">
      <c r="A99" s="1" t="s">
        <v>71</v>
      </c>
      <c r="B99" s="3">
        <v>15311</v>
      </c>
      <c r="C99" s="20">
        <f t="shared" si="14"/>
        <v>3062.2</v>
      </c>
      <c r="D99" s="20">
        <f t="shared" ref="D99:D117" si="25">B99*0.1</f>
        <v>1531.1</v>
      </c>
      <c r="E99" s="20">
        <f t="shared" si="15"/>
        <v>3827.75</v>
      </c>
      <c r="F99" s="23">
        <f t="shared" si="16"/>
        <v>1531.1</v>
      </c>
      <c r="G99" s="23">
        <f t="shared" si="17"/>
        <v>2296.65</v>
      </c>
      <c r="H99" s="20">
        <f t="shared" si="18"/>
        <v>765.55</v>
      </c>
      <c r="I99" s="20">
        <f t="shared" si="19"/>
        <v>765.55</v>
      </c>
      <c r="J99" s="20">
        <f t="shared" si="20"/>
        <v>1531.1</v>
      </c>
      <c r="K99" s="33">
        <f t="shared" si="21"/>
        <v>1531.1</v>
      </c>
      <c r="L99" s="20">
        <f t="shared" si="22"/>
        <v>1531.1</v>
      </c>
      <c r="M99" s="20">
        <f t="shared" si="23"/>
        <v>1531.1</v>
      </c>
      <c r="N99" s="21">
        <f t="shared" si="24"/>
        <v>15311</v>
      </c>
      <c r="O99" s="21"/>
    </row>
    <row r="100" spans="1:15" ht="18" customHeight="1" x14ac:dyDescent="0.25">
      <c r="A100" s="30" t="s">
        <v>106</v>
      </c>
      <c r="B100" s="3">
        <v>150211</v>
      </c>
      <c r="C100" s="20">
        <f t="shared" si="14"/>
        <v>30042.2</v>
      </c>
      <c r="D100" s="20">
        <f t="shared" si="25"/>
        <v>15021.1</v>
      </c>
      <c r="E100" s="20">
        <f t="shared" si="15"/>
        <v>37552.75</v>
      </c>
      <c r="F100" s="23">
        <f t="shared" si="16"/>
        <v>15021.1</v>
      </c>
      <c r="G100" s="23">
        <f t="shared" si="17"/>
        <v>22531.65</v>
      </c>
      <c r="H100" s="20">
        <f t="shared" si="18"/>
        <v>7510.55</v>
      </c>
      <c r="I100" s="20">
        <f t="shared" si="19"/>
        <v>7510.55</v>
      </c>
      <c r="J100" s="20">
        <f t="shared" si="20"/>
        <v>15021.1</v>
      </c>
      <c r="K100" s="33">
        <f t="shared" si="21"/>
        <v>15021.1</v>
      </c>
      <c r="L100" s="20">
        <f t="shared" si="22"/>
        <v>15021.1</v>
      </c>
      <c r="M100" s="20">
        <f t="shared" si="23"/>
        <v>15021.1</v>
      </c>
      <c r="N100" s="21">
        <f t="shared" si="24"/>
        <v>150211</v>
      </c>
      <c r="O100" s="21"/>
    </row>
    <row r="101" spans="1:15" ht="18" customHeight="1" x14ac:dyDescent="0.25">
      <c r="A101" s="1" t="s">
        <v>72</v>
      </c>
      <c r="B101" s="3">
        <v>15764</v>
      </c>
      <c r="C101" s="20">
        <f t="shared" si="14"/>
        <v>3152.8</v>
      </c>
      <c r="D101" s="20">
        <f t="shared" si="25"/>
        <v>1576.4</v>
      </c>
      <c r="E101" s="20">
        <f t="shared" si="15"/>
        <v>3941</v>
      </c>
      <c r="F101" s="23">
        <f t="shared" si="16"/>
        <v>1576.4</v>
      </c>
      <c r="G101" s="23">
        <f t="shared" si="17"/>
        <v>2364.6</v>
      </c>
      <c r="H101" s="20">
        <f t="shared" si="18"/>
        <v>788.2</v>
      </c>
      <c r="I101" s="20">
        <f t="shared" si="19"/>
        <v>788.2</v>
      </c>
      <c r="J101" s="20">
        <f t="shared" si="20"/>
        <v>1576.4</v>
      </c>
      <c r="K101" s="33">
        <f t="shared" si="21"/>
        <v>1576.4</v>
      </c>
      <c r="L101" s="20">
        <f t="shared" si="22"/>
        <v>1576.4</v>
      </c>
      <c r="M101" s="20">
        <f t="shared" si="23"/>
        <v>1576.4</v>
      </c>
      <c r="N101" s="21">
        <f t="shared" si="24"/>
        <v>15764</v>
      </c>
      <c r="O101" s="21"/>
    </row>
    <row r="102" spans="1:15" ht="18" customHeight="1" x14ac:dyDescent="0.25">
      <c r="A102" s="1" t="s">
        <v>73</v>
      </c>
      <c r="B102" s="3">
        <v>35937</v>
      </c>
      <c r="C102" s="20">
        <f t="shared" si="14"/>
        <v>7187.4</v>
      </c>
      <c r="D102" s="20">
        <f t="shared" si="25"/>
        <v>3593.7</v>
      </c>
      <c r="E102" s="20">
        <f t="shared" si="15"/>
        <v>8984.25</v>
      </c>
      <c r="F102" s="23">
        <f t="shared" si="16"/>
        <v>3593.7</v>
      </c>
      <c r="G102" s="23">
        <f t="shared" si="17"/>
        <v>5390.55</v>
      </c>
      <c r="H102" s="20">
        <f t="shared" si="18"/>
        <v>1796.85</v>
      </c>
      <c r="I102" s="20">
        <f t="shared" si="19"/>
        <v>1796.85</v>
      </c>
      <c r="J102" s="20">
        <f t="shared" si="20"/>
        <v>3593.7</v>
      </c>
      <c r="K102" s="33">
        <f t="shared" si="21"/>
        <v>3593.7</v>
      </c>
      <c r="L102" s="20">
        <f t="shared" si="22"/>
        <v>3593.7</v>
      </c>
      <c r="M102" s="20">
        <f t="shared" si="23"/>
        <v>3593.7</v>
      </c>
      <c r="N102" s="21">
        <f t="shared" si="24"/>
        <v>35937</v>
      </c>
      <c r="O102" s="21"/>
    </row>
    <row r="103" spans="1:15" ht="18" customHeight="1" x14ac:dyDescent="0.25">
      <c r="A103" s="1" t="s">
        <v>74</v>
      </c>
      <c r="B103" s="3">
        <v>197392</v>
      </c>
      <c r="C103" s="20">
        <f t="shared" si="14"/>
        <v>39478.400000000001</v>
      </c>
      <c r="D103" s="20">
        <f t="shared" si="25"/>
        <v>19739.2</v>
      </c>
      <c r="E103" s="20">
        <f t="shared" si="15"/>
        <v>49348</v>
      </c>
      <c r="F103" s="23">
        <f t="shared" si="16"/>
        <v>19739.2</v>
      </c>
      <c r="G103" s="23">
        <f t="shared" si="17"/>
        <v>29608.799999999999</v>
      </c>
      <c r="H103" s="20">
        <f t="shared" si="18"/>
        <v>9869.6</v>
      </c>
      <c r="I103" s="20">
        <f t="shared" si="19"/>
        <v>9869.6</v>
      </c>
      <c r="J103" s="20">
        <f t="shared" si="20"/>
        <v>19739.2</v>
      </c>
      <c r="K103" s="33">
        <f t="shared" si="21"/>
        <v>19739.2</v>
      </c>
      <c r="L103" s="20">
        <f t="shared" si="22"/>
        <v>19739.2</v>
      </c>
      <c r="M103" s="20">
        <f t="shared" si="23"/>
        <v>19739.2</v>
      </c>
      <c r="N103" s="21">
        <f t="shared" si="24"/>
        <v>197392</v>
      </c>
      <c r="O103" s="21"/>
    </row>
    <row r="104" spans="1:15" ht="18" customHeight="1" x14ac:dyDescent="0.25">
      <c r="A104" s="1" t="s">
        <v>75</v>
      </c>
      <c r="B104" s="3">
        <v>332913</v>
      </c>
      <c r="C104" s="20">
        <f t="shared" si="14"/>
        <v>66582.600000000006</v>
      </c>
      <c r="D104" s="20">
        <f t="shared" si="25"/>
        <v>33291.300000000003</v>
      </c>
      <c r="E104" s="20">
        <f t="shared" si="15"/>
        <v>83228.25</v>
      </c>
      <c r="F104" s="23">
        <f t="shared" si="16"/>
        <v>33291.300000000003</v>
      </c>
      <c r="G104" s="23">
        <f t="shared" si="17"/>
        <v>49936.95</v>
      </c>
      <c r="H104" s="20">
        <f t="shared" si="18"/>
        <v>16645.650000000001</v>
      </c>
      <c r="I104" s="20">
        <f t="shared" si="19"/>
        <v>16645.650000000001</v>
      </c>
      <c r="J104" s="20">
        <f t="shared" si="20"/>
        <v>33291.300000000003</v>
      </c>
      <c r="K104" s="33">
        <f t="shared" si="21"/>
        <v>33291.300000000003</v>
      </c>
      <c r="L104" s="20">
        <f t="shared" si="22"/>
        <v>33291.300000000003</v>
      </c>
      <c r="M104" s="20">
        <f t="shared" si="23"/>
        <v>33291.300000000003</v>
      </c>
      <c r="N104" s="21">
        <f t="shared" si="24"/>
        <v>332913</v>
      </c>
      <c r="O104" s="21"/>
    </row>
    <row r="105" spans="1:15" ht="18" customHeight="1" x14ac:dyDescent="0.25">
      <c r="A105" s="1" t="s">
        <v>96</v>
      </c>
      <c r="B105" s="3">
        <v>17832</v>
      </c>
      <c r="C105" s="20">
        <f t="shared" si="14"/>
        <v>3566.4</v>
      </c>
      <c r="D105" s="20">
        <f t="shared" si="25"/>
        <v>1783.2</v>
      </c>
      <c r="E105" s="20">
        <f t="shared" si="15"/>
        <v>4458</v>
      </c>
      <c r="F105" s="23">
        <f t="shared" si="16"/>
        <v>1783.2</v>
      </c>
      <c r="G105" s="23">
        <f t="shared" si="17"/>
        <v>2674.8</v>
      </c>
      <c r="H105" s="20">
        <f t="shared" si="18"/>
        <v>891.6</v>
      </c>
      <c r="I105" s="20">
        <f t="shared" si="19"/>
        <v>891.6</v>
      </c>
      <c r="J105" s="20">
        <f t="shared" si="20"/>
        <v>1783.2</v>
      </c>
      <c r="K105" s="33">
        <f t="shared" si="21"/>
        <v>1783.2</v>
      </c>
      <c r="L105" s="20">
        <f t="shared" si="22"/>
        <v>1783.2</v>
      </c>
      <c r="M105" s="20">
        <f t="shared" si="23"/>
        <v>1783.2</v>
      </c>
      <c r="N105" s="21">
        <f t="shared" si="24"/>
        <v>17832</v>
      </c>
      <c r="O105" s="21"/>
    </row>
    <row r="106" spans="1:15" ht="18" customHeight="1" x14ac:dyDescent="0.25">
      <c r="A106" s="1" t="s">
        <v>76</v>
      </c>
      <c r="B106" s="3">
        <v>24506</v>
      </c>
      <c r="C106" s="20">
        <f t="shared" si="14"/>
        <v>4901.2</v>
      </c>
      <c r="D106" s="20">
        <f t="shared" si="25"/>
        <v>2450.6</v>
      </c>
      <c r="E106" s="20">
        <f t="shared" si="15"/>
        <v>6126.5</v>
      </c>
      <c r="F106" s="23">
        <f t="shared" si="16"/>
        <v>2450.6</v>
      </c>
      <c r="G106" s="23">
        <f t="shared" si="17"/>
        <v>3675.9</v>
      </c>
      <c r="H106" s="20">
        <f t="shared" si="18"/>
        <v>1225.3</v>
      </c>
      <c r="I106" s="20">
        <f t="shared" si="19"/>
        <v>1225.3</v>
      </c>
      <c r="J106" s="20">
        <f t="shared" si="20"/>
        <v>2450.6</v>
      </c>
      <c r="K106" s="33">
        <f t="shared" si="21"/>
        <v>2450.6</v>
      </c>
      <c r="L106" s="20">
        <f t="shared" si="22"/>
        <v>2450.6</v>
      </c>
      <c r="M106" s="20">
        <f t="shared" si="23"/>
        <v>2450.6</v>
      </c>
      <c r="N106" s="21">
        <f t="shared" si="24"/>
        <v>24506</v>
      </c>
      <c r="O106" s="21"/>
    </row>
    <row r="107" spans="1:15" ht="18" customHeight="1" x14ac:dyDescent="0.25">
      <c r="A107" s="1" t="s">
        <v>77</v>
      </c>
      <c r="B107" s="3">
        <v>27150</v>
      </c>
      <c r="C107" s="20">
        <f t="shared" si="14"/>
        <v>5430</v>
      </c>
      <c r="D107" s="20">
        <f t="shared" si="25"/>
        <v>2715</v>
      </c>
      <c r="E107" s="20">
        <f t="shared" si="15"/>
        <v>6787.5</v>
      </c>
      <c r="F107" s="23">
        <f t="shared" si="16"/>
        <v>2715</v>
      </c>
      <c r="G107" s="23">
        <f t="shared" si="17"/>
        <v>4072.5</v>
      </c>
      <c r="H107" s="20">
        <f t="shared" si="18"/>
        <v>1357.5</v>
      </c>
      <c r="I107" s="20">
        <f t="shared" si="19"/>
        <v>1357.5</v>
      </c>
      <c r="J107" s="20">
        <f t="shared" si="20"/>
        <v>2715</v>
      </c>
      <c r="K107" s="33">
        <f t="shared" si="21"/>
        <v>2715</v>
      </c>
      <c r="L107" s="20">
        <f t="shared" si="22"/>
        <v>2715</v>
      </c>
      <c r="M107" s="20">
        <f t="shared" si="23"/>
        <v>2715</v>
      </c>
      <c r="N107" s="21">
        <f t="shared" si="24"/>
        <v>27150</v>
      </c>
      <c r="O107" s="21"/>
    </row>
    <row r="108" spans="1:15" ht="18" customHeight="1" x14ac:dyDescent="0.25">
      <c r="A108" s="1" t="s">
        <v>78</v>
      </c>
      <c r="B108" s="3">
        <v>15670</v>
      </c>
      <c r="C108" s="20">
        <f t="shared" si="14"/>
        <v>3134</v>
      </c>
      <c r="D108" s="20">
        <f t="shared" si="25"/>
        <v>1567</v>
      </c>
      <c r="E108" s="20">
        <f t="shared" si="15"/>
        <v>3917.5</v>
      </c>
      <c r="F108" s="23">
        <f t="shared" si="16"/>
        <v>1567</v>
      </c>
      <c r="G108" s="23">
        <f t="shared" si="17"/>
        <v>2350.5</v>
      </c>
      <c r="H108" s="20">
        <f t="shared" si="18"/>
        <v>783.5</v>
      </c>
      <c r="I108" s="20">
        <f t="shared" si="19"/>
        <v>783.5</v>
      </c>
      <c r="J108" s="20">
        <f t="shared" si="20"/>
        <v>1567</v>
      </c>
      <c r="K108" s="33">
        <f t="shared" si="21"/>
        <v>1567</v>
      </c>
      <c r="L108" s="20">
        <f t="shared" si="22"/>
        <v>1567</v>
      </c>
      <c r="M108" s="20">
        <f t="shared" si="23"/>
        <v>1567</v>
      </c>
      <c r="N108" s="21">
        <f t="shared" si="24"/>
        <v>15670</v>
      </c>
      <c r="O108" s="21"/>
    </row>
    <row r="109" spans="1:15" ht="18" customHeight="1" x14ac:dyDescent="0.25">
      <c r="A109" s="1" t="s">
        <v>92</v>
      </c>
      <c r="B109" s="3">
        <v>48951</v>
      </c>
      <c r="C109" s="20">
        <f t="shared" si="14"/>
        <v>9790.2000000000007</v>
      </c>
      <c r="D109" s="20">
        <f t="shared" si="25"/>
        <v>4895.1000000000004</v>
      </c>
      <c r="E109" s="20">
        <f t="shared" si="15"/>
        <v>12237.75</v>
      </c>
      <c r="F109" s="23">
        <f t="shared" si="16"/>
        <v>4895.1000000000004</v>
      </c>
      <c r="G109" s="23">
        <f t="shared" si="17"/>
        <v>7342.65</v>
      </c>
      <c r="H109" s="20">
        <f t="shared" si="18"/>
        <v>2447.5500000000002</v>
      </c>
      <c r="I109" s="20">
        <f t="shared" si="19"/>
        <v>2447.5500000000002</v>
      </c>
      <c r="J109" s="20">
        <f t="shared" si="20"/>
        <v>4895.1000000000004</v>
      </c>
      <c r="K109" s="33">
        <f t="shared" si="21"/>
        <v>4895.1000000000004</v>
      </c>
      <c r="L109" s="20">
        <f t="shared" si="22"/>
        <v>4895.1000000000004</v>
      </c>
      <c r="M109" s="20">
        <f t="shared" si="23"/>
        <v>4895.1000000000004</v>
      </c>
      <c r="N109" s="21">
        <f t="shared" si="24"/>
        <v>48951</v>
      </c>
      <c r="O109" s="21"/>
    </row>
    <row r="110" spans="1:15" ht="18" customHeight="1" x14ac:dyDescent="0.25">
      <c r="A110" s="1" t="s">
        <v>79</v>
      </c>
      <c r="B110" s="3">
        <v>22018</v>
      </c>
      <c r="C110" s="20">
        <f t="shared" si="14"/>
        <v>4403.6000000000004</v>
      </c>
      <c r="D110" s="20">
        <f t="shared" si="25"/>
        <v>2201.8000000000002</v>
      </c>
      <c r="E110" s="20">
        <f t="shared" si="15"/>
        <v>5504.5</v>
      </c>
      <c r="F110" s="23">
        <f t="shared" si="16"/>
        <v>2201.8000000000002</v>
      </c>
      <c r="G110" s="23">
        <f t="shared" si="17"/>
        <v>3302.7</v>
      </c>
      <c r="H110" s="20">
        <f t="shared" si="18"/>
        <v>1100.9000000000001</v>
      </c>
      <c r="I110" s="20">
        <f t="shared" si="19"/>
        <v>1100.9000000000001</v>
      </c>
      <c r="J110" s="20">
        <f t="shared" si="20"/>
        <v>2201.8000000000002</v>
      </c>
      <c r="K110" s="33">
        <f t="shared" si="21"/>
        <v>2201.8000000000002</v>
      </c>
      <c r="L110" s="20">
        <f t="shared" si="22"/>
        <v>2201.8000000000002</v>
      </c>
      <c r="M110" s="20">
        <f t="shared" si="23"/>
        <v>2201.8000000000002</v>
      </c>
      <c r="N110" s="21">
        <f t="shared" si="24"/>
        <v>22018</v>
      </c>
      <c r="O110" s="21"/>
    </row>
    <row r="111" spans="1:15" ht="18" customHeight="1" x14ac:dyDescent="0.25">
      <c r="A111" s="1" t="s">
        <v>80</v>
      </c>
      <c r="B111" s="3">
        <v>20845</v>
      </c>
      <c r="C111" s="20">
        <f t="shared" si="14"/>
        <v>4169</v>
      </c>
      <c r="D111" s="20">
        <f t="shared" si="25"/>
        <v>2084.5</v>
      </c>
      <c r="E111" s="20">
        <f t="shared" si="15"/>
        <v>5211.25</v>
      </c>
      <c r="F111" s="23">
        <f t="shared" si="16"/>
        <v>2084.5</v>
      </c>
      <c r="G111" s="23">
        <f t="shared" si="17"/>
        <v>3126.75</v>
      </c>
      <c r="H111" s="20">
        <f t="shared" si="18"/>
        <v>1042.25</v>
      </c>
      <c r="I111" s="20">
        <f t="shared" si="19"/>
        <v>1042.25</v>
      </c>
      <c r="J111" s="20">
        <f t="shared" si="20"/>
        <v>2084.5</v>
      </c>
      <c r="K111" s="33">
        <f t="shared" si="21"/>
        <v>2084.5</v>
      </c>
      <c r="L111" s="20">
        <f t="shared" si="22"/>
        <v>2084.5</v>
      </c>
      <c r="M111" s="20">
        <f t="shared" si="23"/>
        <v>2084.5</v>
      </c>
      <c r="N111" s="21">
        <f t="shared" si="24"/>
        <v>20845</v>
      </c>
      <c r="O111" s="21"/>
    </row>
    <row r="112" spans="1:15" ht="18" customHeight="1" x14ac:dyDescent="0.25">
      <c r="A112" s="1" t="s">
        <v>118</v>
      </c>
      <c r="B112" s="3">
        <v>20946</v>
      </c>
      <c r="C112" s="20">
        <f t="shared" si="14"/>
        <v>4189.2</v>
      </c>
      <c r="D112" s="20">
        <f t="shared" si="25"/>
        <v>2094.6</v>
      </c>
      <c r="E112" s="20">
        <f t="shared" si="15"/>
        <v>5236.5</v>
      </c>
      <c r="F112" s="23">
        <f t="shared" si="16"/>
        <v>2094.6</v>
      </c>
      <c r="G112" s="23">
        <f t="shared" si="17"/>
        <v>3141.9</v>
      </c>
      <c r="H112" s="20">
        <f t="shared" si="18"/>
        <v>1047.3</v>
      </c>
      <c r="I112" s="20">
        <f t="shared" si="19"/>
        <v>1047.3</v>
      </c>
      <c r="J112" s="20">
        <f t="shared" si="20"/>
        <v>2094.6</v>
      </c>
      <c r="K112" s="33">
        <f t="shared" si="21"/>
        <v>2094.6</v>
      </c>
      <c r="L112" s="20">
        <f t="shared" si="22"/>
        <v>2094.6</v>
      </c>
      <c r="M112" s="20">
        <f t="shared" si="23"/>
        <v>2094.6</v>
      </c>
      <c r="N112" s="21">
        <f t="shared" si="24"/>
        <v>20946</v>
      </c>
      <c r="O112" s="21"/>
    </row>
    <row r="113" spans="1:15" ht="18" customHeight="1" x14ac:dyDescent="0.25">
      <c r="A113" s="1" t="s">
        <v>81</v>
      </c>
      <c r="B113" s="3">
        <v>21553</v>
      </c>
      <c r="C113" s="20">
        <f t="shared" si="14"/>
        <v>4310.6000000000004</v>
      </c>
      <c r="D113" s="20">
        <f t="shared" si="25"/>
        <v>2155.3000000000002</v>
      </c>
      <c r="E113" s="20">
        <f t="shared" si="15"/>
        <v>5388.25</v>
      </c>
      <c r="F113" s="23">
        <f t="shared" si="16"/>
        <v>2155.3000000000002</v>
      </c>
      <c r="G113" s="23">
        <f t="shared" si="17"/>
        <v>3232.95</v>
      </c>
      <c r="H113" s="20">
        <f t="shared" si="18"/>
        <v>1077.6500000000001</v>
      </c>
      <c r="I113" s="20">
        <f t="shared" si="19"/>
        <v>1077.6500000000001</v>
      </c>
      <c r="J113" s="20">
        <f t="shared" si="20"/>
        <v>2155.3000000000002</v>
      </c>
      <c r="K113" s="33">
        <f t="shared" si="21"/>
        <v>2155.3000000000002</v>
      </c>
      <c r="L113" s="20">
        <f t="shared" si="22"/>
        <v>2155.3000000000002</v>
      </c>
      <c r="M113" s="20">
        <f t="shared" si="23"/>
        <v>2155.3000000000002</v>
      </c>
      <c r="N113" s="21">
        <f t="shared" si="24"/>
        <v>21553</v>
      </c>
      <c r="O113" s="21"/>
    </row>
    <row r="114" spans="1:15" ht="18" customHeight="1" x14ac:dyDescent="0.25">
      <c r="A114" s="1" t="s">
        <v>82</v>
      </c>
      <c r="B114" s="3">
        <v>17055</v>
      </c>
      <c r="C114" s="20">
        <f t="shared" si="14"/>
        <v>3411</v>
      </c>
      <c r="D114" s="20">
        <f t="shared" si="25"/>
        <v>1705.5</v>
      </c>
      <c r="E114" s="20">
        <f t="shared" si="15"/>
        <v>4263.75</v>
      </c>
      <c r="F114" s="23">
        <f t="shared" si="16"/>
        <v>1705.5</v>
      </c>
      <c r="G114" s="23">
        <f t="shared" si="17"/>
        <v>2558.25</v>
      </c>
      <c r="H114" s="20">
        <f t="shared" si="18"/>
        <v>852.75</v>
      </c>
      <c r="I114" s="20">
        <f t="shared" si="19"/>
        <v>852.75</v>
      </c>
      <c r="J114" s="20">
        <f t="shared" si="20"/>
        <v>1705.5</v>
      </c>
      <c r="K114" s="33">
        <f t="shared" si="21"/>
        <v>1705.5</v>
      </c>
      <c r="L114" s="20">
        <f t="shared" si="22"/>
        <v>1705.5</v>
      </c>
      <c r="M114" s="20">
        <f t="shared" si="23"/>
        <v>1705.5</v>
      </c>
      <c r="N114" s="21">
        <f t="shared" si="24"/>
        <v>17055</v>
      </c>
      <c r="O114" s="21"/>
    </row>
    <row r="115" spans="1:15" ht="18" customHeight="1" x14ac:dyDescent="0.25">
      <c r="A115" s="1" t="s">
        <v>83</v>
      </c>
      <c r="B115" s="3">
        <v>23969</v>
      </c>
      <c r="C115" s="20">
        <f t="shared" si="14"/>
        <v>4793.8</v>
      </c>
      <c r="D115" s="20">
        <f t="shared" si="25"/>
        <v>2396.9</v>
      </c>
      <c r="E115" s="20">
        <f t="shared" si="15"/>
        <v>5992.25</v>
      </c>
      <c r="F115" s="23">
        <f t="shared" si="16"/>
        <v>2396.9</v>
      </c>
      <c r="G115" s="23">
        <f t="shared" si="17"/>
        <v>3595.35</v>
      </c>
      <c r="H115" s="20">
        <f t="shared" si="18"/>
        <v>1198.45</v>
      </c>
      <c r="I115" s="20">
        <f t="shared" si="19"/>
        <v>1198.45</v>
      </c>
      <c r="J115" s="20">
        <f t="shared" si="20"/>
        <v>2396.9</v>
      </c>
      <c r="K115" s="33">
        <f t="shared" si="21"/>
        <v>2396.9</v>
      </c>
      <c r="L115" s="20">
        <f t="shared" si="22"/>
        <v>2396.9</v>
      </c>
      <c r="M115" s="20">
        <f t="shared" si="23"/>
        <v>2396.9</v>
      </c>
      <c r="N115" s="21">
        <f t="shared" si="24"/>
        <v>23969</v>
      </c>
      <c r="O115" s="21"/>
    </row>
    <row r="116" spans="1:15" ht="18" customHeight="1" x14ac:dyDescent="0.25">
      <c r="A116" s="1" t="s">
        <v>107</v>
      </c>
      <c r="B116" s="3">
        <v>29762</v>
      </c>
      <c r="C116" s="20">
        <f t="shared" si="14"/>
        <v>5952.4</v>
      </c>
      <c r="D116" s="20">
        <f t="shared" si="25"/>
        <v>2976.2</v>
      </c>
      <c r="E116" s="20">
        <f t="shared" si="15"/>
        <v>7440.5</v>
      </c>
      <c r="F116" s="23">
        <f t="shared" si="16"/>
        <v>2976.2</v>
      </c>
      <c r="G116" s="23">
        <f t="shared" si="17"/>
        <v>4464.3</v>
      </c>
      <c r="H116" s="20">
        <f t="shared" si="18"/>
        <v>1488.1</v>
      </c>
      <c r="I116" s="20">
        <f t="shared" si="19"/>
        <v>1488.1</v>
      </c>
      <c r="J116" s="20">
        <f t="shared" si="20"/>
        <v>2976.2</v>
      </c>
      <c r="K116" s="33">
        <f t="shared" si="21"/>
        <v>2976.2</v>
      </c>
      <c r="L116" s="20">
        <f t="shared" si="22"/>
        <v>2976.2</v>
      </c>
      <c r="M116" s="20">
        <f t="shared" si="23"/>
        <v>2976.2</v>
      </c>
      <c r="N116" s="21">
        <f t="shared" si="24"/>
        <v>29762</v>
      </c>
      <c r="O116" s="21"/>
    </row>
    <row r="117" spans="1:15" ht="18" customHeight="1" x14ac:dyDescent="0.25">
      <c r="A117" s="1" t="s">
        <v>84</v>
      </c>
      <c r="B117" s="3">
        <v>17535</v>
      </c>
      <c r="C117" s="20">
        <f t="shared" si="14"/>
        <v>3507</v>
      </c>
      <c r="D117" s="20">
        <f t="shared" si="25"/>
        <v>1753.5</v>
      </c>
      <c r="E117" s="20">
        <f t="shared" si="15"/>
        <v>4383.75</v>
      </c>
      <c r="F117" s="23">
        <f t="shared" si="16"/>
        <v>1753.5</v>
      </c>
      <c r="G117" s="23">
        <f t="shared" si="17"/>
        <v>2630.25</v>
      </c>
      <c r="H117" s="20">
        <f t="shared" si="18"/>
        <v>876.75</v>
      </c>
      <c r="I117" s="20">
        <f t="shared" si="19"/>
        <v>876.75</v>
      </c>
      <c r="J117" s="20">
        <f t="shared" si="20"/>
        <v>1753.5</v>
      </c>
      <c r="K117" s="33">
        <f t="shared" si="21"/>
        <v>1753.5</v>
      </c>
      <c r="L117" s="20">
        <f t="shared" si="22"/>
        <v>1753.5</v>
      </c>
      <c r="M117" s="20">
        <f t="shared" si="23"/>
        <v>1753.5</v>
      </c>
      <c r="N117" s="21">
        <f t="shared" si="24"/>
        <v>17535</v>
      </c>
      <c r="O117" s="21"/>
    </row>
    <row r="118" spans="1:15" s="8" customFormat="1" ht="18" customHeight="1" x14ac:dyDescent="0.25">
      <c r="A118" s="12" t="s">
        <v>90</v>
      </c>
      <c r="B118" s="13">
        <f>SUM(B3:B117)</f>
        <v>3686000</v>
      </c>
      <c r="C118" s="13">
        <f t="shared" ref="C118:M118" si="26">SUM(C3:C117)</f>
        <v>737200</v>
      </c>
      <c r="D118" s="13">
        <f t="shared" si="26"/>
        <v>368600</v>
      </c>
      <c r="E118" s="13">
        <f t="shared" si="26"/>
        <v>921500</v>
      </c>
      <c r="F118" s="13">
        <f t="shared" si="26"/>
        <v>368600</v>
      </c>
      <c r="G118" s="13">
        <f t="shared" si="26"/>
        <v>552900</v>
      </c>
      <c r="H118" s="13">
        <f t="shared" si="26"/>
        <v>184300</v>
      </c>
      <c r="I118" s="13">
        <f t="shared" si="26"/>
        <v>184300</v>
      </c>
      <c r="J118" s="13">
        <f t="shared" si="26"/>
        <v>368600</v>
      </c>
      <c r="K118" s="13">
        <f t="shared" si="26"/>
        <v>368600</v>
      </c>
      <c r="L118" s="13">
        <f t="shared" si="26"/>
        <v>368600</v>
      </c>
      <c r="M118" s="13">
        <f t="shared" si="26"/>
        <v>368600</v>
      </c>
      <c r="N118" s="21">
        <f t="shared" si="24"/>
        <v>3686000</v>
      </c>
      <c r="O118" s="13"/>
    </row>
    <row r="119" spans="1:15" s="8" customFormat="1" ht="18" customHeight="1" x14ac:dyDescent="0.2">
      <c r="A119" s="9"/>
      <c r="B119" s="11"/>
      <c r="E119" s="24"/>
      <c r="F119" s="24"/>
      <c r="G119" s="24"/>
    </row>
    <row r="120" spans="1:15" x14ac:dyDescent="0.2">
      <c r="B120" s="10"/>
    </row>
    <row r="121" spans="1:15" x14ac:dyDescent="0.2">
      <c r="B121" s="7"/>
    </row>
    <row r="122" spans="1:15" x14ac:dyDescent="0.2">
      <c r="B122" s="7"/>
    </row>
  </sheetData>
  <mergeCells count="5">
    <mergeCell ref="A1:B1"/>
    <mergeCell ref="C1:D1"/>
    <mergeCell ref="H1:I1"/>
    <mergeCell ref="F1:G1"/>
    <mergeCell ref="J1:M1"/>
  </mergeCells>
  <printOptions gridLines="1"/>
  <pageMargins left="0.25" right="0.25" top="0.75" bottom="0.75" header="0.3" footer="0.3"/>
  <pageSetup paperSize="5" scale="55" fitToWidth="0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Company>DHSS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godser</dc:creator>
  <cp:lastModifiedBy>Harrison, Jennifer</cp:lastModifiedBy>
  <cp:lastPrinted>2019-06-21T13:02:52Z</cp:lastPrinted>
  <dcterms:created xsi:type="dcterms:W3CDTF">2013-01-02T18:42:22Z</dcterms:created>
  <dcterms:modified xsi:type="dcterms:W3CDTF">2024-05-29T13:52:32Z</dcterms:modified>
</cp:coreProperties>
</file>