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checkCompatibility="1" defaultThemeVersion="124226"/>
  <mc:AlternateContent xmlns:mc="http://schemas.openxmlformats.org/markup-compatibility/2006">
    <mc:Choice Requires="x15">
      <x15ac:absPath xmlns:x15ac="http://schemas.microsoft.com/office/spreadsheetml/2010/11/ac" url="C:\Users\turlet1\Desktop\"/>
    </mc:Choice>
  </mc:AlternateContent>
  <workbookProtection workbookAlgorithmName="SHA-512" workbookHashValue="jU7Un2UWJ8yyD86YAbiPsntApZfFx43pEZ26VtS5YEYLR3y04Q/vaT5FZdpWXn9EjDc0TBTgejTN96lnGVvUyQ==" workbookSaltValue="PY9j+3vWujkJt9awhmWciQ==" workbookSpinCount="100000" lockStructure="1"/>
  <bookViews>
    <workbookView xWindow="0" yWindow="0" windowWidth="19296" windowHeight="9804"/>
  </bookViews>
  <sheets>
    <sheet name="TableB Demo" sheetId="4" r:id="rId1"/>
    <sheet name="TableB Data" sheetId="1" state="hidden" r:id="rId2"/>
  </sheets>
  <definedNames>
    <definedName name="Slicer_Measure">#N/A</definedName>
    <definedName name="Slicer_Provider">#N/A</definedName>
  </definedNames>
  <calcPr calcId="162913"/>
  <pivotCaches>
    <pivotCache cacheId="4"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F702" i="1" l="1"/>
  <c r="G702" i="1" s="1"/>
  <c r="F703" i="1"/>
  <c r="G703" i="1" s="1"/>
  <c r="F704" i="1"/>
  <c r="H704" i="1" s="1"/>
  <c r="F705" i="1"/>
  <c r="H705" i="1" s="1"/>
  <c r="F706" i="1"/>
  <c r="G706" i="1"/>
  <c r="H706" i="1"/>
  <c r="F707" i="1"/>
  <c r="G707" i="1" s="1"/>
  <c r="F708" i="1"/>
  <c r="H708" i="1" s="1"/>
  <c r="F709" i="1"/>
  <c r="H709" i="1" s="1"/>
  <c r="F710" i="1"/>
  <c r="H710" i="1" s="1"/>
  <c r="F711" i="1"/>
  <c r="G711" i="1"/>
  <c r="H711" i="1"/>
  <c r="F712" i="1"/>
  <c r="G712" i="1" s="1"/>
  <c r="F713" i="1"/>
  <c r="H713" i="1" s="1"/>
  <c r="G713" i="1"/>
  <c r="F714" i="1"/>
  <c r="G714" i="1" s="1"/>
  <c r="F715" i="1"/>
  <c r="H715" i="1" s="1"/>
  <c r="G715" i="1"/>
  <c r="F716" i="1"/>
  <c r="H716" i="1" s="1"/>
  <c r="F717" i="1"/>
  <c r="H717" i="1" s="1"/>
  <c r="F698" i="1"/>
  <c r="G698" i="1" s="1"/>
  <c r="F699" i="1"/>
  <c r="G699" i="1" s="1"/>
  <c r="F700" i="1"/>
  <c r="H700" i="1" s="1"/>
  <c r="F701" i="1"/>
  <c r="G701" i="1" s="1"/>
  <c r="H701" i="1"/>
  <c r="F697" i="1"/>
  <c r="G697" i="1" s="1"/>
  <c r="F696" i="1"/>
  <c r="G696" i="1" s="1"/>
  <c r="F695" i="1"/>
  <c r="G695" i="1" s="1"/>
  <c r="F694" i="1"/>
  <c r="G694" i="1" s="1"/>
  <c r="F693" i="1"/>
  <c r="G693" i="1" s="1"/>
  <c r="F692" i="1"/>
  <c r="G692" i="1" s="1"/>
  <c r="F691" i="1"/>
  <c r="G691" i="1" s="1"/>
  <c r="F690" i="1"/>
  <c r="G690" i="1" s="1"/>
  <c r="F689" i="1"/>
  <c r="G689" i="1" s="1"/>
  <c r="F688" i="1"/>
  <c r="G688" i="1" s="1"/>
  <c r="F687" i="1"/>
  <c r="G687" i="1" s="1"/>
  <c r="F686" i="1"/>
  <c r="G686" i="1" s="1"/>
  <c r="F685" i="1"/>
  <c r="H685" i="1" s="1"/>
  <c r="F684" i="1"/>
  <c r="G684" i="1" s="1"/>
  <c r="F683" i="1"/>
  <c r="G683" i="1" s="1"/>
  <c r="F682" i="1"/>
  <c r="G682" i="1" s="1"/>
  <c r="F681" i="1"/>
  <c r="G681" i="1" s="1"/>
  <c r="F680" i="1"/>
  <c r="G680" i="1" s="1"/>
  <c r="F679" i="1"/>
  <c r="G679" i="1" s="1"/>
  <c r="F678" i="1"/>
  <c r="G678" i="1" s="1"/>
  <c r="F677" i="1"/>
  <c r="G677" i="1" s="1"/>
  <c r="F676" i="1"/>
  <c r="G676" i="1" s="1"/>
  <c r="F675" i="1"/>
  <c r="G675" i="1" s="1"/>
  <c r="F674" i="1"/>
  <c r="G674" i="1" s="1"/>
  <c r="F673" i="1"/>
  <c r="H673" i="1" s="1"/>
  <c r="F672" i="1"/>
  <c r="G672" i="1" s="1"/>
  <c r="F671" i="1"/>
  <c r="G671" i="1" s="1"/>
  <c r="F670" i="1"/>
  <c r="G670" i="1" s="1"/>
  <c r="F669" i="1"/>
  <c r="G669" i="1" s="1"/>
  <c r="F668" i="1"/>
  <c r="G668" i="1" s="1"/>
  <c r="F667" i="1"/>
  <c r="H667" i="1" s="1"/>
  <c r="F666" i="1"/>
  <c r="G666" i="1" s="1"/>
  <c r="F665" i="1"/>
  <c r="G665" i="1" s="1"/>
  <c r="H665" i="1"/>
  <c r="F664" i="1"/>
  <c r="G664" i="1" s="1"/>
  <c r="F663" i="1"/>
  <c r="G663" i="1" s="1"/>
  <c r="F662" i="1"/>
  <c r="G662" i="1" s="1"/>
  <c r="F661" i="1"/>
  <c r="G661" i="1" s="1"/>
  <c r="F660" i="1"/>
  <c r="G660" i="1" s="1"/>
  <c r="F659" i="1"/>
  <c r="G659" i="1" s="1"/>
  <c r="G717" i="1" l="1"/>
  <c r="G710" i="1"/>
  <c r="H707" i="1"/>
  <c r="H702" i="1"/>
  <c r="H679" i="1"/>
  <c r="H698" i="1"/>
  <c r="H714" i="1"/>
  <c r="G709" i="1"/>
  <c r="H703" i="1"/>
  <c r="G673" i="1"/>
  <c r="G685" i="1"/>
  <c r="G705" i="1"/>
  <c r="H712" i="1"/>
  <c r="G716" i="1"/>
  <c r="G708" i="1"/>
  <c r="G704" i="1"/>
  <c r="G667" i="1"/>
  <c r="H670" i="1"/>
  <c r="H675" i="1"/>
  <c r="H681" i="1"/>
  <c r="H693" i="1"/>
  <c r="H692" i="1"/>
  <c r="H687" i="1"/>
  <c r="H690" i="1"/>
  <c r="H694" i="1"/>
  <c r="G700" i="1"/>
  <c r="H699" i="1"/>
  <c r="H697" i="1"/>
  <c r="H696" i="1"/>
  <c r="H695" i="1"/>
  <c r="H677" i="1"/>
  <c r="H689" i="1"/>
  <c r="H676" i="1"/>
  <c r="H678" i="1"/>
  <c r="H680" i="1"/>
  <c r="H691" i="1"/>
  <c r="H683" i="1"/>
  <c r="H686" i="1"/>
  <c r="H688" i="1"/>
  <c r="H684" i="1"/>
  <c r="H682" i="1"/>
  <c r="H674" i="1"/>
  <c r="H672" i="1"/>
  <c r="H671" i="1"/>
  <c r="H669" i="1"/>
  <c r="H668" i="1"/>
  <c r="H666" i="1"/>
  <c r="H664" i="1"/>
  <c r="H663" i="1"/>
  <c r="H662" i="1"/>
  <c r="H661" i="1"/>
  <c r="H660" i="1"/>
  <c r="H659" i="1"/>
  <c r="F658" i="1"/>
  <c r="H658" i="1" s="1"/>
  <c r="F657" i="1"/>
  <c r="H657" i="1" s="1"/>
  <c r="F656" i="1"/>
  <c r="G656" i="1" s="1"/>
  <c r="F655" i="1"/>
  <c r="H655" i="1" s="1"/>
  <c r="F654" i="1"/>
  <c r="H654" i="1" s="1"/>
  <c r="F653" i="1"/>
  <c r="H653" i="1" s="1"/>
  <c r="F652" i="1"/>
  <c r="H652" i="1" s="1"/>
  <c r="F651" i="1"/>
  <c r="H651" i="1" s="1"/>
  <c r="F650" i="1"/>
  <c r="H650" i="1" s="1"/>
  <c r="F649" i="1"/>
  <c r="G649" i="1" s="1"/>
  <c r="F648" i="1"/>
  <c r="H648" i="1" s="1"/>
  <c r="F647" i="1"/>
  <c r="G647" i="1" s="1"/>
  <c r="F646" i="1"/>
  <c r="G646" i="1" s="1"/>
  <c r="F645" i="1"/>
  <c r="H645" i="1" s="1"/>
  <c r="G645" i="1"/>
  <c r="F644" i="1"/>
  <c r="H644" i="1" s="1"/>
  <c r="F643" i="1"/>
  <c r="H643" i="1" s="1"/>
  <c r="F642" i="1"/>
  <c r="H642" i="1" s="1"/>
  <c r="F641" i="1"/>
  <c r="H641" i="1" s="1"/>
  <c r="F640" i="1"/>
  <c r="H640" i="1" s="1"/>
  <c r="F639" i="1"/>
  <c r="H639" i="1" s="1"/>
  <c r="F638" i="1"/>
  <c r="H638" i="1" s="1"/>
  <c r="F637" i="1"/>
  <c r="G637" i="1" s="1"/>
  <c r="F636" i="1"/>
  <c r="H636" i="1" s="1"/>
  <c r="F635" i="1"/>
  <c r="H635" i="1" s="1"/>
  <c r="F634" i="1"/>
  <c r="H634" i="1" s="1"/>
  <c r="F633" i="1"/>
  <c r="H633" i="1" s="1"/>
  <c r="F624" i="1"/>
  <c r="G642" i="1" l="1"/>
  <c r="G651" i="1"/>
  <c r="H646" i="1"/>
  <c r="G652" i="1"/>
  <c r="G655" i="1"/>
  <c r="G654" i="1"/>
  <c r="H647" i="1"/>
  <c r="G633" i="1"/>
  <c r="G650" i="1"/>
  <c r="G657" i="1"/>
  <c r="H656" i="1"/>
  <c r="G658" i="1"/>
  <c r="G653" i="1"/>
  <c r="H637" i="1"/>
  <c r="G648" i="1"/>
  <c r="H649" i="1"/>
  <c r="G638" i="1"/>
  <c r="G640" i="1"/>
  <c r="G644" i="1"/>
  <c r="G635" i="1"/>
  <c r="G639" i="1"/>
  <c r="G641" i="1"/>
  <c r="G634" i="1"/>
  <c r="G636" i="1"/>
  <c r="G643" i="1"/>
  <c r="F591" i="1"/>
  <c r="H591" i="1" s="1"/>
  <c r="F590" i="1"/>
  <c r="H590" i="1" s="1"/>
  <c r="F586" i="1"/>
  <c r="G586" i="1" s="1"/>
  <c r="F587" i="1"/>
  <c r="G587" i="1" s="1"/>
  <c r="F588" i="1"/>
  <c r="H588" i="1" s="1"/>
  <c r="F589" i="1"/>
  <c r="G589" i="1" s="1"/>
  <c r="F512" i="1"/>
  <c r="G512" i="1" s="1"/>
  <c r="F477" i="1"/>
  <c r="H477" i="1" s="1"/>
  <c r="F478" i="1"/>
  <c r="H478" i="1" s="1"/>
  <c r="F479" i="1"/>
  <c r="G479" i="1" s="1"/>
  <c r="F480" i="1"/>
  <c r="F481" i="1"/>
  <c r="H481" i="1" s="1"/>
  <c r="F482" i="1"/>
  <c r="G482" i="1" s="1"/>
  <c r="F483" i="1"/>
  <c r="H483" i="1" s="1"/>
  <c r="F484" i="1"/>
  <c r="F485" i="1"/>
  <c r="H485" i="1" s="1"/>
  <c r="F486" i="1"/>
  <c r="H486" i="1" s="1"/>
  <c r="F487" i="1"/>
  <c r="H487" i="1" s="1"/>
  <c r="F488" i="1"/>
  <c r="F489" i="1"/>
  <c r="H489" i="1" s="1"/>
  <c r="F490" i="1"/>
  <c r="G490" i="1" s="1"/>
  <c r="F491" i="1"/>
  <c r="H491" i="1" s="1"/>
  <c r="F492" i="1"/>
  <c r="F493" i="1"/>
  <c r="H493" i="1" s="1"/>
  <c r="F494" i="1"/>
  <c r="H494" i="1" s="1"/>
  <c r="F495" i="1"/>
  <c r="G495" i="1" s="1"/>
  <c r="F496" i="1"/>
  <c r="F497" i="1"/>
  <c r="H497" i="1" s="1"/>
  <c r="F498" i="1"/>
  <c r="G498" i="1" s="1"/>
  <c r="F499" i="1"/>
  <c r="G499" i="1" s="1"/>
  <c r="F500" i="1"/>
  <c r="F501" i="1"/>
  <c r="H501" i="1" s="1"/>
  <c r="F502" i="1"/>
  <c r="H502" i="1" s="1"/>
  <c r="F503" i="1"/>
  <c r="H503" i="1" s="1"/>
  <c r="F504" i="1"/>
  <c r="F505" i="1"/>
  <c r="H505" i="1" s="1"/>
  <c r="F506" i="1"/>
  <c r="H506" i="1" s="1"/>
  <c r="F507" i="1"/>
  <c r="H507" i="1" s="1"/>
  <c r="F508" i="1"/>
  <c r="F509" i="1"/>
  <c r="H509" i="1" s="1"/>
  <c r="F510" i="1"/>
  <c r="H510" i="1" s="1"/>
  <c r="F511" i="1"/>
  <c r="F513" i="1"/>
  <c r="H513" i="1" s="1"/>
  <c r="F514" i="1"/>
  <c r="G514" i="1" s="1"/>
  <c r="F515" i="1"/>
  <c r="H515" i="1" s="1"/>
  <c r="F516" i="1"/>
  <c r="G516" i="1" s="1"/>
  <c r="F517" i="1"/>
  <c r="H517" i="1" s="1"/>
  <c r="F518" i="1"/>
  <c r="G518" i="1" s="1"/>
  <c r="F519" i="1"/>
  <c r="H519" i="1" s="1"/>
  <c r="F520" i="1"/>
  <c r="G520" i="1" s="1"/>
  <c r="F521" i="1"/>
  <c r="H521" i="1" s="1"/>
  <c r="F522" i="1"/>
  <c r="G522" i="1" s="1"/>
  <c r="F523" i="1"/>
  <c r="G523" i="1" s="1"/>
  <c r="F524" i="1"/>
  <c r="G524" i="1" s="1"/>
  <c r="F525" i="1"/>
  <c r="H525" i="1" s="1"/>
  <c r="F526" i="1"/>
  <c r="G526" i="1" s="1"/>
  <c r="F527" i="1"/>
  <c r="H527" i="1" s="1"/>
  <c r="F528" i="1"/>
  <c r="G528" i="1" s="1"/>
  <c r="F529" i="1"/>
  <c r="H529" i="1" s="1"/>
  <c r="F530" i="1"/>
  <c r="G530" i="1" s="1"/>
  <c r="F531" i="1"/>
  <c r="H531" i="1" s="1"/>
  <c r="F532" i="1"/>
  <c r="G532" i="1" s="1"/>
  <c r="F533" i="1"/>
  <c r="H533" i="1" s="1"/>
  <c r="F534" i="1"/>
  <c r="G534" i="1" s="1"/>
  <c r="F535" i="1"/>
  <c r="H535" i="1" s="1"/>
  <c r="F536" i="1"/>
  <c r="G536" i="1" s="1"/>
  <c r="F537" i="1"/>
  <c r="H537" i="1" s="1"/>
  <c r="F538" i="1"/>
  <c r="G538" i="1" s="1"/>
  <c r="F539" i="1"/>
  <c r="G539" i="1" s="1"/>
  <c r="F540" i="1"/>
  <c r="G540" i="1" s="1"/>
  <c r="F541" i="1"/>
  <c r="H541" i="1" s="1"/>
  <c r="F542" i="1"/>
  <c r="G542" i="1" s="1"/>
  <c r="F543" i="1"/>
  <c r="H543" i="1" s="1"/>
  <c r="F544" i="1"/>
  <c r="G544" i="1" s="1"/>
  <c r="F545" i="1"/>
  <c r="H545" i="1" s="1"/>
  <c r="F546" i="1"/>
  <c r="G546" i="1" s="1"/>
  <c r="F547" i="1"/>
  <c r="G547" i="1" s="1"/>
  <c r="F548" i="1"/>
  <c r="G548" i="1" s="1"/>
  <c r="F549" i="1"/>
  <c r="H549" i="1" s="1"/>
  <c r="F550" i="1"/>
  <c r="G550" i="1" s="1"/>
  <c r="F551" i="1"/>
  <c r="H551" i="1" s="1"/>
  <c r="F552" i="1"/>
  <c r="G552" i="1" s="1"/>
  <c r="F553" i="1"/>
  <c r="H553" i="1" s="1"/>
  <c r="F554" i="1"/>
  <c r="G554" i="1" s="1"/>
  <c r="F555" i="1"/>
  <c r="G555" i="1" s="1"/>
  <c r="F556" i="1"/>
  <c r="G556" i="1" s="1"/>
  <c r="F557" i="1"/>
  <c r="H557" i="1" s="1"/>
  <c r="F558" i="1"/>
  <c r="G558" i="1" s="1"/>
  <c r="F559" i="1"/>
  <c r="G559" i="1" s="1"/>
  <c r="F560" i="1"/>
  <c r="H560" i="1" s="1"/>
  <c r="F561" i="1"/>
  <c r="G561" i="1" s="1"/>
  <c r="F562" i="1"/>
  <c r="G562" i="1" s="1"/>
  <c r="F563" i="1"/>
  <c r="H563" i="1" s="1"/>
  <c r="F564" i="1"/>
  <c r="G564" i="1" s="1"/>
  <c r="F565" i="1"/>
  <c r="H565" i="1" s="1"/>
  <c r="F566" i="1"/>
  <c r="G566" i="1" s="1"/>
  <c r="F567" i="1"/>
  <c r="G567" i="1" s="1"/>
  <c r="F568" i="1"/>
  <c r="G568" i="1" s="1"/>
  <c r="F569" i="1"/>
  <c r="H569" i="1" s="1"/>
  <c r="F570" i="1"/>
  <c r="G570" i="1" s="1"/>
  <c r="F571" i="1"/>
  <c r="H571" i="1" s="1"/>
  <c r="F572" i="1"/>
  <c r="G572" i="1" s="1"/>
  <c r="F573" i="1"/>
  <c r="H573" i="1" s="1"/>
  <c r="F574" i="1"/>
  <c r="G574" i="1" s="1"/>
  <c r="F575" i="1"/>
  <c r="G575" i="1" s="1"/>
  <c r="F576" i="1"/>
  <c r="G576" i="1" s="1"/>
  <c r="F577" i="1"/>
  <c r="H577" i="1" s="1"/>
  <c r="F578" i="1"/>
  <c r="G578" i="1" s="1"/>
  <c r="F579" i="1"/>
  <c r="H579" i="1" s="1"/>
  <c r="F580" i="1"/>
  <c r="G580" i="1" s="1"/>
  <c r="F581" i="1"/>
  <c r="H581" i="1" s="1"/>
  <c r="F592" i="1"/>
  <c r="H592" i="1" s="1"/>
  <c r="F593" i="1"/>
  <c r="G593" i="1" s="1"/>
  <c r="F594" i="1"/>
  <c r="H594" i="1" s="1"/>
  <c r="F595" i="1"/>
  <c r="G595" i="1" s="1"/>
  <c r="F596" i="1"/>
  <c r="H596" i="1" s="1"/>
  <c r="F597" i="1"/>
  <c r="G597" i="1" s="1"/>
  <c r="F598" i="1"/>
  <c r="H598" i="1" s="1"/>
  <c r="F599" i="1"/>
  <c r="G599" i="1" s="1"/>
  <c r="F600" i="1"/>
  <c r="G600" i="1" s="1"/>
  <c r="F601" i="1"/>
  <c r="G601" i="1" s="1"/>
  <c r="F602" i="1"/>
  <c r="H602" i="1" s="1"/>
  <c r="F603" i="1"/>
  <c r="G603" i="1" s="1"/>
  <c r="F604" i="1"/>
  <c r="H604" i="1" s="1"/>
  <c r="F605" i="1"/>
  <c r="G605" i="1" s="1"/>
  <c r="F606" i="1"/>
  <c r="H606" i="1" s="1"/>
  <c r="F607" i="1"/>
  <c r="G607" i="1" s="1"/>
  <c r="F608" i="1"/>
  <c r="G608" i="1" s="1"/>
  <c r="F609" i="1"/>
  <c r="G609" i="1" s="1"/>
  <c r="F610" i="1"/>
  <c r="H610" i="1" s="1"/>
  <c r="F611" i="1"/>
  <c r="G611" i="1" s="1"/>
  <c r="F612" i="1"/>
  <c r="H612" i="1" s="1"/>
  <c r="F613" i="1"/>
  <c r="G613" i="1" s="1"/>
  <c r="F614" i="1"/>
  <c r="H614" i="1" s="1"/>
  <c r="F615" i="1"/>
  <c r="G615" i="1" s="1"/>
  <c r="F616" i="1"/>
  <c r="H616" i="1" s="1"/>
  <c r="F617" i="1"/>
  <c r="G617" i="1" s="1"/>
  <c r="F618" i="1"/>
  <c r="H618" i="1" s="1"/>
  <c r="F619" i="1"/>
  <c r="G619" i="1" s="1"/>
  <c r="F620" i="1"/>
  <c r="G620" i="1" s="1"/>
  <c r="F621" i="1"/>
  <c r="H621" i="1" s="1"/>
  <c r="F622" i="1"/>
  <c r="G622" i="1" s="1"/>
  <c r="F623" i="1"/>
  <c r="H623" i="1" s="1"/>
  <c r="G624" i="1"/>
  <c r="F625" i="1"/>
  <c r="H625" i="1" s="1"/>
  <c r="F626" i="1"/>
  <c r="G626" i="1" s="1"/>
  <c r="F627" i="1"/>
  <c r="H627" i="1" s="1"/>
  <c r="F628" i="1"/>
  <c r="G628" i="1" s="1"/>
  <c r="F629" i="1"/>
  <c r="H629" i="1" s="1"/>
  <c r="F630" i="1"/>
  <c r="G630" i="1" s="1"/>
  <c r="F631" i="1"/>
  <c r="G631" i="1" s="1"/>
  <c r="F632" i="1"/>
  <c r="G632" i="1" s="1"/>
  <c r="F476" i="1"/>
  <c r="H476" i="1" s="1"/>
  <c r="G591" i="1" l="1"/>
  <c r="H540" i="1"/>
  <c r="G486" i="1"/>
  <c r="G519" i="1"/>
  <c r="H516" i="1"/>
  <c r="H586" i="1"/>
  <c r="G588" i="1"/>
  <c r="H589" i="1"/>
  <c r="G590" i="1"/>
  <c r="G592" i="1"/>
  <c r="G543" i="1"/>
  <c r="H587" i="1"/>
  <c r="G606" i="1"/>
  <c r="G627" i="1"/>
  <c r="H624" i="1"/>
  <c r="G616" i="1"/>
  <c r="H617" i="1"/>
  <c r="G604" i="1"/>
  <c r="H601" i="1"/>
  <c r="G598" i="1"/>
  <c r="H567" i="1"/>
  <c r="H575" i="1"/>
  <c r="G573" i="1"/>
  <c r="G527" i="1"/>
  <c r="H524" i="1"/>
  <c r="H498" i="1"/>
  <c r="H512" i="1"/>
  <c r="G623" i="1"/>
  <c r="G596" i="1"/>
  <c r="H593" i="1"/>
  <c r="G487" i="1"/>
  <c r="G485" i="1"/>
  <c r="G478" i="1"/>
  <c r="H608" i="1"/>
  <c r="H632" i="1"/>
  <c r="G629" i="1"/>
  <c r="G614" i="1"/>
  <c r="G579" i="1"/>
  <c r="H576" i="1"/>
  <c r="G565" i="1"/>
  <c r="H562" i="1"/>
  <c r="G551" i="1"/>
  <c r="H548" i="1"/>
  <c r="G531" i="1"/>
  <c r="G507" i="1"/>
  <c r="G560" i="1"/>
  <c r="H631" i="1"/>
  <c r="H600" i="1"/>
  <c r="H561" i="1"/>
  <c r="H479" i="1"/>
  <c r="G621" i="1"/>
  <c r="G612" i="1"/>
  <c r="H609" i="1"/>
  <c r="G581" i="1"/>
  <c r="G571" i="1"/>
  <c r="H568" i="1"/>
  <c r="G529" i="1"/>
  <c r="G502" i="1"/>
  <c r="G493" i="1"/>
  <c r="G481" i="1"/>
  <c r="G477" i="1"/>
  <c r="H556" i="1"/>
  <c r="H555" i="1"/>
  <c r="G553" i="1"/>
  <c r="H547" i="1"/>
  <c r="G545" i="1"/>
  <c r="H539" i="1"/>
  <c r="G537" i="1"/>
  <c r="G521" i="1"/>
  <c r="G515" i="1"/>
  <c r="H499" i="1"/>
  <c r="H523" i="1"/>
  <c r="G535" i="1"/>
  <c r="H532" i="1"/>
  <c r="G513" i="1"/>
  <c r="G506" i="1"/>
  <c r="G503" i="1"/>
  <c r="G501" i="1"/>
  <c r="G494" i="1"/>
  <c r="G483" i="1"/>
  <c r="G510" i="1"/>
  <c r="H626" i="1"/>
  <c r="H619" i="1"/>
  <c r="H611" i="1"/>
  <c r="H603" i="1"/>
  <c r="H595" i="1"/>
  <c r="H578" i="1"/>
  <c r="H570" i="1"/>
  <c r="H564" i="1"/>
  <c r="H558" i="1"/>
  <c r="H550" i="1"/>
  <c r="H542" i="1"/>
  <c r="H534" i="1"/>
  <c r="H526" i="1"/>
  <c r="H518" i="1"/>
  <c r="H482" i="1"/>
  <c r="G491" i="1"/>
  <c r="G509" i="1"/>
  <c r="H495" i="1"/>
  <c r="H490" i="1"/>
  <c r="G497" i="1"/>
  <c r="G508" i="1"/>
  <c r="H508" i="1"/>
  <c r="G492" i="1"/>
  <c r="H492" i="1"/>
  <c r="G504" i="1"/>
  <c r="H504" i="1"/>
  <c r="G488" i="1"/>
  <c r="H488" i="1"/>
  <c r="H630" i="1"/>
  <c r="H622" i="1"/>
  <c r="H615" i="1"/>
  <c r="H607" i="1"/>
  <c r="H599" i="1"/>
  <c r="H574" i="1"/>
  <c r="H554" i="1"/>
  <c r="H546" i="1"/>
  <c r="H538" i="1"/>
  <c r="H530" i="1"/>
  <c r="H522" i="1"/>
  <c r="H514" i="1"/>
  <c r="G500" i="1"/>
  <c r="H500" i="1"/>
  <c r="G484" i="1"/>
  <c r="H484" i="1"/>
  <c r="H628" i="1"/>
  <c r="G625" i="1"/>
  <c r="H620" i="1"/>
  <c r="G618" i="1"/>
  <c r="H613" i="1"/>
  <c r="G610" i="1"/>
  <c r="H605" i="1"/>
  <c r="G602" i="1"/>
  <c r="H597" i="1"/>
  <c r="G594" i="1"/>
  <c r="H580" i="1"/>
  <c r="G577" i="1"/>
  <c r="H572" i="1"/>
  <c r="G569" i="1"/>
  <c r="H566" i="1"/>
  <c r="G563" i="1"/>
  <c r="H559" i="1"/>
  <c r="G557" i="1"/>
  <c r="H552" i="1"/>
  <c r="G549" i="1"/>
  <c r="H544" i="1"/>
  <c r="G541" i="1"/>
  <c r="H536" i="1"/>
  <c r="G533" i="1"/>
  <c r="H528" i="1"/>
  <c r="G525" i="1"/>
  <c r="H520" i="1"/>
  <c r="G517" i="1"/>
  <c r="G511" i="1"/>
  <c r="H511" i="1"/>
  <c r="G505" i="1"/>
  <c r="G496" i="1"/>
  <c r="H496" i="1"/>
  <c r="G489" i="1"/>
  <c r="G480" i="1"/>
  <c r="H480" i="1"/>
  <c r="G476" i="1"/>
  <c r="F475" i="1"/>
  <c r="G475" i="1" s="1"/>
  <c r="F471" i="1"/>
  <c r="G471" i="1" s="1"/>
  <c r="F472" i="1"/>
  <c r="G472" i="1" s="1"/>
  <c r="F473" i="1"/>
  <c r="H473" i="1" s="1"/>
  <c r="F474" i="1"/>
  <c r="H474" i="1" s="1"/>
  <c r="D470" i="1"/>
  <c r="F470" i="1" s="1"/>
  <c r="G470" i="1" s="1"/>
  <c r="D469" i="1"/>
  <c r="F469" i="1" s="1"/>
  <c r="D468" i="1"/>
  <c r="F468" i="1" s="1"/>
  <c r="G468" i="1" s="1"/>
  <c r="F467" i="1"/>
  <c r="G467" i="1" s="1"/>
  <c r="F466" i="1"/>
  <c r="G466" i="1" s="1"/>
  <c r="F465" i="1"/>
  <c r="H465" i="1" s="1"/>
  <c r="F464" i="1"/>
  <c r="G464" i="1" s="1"/>
  <c r="F463" i="1"/>
  <c r="H463" i="1" s="1"/>
  <c r="F462" i="1"/>
  <c r="G462" i="1" s="1"/>
  <c r="F461" i="1"/>
  <c r="G461" i="1" s="1"/>
  <c r="F460" i="1"/>
  <c r="G460" i="1" s="1"/>
  <c r="G463" i="1" l="1"/>
  <c r="H464" i="1"/>
  <c r="H460" i="1"/>
  <c r="H471" i="1"/>
  <c r="G473" i="1"/>
  <c r="H469" i="1"/>
  <c r="G469" i="1"/>
  <c r="G465" i="1"/>
  <c r="G474" i="1"/>
  <c r="H475" i="1"/>
  <c r="H472" i="1"/>
  <c r="H470" i="1"/>
  <c r="H468" i="1"/>
  <c r="H467" i="1"/>
  <c r="H466" i="1"/>
  <c r="H462" i="1"/>
  <c r="H461" i="1"/>
  <c r="F459" i="1" l="1"/>
  <c r="G459" i="1" s="1"/>
  <c r="F458" i="1"/>
  <c r="G458" i="1" s="1"/>
  <c r="F457" i="1"/>
  <c r="G457" i="1" s="1"/>
  <c r="F456" i="1"/>
  <c r="G456" i="1" s="1"/>
  <c r="F455" i="1"/>
  <c r="G455" i="1" s="1"/>
  <c r="F454" i="1"/>
  <c r="G454" i="1" s="1"/>
  <c r="F453" i="1"/>
  <c r="G453" i="1" s="1"/>
  <c r="F452" i="1"/>
  <c r="G452" i="1" s="1"/>
  <c r="F451" i="1"/>
  <c r="G451" i="1" s="1"/>
  <c r="F449" i="1"/>
  <c r="G449" i="1" s="1"/>
  <c r="F450" i="1"/>
  <c r="G450" i="1" s="1"/>
  <c r="F448" i="1"/>
  <c r="G448" i="1" s="1"/>
  <c r="F447" i="1"/>
  <c r="H447" i="1" s="1"/>
  <c r="F446" i="1"/>
  <c r="G446" i="1" s="1"/>
  <c r="F445" i="1"/>
  <c r="G445" i="1" s="1"/>
  <c r="F444" i="1"/>
  <c r="G444" i="1" s="1"/>
  <c r="F443" i="1"/>
  <c r="H443" i="1" s="1"/>
  <c r="F442" i="1"/>
  <c r="G442" i="1" s="1"/>
  <c r="F441" i="1"/>
  <c r="G441" i="1" s="1"/>
  <c r="F440" i="1"/>
  <c r="G440" i="1" s="1"/>
  <c r="F439" i="1"/>
  <c r="G439" i="1" s="1"/>
  <c r="F435" i="1"/>
  <c r="G435" i="1" s="1"/>
  <c r="F436" i="1"/>
  <c r="G436" i="1" s="1"/>
  <c r="F437" i="1"/>
  <c r="H437" i="1" s="1"/>
  <c r="F438" i="1"/>
  <c r="H438" i="1" s="1"/>
  <c r="F434" i="1"/>
  <c r="G434" i="1" s="1"/>
  <c r="F433" i="1"/>
  <c r="G433" i="1" s="1"/>
  <c r="F432" i="1"/>
  <c r="G432" i="1" s="1"/>
  <c r="F431" i="1"/>
  <c r="G431" i="1" s="1"/>
  <c r="F430" i="1"/>
  <c r="G430" i="1" s="1"/>
  <c r="F429" i="1"/>
  <c r="G429" i="1" s="1"/>
  <c r="F428" i="1"/>
  <c r="G428" i="1" s="1"/>
  <c r="F426" i="1"/>
  <c r="H426" i="1" s="1"/>
  <c r="F427" i="1"/>
  <c r="H427" i="1" s="1"/>
  <c r="F425" i="1"/>
  <c r="H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F413" i="1"/>
  <c r="G413" i="1" s="1"/>
  <c r="F412" i="1"/>
  <c r="H412" i="1" s="1"/>
  <c r="F411" i="1"/>
  <c r="G411" i="1" s="1"/>
  <c r="F410" i="1"/>
  <c r="H410" i="1" s="1"/>
  <c r="F409" i="1"/>
  <c r="H409" i="1" s="1"/>
  <c r="F408" i="1"/>
  <c r="G408" i="1" s="1"/>
  <c r="F407" i="1"/>
  <c r="G407" i="1" s="1"/>
  <c r="F406" i="1"/>
  <c r="G406" i="1" s="1"/>
  <c r="F405" i="1"/>
  <c r="G405" i="1" s="1"/>
  <c r="F404" i="1"/>
  <c r="G404" i="1" s="1"/>
  <c r="F403" i="1"/>
  <c r="G403" i="1" s="1"/>
  <c r="F402" i="1"/>
  <c r="H402" i="1" s="1"/>
  <c r="F401" i="1"/>
  <c r="G401" i="1" s="1"/>
  <c r="F400" i="1"/>
  <c r="G400" i="1" s="1"/>
  <c r="F399" i="1"/>
  <c r="G399" i="1" s="1"/>
  <c r="F398" i="1"/>
  <c r="G398" i="1" s="1"/>
  <c r="F397" i="1"/>
  <c r="G397" i="1" s="1"/>
  <c r="F396" i="1"/>
  <c r="G396" i="1" s="1"/>
  <c r="F395" i="1"/>
  <c r="G395" i="1" s="1"/>
  <c r="F394" i="1"/>
  <c r="G394" i="1" s="1"/>
  <c r="F376" i="1"/>
  <c r="G376" i="1" s="1"/>
  <c r="F377" i="1"/>
  <c r="G377" i="1" s="1"/>
  <c r="F378" i="1"/>
  <c r="H378" i="1" s="1"/>
  <c r="F379" i="1"/>
  <c r="H379" i="1" s="1"/>
  <c r="F380" i="1"/>
  <c r="G380" i="1" s="1"/>
  <c r="F381" i="1"/>
  <c r="G381" i="1" s="1"/>
  <c r="F382" i="1"/>
  <c r="H382" i="1" s="1"/>
  <c r="F383" i="1"/>
  <c r="H383" i="1" s="1"/>
  <c r="F384" i="1"/>
  <c r="H384" i="1" s="1"/>
  <c r="F385" i="1"/>
  <c r="G385" i="1" s="1"/>
  <c r="F386" i="1"/>
  <c r="H386" i="1" s="1"/>
  <c r="F387" i="1"/>
  <c r="H387" i="1" s="1"/>
  <c r="F388" i="1"/>
  <c r="G388" i="1" s="1"/>
  <c r="F389" i="1"/>
  <c r="G389" i="1" s="1"/>
  <c r="F390" i="1"/>
  <c r="H390" i="1" s="1"/>
  <c r="F391" i="1"/>
  <c r="H391" i="1" s="1"/>
  <c r="F392" i="1"/>
  <c r="H392" i="1" s="1"/>
  <c r="F393" i="1"/>
  <c r="G393" i="1" s="1"/>
  <c r="F375" i="1"/>
  <c r="G375" i="1" s="1"/>
  <c r="F374" i="1"/>
  <c r="G374" i="1" s="1"/>
  <c r="F373" i="1"/>
  <c r="G373" i="1" s="1"/>
  <c r="F372" i="1"/>
  <c r="G372" i="1" s="1"/>
  <c r="F371" i="1"/>
  <c r="G371" i="1" s="1"/>
  <c r="F370" i="1"/>
  <c r="G370" i="1" s="1"/>
  <c r="F369" i="1"/>
  <c r="H369" i="1" s="1"/>
  <c r="F368" i="1"/>
  <c r="G368" i="1" s="1"/>
  <c r="F367" i="1"/>
  <c r="G367" i="1" s="1"/>
  <c r="F366" i="1"/>
  <c r="G366" i="1" s="1"/>
  <c r="F365" i="1"/>
  <c r="G365" i="1" s="1"/>
  <c r="G402" i="1" l="1"/>
  <c r="G443" i="1"/>
  <c r="G412" i="1"/>
  <c r="G438" i="1"/>
  <c r="H388" i="1"/>
  <c r="H422" i="1"/>
  <c r="H376" i="1"/>
  <c r="G410" i="1"/>
  <c r="H420" i="1"/>
  <c r="G447" i="1"/>
  <c r="G392" i="1"/>
  <c r="H459" i="1"/>
  <c r="G369" i="1"/>
  <c r="H372" i="1"/>
  <c r="G384" i="1"/>
  <c r="H381" i="1"/>
  <c r="H380" i="1"/>
  <c r="H395" i="1"/>
  <c r="H423" i="1"/>
  <c r="H439" i="1"/>
  <c r="H373" i="1"/>
  <c r="H377" i="1"/>
  <c r="G427" i="1"/>
  <c r="H444" i="1"/>
  <c r="H371" i="1"/>
  <c r="H393" i="1"/>
  <c r="H389" i="1"/>
  <c r="H385" i="1"/>
  <c r="H430" i="1"/>
  <c r="H435" i="1"/>
  <c r="H366" i="1"/>
  <c r="H370" i="1"/>
  <c r="H374" i="1"/>
  <c r="G391" i="1"/>
  <c r="G387" i="1"/>
  <c r="G383" i="1"/>
  <c r="G379" i="1"/>
  <c r="H399" i="1"/>
  <c r="H404" i="1"/>
  <c r="H406" i="1"/>
  <c r="H416" i="1"/>
  <c r="H429" i="1"/>
  <c r="G437" i="1"/>
  <c r="H442" i="1"/>
  <c r="H458" i="1"/>
  <c r="G409" i="1"/>
  <c r="G425" i="1"/>
  <c r="G426" i="1"/>
  <c r="H440" i="1"/>
  <c r="H457" i="1"/>
  <c r="H456" i="1"/>
  <c r="H455" i="1"/>
  <c r="H454" i="1"/>
  <c r="H453" i="1"/>
  <c r="H452" i="1"/>
  <c r="H451" i="1"/>
  <c r="H449" i="1"/>
  <c r="H450" i="1"/>
  <c r="H448" i="1"/>
  <c r="H446" i="1"/>
  <c r="H445" i="1"/>
  <c r="H441" i="1"/>
  <c r="H436" i="1"/>
  <c r="H434" i="1"/>
  <c r="H433" i="1"/>
  <c r="H432" i="1"/>
  <c r="H431" i="1"/>
  <c r="H428" i="1"/>
  <c r="H424" i="1"/>
  <c r="H421" i="1"/>
  <c r="H419" i="1"/>
  <c r="H418" i="1"/>
  <c r="H417" i="1"/>
  <c r="H415" i="1"/>
  <c r="H414" i="1"/>
  <c r="H413" i="1"/>
  <c r="H411" i="1"/>
  <c r="H408" i="1"/>
  <c r="H407" i="1"/>
  <c r="H405" i="1"/>
  <c r="H403" i="1"/>
  <c r="H401" i="1"/>
  <c r="H400" i="1"/>
  <c r="H398" i="1"/>
  <c r="H397" i="1"/>
  <c r="H396" i="1"/>
  <c r="H394" i="1"/>
  <c r="G390" i="1"/>
  <c r="G386" i="1"/>
  <c r="G382" i="1"/>
  <c r="G378" i="1"/>
  <c r="H375" i="1"/>
  <c r="H368" i="1"/>
  <c r="H367" i="1"/>
  <c r="H365" i="1"/>
  <c r="F330" i="1"/>
  <c r="H330" i="1" s="1"/>
  <c r="F331" i="1"/>
  <c r="H331" i="1" s="1"/>
  <c r="F332" i="1"/>
  <c r="G332" i="1" s="1"/>
  <c r="F333" i="1"/>
  <c r="G333" i="1" s="1"/>
  <c r="F334" i="1"/>
  <c r="H334" i="1" s="1"/>
  <c r="F335" i="1"/>
  <c r="F336" i="1"/>
  <c r="H336" i="1" s="1"/>
  <c r="F337" i="1"/>
  <c r="G337" i="1" s="1"/>
  <c r="F338" i="1"/>
  <c r="H338" i="1" s="1"/>
  <c r="F339" i="1"/>
  <c r="G339" i="1" s="1"/>
  <c r="F340" i="1"/>
  <c r="F341" i="1"/>
  <c r="G341" i="1" s="1"/>
  <c r="F342" i="1"/>
  <c r="F343" i="1"/>
  <c r="G343" i="1" s="1"/>
  <c r="F344" i="1"/>
  <c r="H344" i="1" s="1"/>
  <c r="F345" i="1"/>
  <c r="G345" i="1" s="1"/>
  <c r="F346" i="1"/>
  <c r="H346" i="1" s="1"/>
  <c r="F347" i="1"/>
  <c r="H347" i="1" s="1"/>
  <c r="F348" i="1"/>
  <c r="G348" i="1" s="1"/>
  <c r="F349" i="1"/>
  <c r="G349" i="1" s="1"/>
  <c r="F350" i="1"/>
  <c r="H350" i="1" s="1"/>
  <c r="F351" i="1"/>
  <c r="F352" i="1"/>
  <c r="H352" i="1" s="1"/>
  <c r="F353" i="1"/>
  <c r="G353" i="1" s="1"/>
  <c r="F354" i="1"/>
  <c r="H354" i="1" s="1"/>
  <c r="F355" i="1"/>
  <c r="H355" i="1" s="1"/>
  <c r="F356" i="1"/>
  <c r="F357" i="1"/>
  <c r="G357" i="1" s="1"/>
  <c r="F358" i="1"/>
  <c r="F359" i="1"/>
  <c r="G359" i="1" s="1"/>
  <c r="F360" i="1"/>
  <c r="H360" i="1" s="1"/>
  <c r="F361" i="1"/>
  <c r="G361" i="1" s="1"/>
  <c r="F362" i="1"/>
  <c r="H362" i="1" s="1"/>
  <c r="F363" i="1"/>
  <c r="H363" i="1" s="1"/>
  <c r="F364" i="1"/>
  <c r="G364" i="1" s="1"/>
  <c r="F329" i="1"/>
  <c r="H329" i="1" s="1"/>
  <c r="F328" i="1"/>
  <c r="F327" i="1"/>
  <c r="H327" i="1" s="1"/>
  <c r="F326" i="1"/>
  <c r="H326" i="1" s="1"/>
  <c r="F325" i="1"/>
  <c r="F324" i="1"/>
  <c r="G324" i="1" s="1"/>
  <c r="F323" i="1"/>
  <c r="F322" i="1"/>
  <c r="H322" i="1" s="1"/>
  <c r="F321" i="1"/>
  <c r="H321" i="1" s="1"/>
  <c r="F320" i="1"/>
  <c r="F319" i="1"/>
  <c r="H319" i="1" s="1"/>
  <c r="F318" i="1"/>
  <c r="H318" i="1" s="1"/>
  <c r="F317" i="1"/>
  <c r="H317" i="1" s="1"/>
  <c r="F316" i="1"/>
  <c r="H316" i="1" s="1"/>
  <c r="F315" i="1"/>
  <c r="H315" i="1" s="1"/>
  <c r="F314" i="1"/>
  <c r="G314" i="1" s="1"/>
  <c r="F313" i="1"/>
  <c r="H313" i="1" s="1"/>
  <c r="F312" i="1"/>
  <c r="F277" i="1"/>
  <c r="H277" i="1" s="1"/>
  <c r="F278" i="1"/>
  <c r="G278" i="1" s="1"/>
  <c r="F279" i="1"/>
  <c r="H279" i="1" s="1"/>
  <c r="F280" i="1"/>
  <c r="G280" i="1" s="1"/>
  <c r="F281" i="1"/>
  <c r="H281" i="1" s="1"/>
  <c r="F282" i="1"/>
  <c r="G282" i="1" s="1"/>
  <c r="F283" i="1"/>
  <c r="H283" i="1" s="1"/>
  <c r="F284" i="1"/>
  <c r="G284" i="1" s="1"/>
  <c r="F285" i="1"/>
  <c r="H285" i="1" s="1"/>
  <c r="F286" i="1"/>
  <c r="G286" i="1" s="1"/>
  <c r="F287" i="1"/>
  <c r="H287" i="1" s="1"/>
  <c r="F288" i="1"/>
  <c r="G288" i="1" s="1"/>
  <c r="F289" i="1"/>
  <c r="H289" i="1" s="1"/>
  <c r="F290" i="1"/>
  <c r="G290" i="1" s="1"/>
  <c r="F291" i="1"/>
  <c r="F292" i="1"/>
  <c r="G292" i="1" s="1"/>
  <c r="F293" i="1"/>
  <c r="H293" i="1" s="1"/>
  <c r="F294" i="1"/>
  <c r="G294" i="1" s="1"/>
  <c r="F295" i="1"/>
  <c r="H295" i="1" s="1"/>
  <c r="F296" i="1"/>
  <c r="G296" i="1" s="1"/>
  <c r="F297" i="1"/>
  <c r="H297" i="1" s="1"/>
  <c r="F298" i="1"/>
  <c r="H298" i="1" s="1"/>
  <c r="F299" i="1"/>
  <c r="G299" i="1" s="1"/>
  <c r="F300" i="1"/>
  <c r="G300" i="1" s="1"/>
  <c r="F301" i="1"/>
  <c r="F302" i="1"/>
  <c r="G302" i="1" s="1"/>
  <c r="F303" i="1"/>
  <c r="H303" i="1" s="1"/>
  <c r="F304" i="1"/>
  <c r="G304" i="1" s="1"/>
  <c r="F305" i="1"/>
  <c r="H305" i="1" s="1"/>
  <c r="F306" i="1"/>
  <c r="G306" i="1" s="1"/>
  <c r="F307" i="1"/>
  <c r="H307" i="1" s="1"/>
  <c r="F308" i="1"/>
  <c r="G308" i="1" s="1"/>
  <c r="F309" i="1"/>
  <c r="H309" i="1" s="1"/>
  <c r="F310" i="1"/>
  <c r="H310" i="1" s="1"/>
  <c r="F311" i="1"/>
  <c r="G311" i="1" s="1"/>
  <c r="F276" i="1"/>
  <c r="H276" i="1" s="1"/>
  <c r="F275" i="1"/>
  <c r="H275" i="1" s="1"/>
  <c r="F274" i="1"/>
  <c r="F273" i="1"/>
  <c r="H273" i="1" s="1"/>
  <c r="F272" i="1"/>
  <c r="F271" i="1"/>
  <c r="H271" i="1" s="1"/>
  <c r="F270" i="1"/>
  <c r="G270" i="1" s="1"/>
  <c r="F269" i="1"/>
  <c r="H269" i="1" s="1"/>
  <c r="F268" i="1"/>
  <c r="F267" i="1"/>
  <c r="H267" i="1" s="1"/>
  <c r="F266" i="1"/>
  <c r="H266" i="1" s="1"/>
  <c r="F265" i="1"/>
  <c r="F264" i="1"/>
  <c r="H264" i="1" s="1"/>
  <c r="F263" i="1"/>
  <c r="H263" i="1" s="1"/>
  <c r="F262" i="1"/>
  <c r="F261" i="1"/>
  <c r="H261" i="1" s="1"/>
  <c r="F260" i="1"/>
  <c r="H260" i="1" s="1"/>
  <c r="F259" i="1"/>
  <c r="F258" i="1"/>
  <c r="H258" i="1" s="1"/>
  <c r="F257" i="1"/>
  <c r="F256" i="1"/>
  <c r="H256" i="1" s="1"/>
  <c r="F255" i="1"/>
  <c r="F254" i="1"/>
  <c r="F253" i="1"/>
  <c r="F252" i="1"/>
  <c r="F251" i="1"/>
  <c r="G251" i="1" s="1"/>
  <c r="F250" i="1"/>
  <c r="H250" i="1" s="1"/>
  <c r="F249" i="1"/>
  <c r="F196" i="1"/>
  <c r="F197" i="1"/>
  <c r="G197" i="1" s="1"/>
  <c r="F198" i="1"/>
  <c r="H198" i="1" s="1"/>
  <c r="F199" i="1"/>
  <c r="H199" i="1" s="1"/>
  <c r="F200" i="1"/>
  <c r="H200" i="1" s="1"/>
  <c r="F201" i="1"/>
  <c r="G201" i="1" s="1"/>
  <c r="F202" i="1"/>
  <c r="H202" i="1" s="1"/>
  <c r="F203" i="1"/>
  <c r="G203" i="1" s="1"/>
  <c r="F204" i="1"/>
  <c r="G204" i="1" s="1"/>
  <c r="F205" i="1"/>
  <c r="G205" i="1" s="1"/>
  <c r="F224" i="1"/>
  <c r="F225" i="1"/>
  <c r="G225" i="1" s="1"/>
  <c r="F226" i="1"/>
  <c r="G226" i="1" s="1"/>
  <c r="F227" i="1"/>
  <c r="G227" i="1" s="1"/>
  <c r="F228" i="1"/>
  <c r="H228" i="1" s="1"/>
  <c r="F229" i="1"/>
  <c r="H229" i="1" s="1"/>
  <c r="F230" i="1"/>
  <c r="G230" i="1" s="1"/>
  <c r="F231" i="1"/>
  <c r="G231" i="1" s="1"/>
  <c r="F232" i="1"/>
  <c r="F233" i="1"/>
  <c r="H233" i="1" s="1"/>
  <c r="F234" i="1"/>
  <c r="H234" i="1" s="1"/>
  <c r="F235" i="1"/>
  <c r="G235" i="1" s="1"/>
  <c r="F236" i="1"/>
  <c r="H236" i="1" s="1"/>
  <c r="F237" i="1"/>
  <c r="G237" i="1" s="1"/>
  <c r="F238" i="1"/>
  <c r="H238" i="1" s="1"/>
  <c r="F239" i="1"/>
  <c r="G239" i="1" s="1"/>
  <c r="F240" i="1"/>
  <c r="H240" i="1" s="1"/>
  <c r="F241" i="1"/>
  <c r="H241" i="1" s="1"/>
  <c r="F242" i="1"/>
  <c r="G242" i="1" s="1"/>
  <c r="F243" i="1"/>
  <c r="G243" i="1" s="1"/>
  <c r="F244" i="1"/>
  <c r="H244" i="1" s="1"/>
  <c r="F245" i="1"/>
  <c r="G245" i="1" s="1"/>
  <c r="F246" i="1"/>
  <c r="H246" i="1" s="1"/>
  <c r="F247" i="1"/>
  <c r="G247" i="1" s="1"/>
  <c r="F248" i="1"/>
  <c r="F222" i="1"/>
  <c r="H222" i="1" s="1"/>
  <c r="F223" i="1"/>
  <c r="G223" i="1" s="1"/>
  <c r="F221" i="1"/>
  <c r="G221" i="1" s="1"/>
  <c r="F220" i="1"/>
  <c r="H220" i="1" s="1"/>
  <c r="F219" i="1"/>
  <c r="G219" i="1" s="1"/>
  <c r="F218" i="1"/>
  <c r="G218" i="1" s="1"/>
  <c r="F217" i="1"/>
  <c r="H217" i="1" s="1"/>
  <c r="F216" i="1"/>
  <c r="H216" i="1" s="1"/>
  <c r="F215" i="1"/>
  <c r="G215" i="1" s="1"/>
  <c r="F214" i="1"/>
  <c r="G214" i="1" s="1"/>
  <c r="F213" i="1"/>
  <c r="H213" i="1" s="1"/>
  <c r="F212" i="1"/>
  <c r="H212" i="1" s="1"/>
  <c r="F211" i="1"/>
  <c r="H211" i="1" s="1"/>
  <c r="F210" i="1"/>
  <c r="G210" i="1" s="1"/>
  <c r="F209" i="1"/>
  <c r="H209" i="1" s="1"/>
  <c r="F208" i="1"/>
  <c r="F207" i="1"/>
  <c r="G207" i="1" s="1"/>
  <c r="F206" i="1"/>
  <c r="G206" i="1" s="1"/>
  <c r="F195" i="1"/>
  <c r="G195" i="1" s="1"/>
  <c r="F168" i="1"/>
  <c r="F173" i="1"/>
  <c r="F169" i="1"/>
  <c r="F194" i="1"/>
  <c r="F162" i="1"/>
  <c r="H162" i="1" s="1"/>
  <c r="F164" i="1"/>
  <c r="H164" i="1" s="1"/>
  <c r="F153" i="1"/>
  <c r="G153" i="1" s="1"/>
  <c r="F154" i="1"/>
  <c r="H154" i="1" s="1"/>
  <c r="F155" i="1"/>
  <c r="G155" i="1" s="1"/>
  <c r="F156" i="1"/>
  <c r="H156" i="1" s="1"/>
  <c r="F157" i="1"/>
  <c r="G157" i="1" s="1"/>
  <c r="F158" i="1"/>
  <c r="H158" i="1" s="1"/>
  <c r="F159" i="1"/>
  <c r="G159" i="1" s="1"/>
  <c r="F160" i="1"/>
  <c r="H160" i="1" s="1"/>
  <c r="F161" i="1"/>
  <c r="G161" i="1" s="1"/>
  <c r="F163" i="1"/>
  <c r="H163" i="1" s="1"/>
  <c r="F165" i="1"/>
  <c r="G165" i="1" s="1"/>
  <c r="F166" i="1"/>
  <c r="G166" i="1" s="1"/>
  <c r="F167" i="1"/>
  <c r="G167" i="1" s="1"/>
  <c r="F170" i="1"/>
  <c r="G170" i="1" s="1"/>
  <c r="F171" i="1"/>
  <c r="G171" i="1" s="1"/>
  <c r="F172" i="1"/>
  <c r="H172" i="1" s="1"/>
  <c r="F174" i="1"/>
  <c r="H174" i="1" s="1"/>
  <c r="F175" i="1"/>
  <c r="G175" i="1" s="1"/>
  <c r="F176" i="1"/>
  <c r="H176" i="1" s="1"/>
  <c r="F177" i="1"/>
  <c r="G177" i="1" s="1"/>
  <c r="F178" i="1"/>
  <c r="G178" i="1" s="1"/>
  <c r="F179" i="1"/>
  <c r="G179" i="1" s="1"/>
  <c r="F180" i="1"/>
  <c r="H180" i="1" s="1"/>
  <c r="F181" i="1"/>
  <c r="H181" i="1" s="1"/>
  <c r="F182" i="1"/>
  <c r="G182" i="1" s="1"/>
  <c r="F183" i="1"/>
  <c r="G183" i="1" s="1"/>
  <c r="F184" i="1"/>
  <c r="H184" i="1" s="1"/>
  <c r="F185" i="1"/>
  <c r="G185" i="1" s="1"/>
  <c r="F186" i="1"/>
  <c r="H186" i="1" s="1"/>
  <c r="F187" i="1"/>
  <c r="G187" i="1" s="1"/>
  <c r="F188" i="1"/>
  <c r="H188" i="1" s="1"/>
  <c r="F189" i="1"/>
  <c r="G189" i="1" s="1"/>
  <c r="F190" i="1"/>
  <c r="G190" i="1" s="1"/>
  <c r="F191" i="1"/>
  <c r="G191" i="1" s="1"/>
  <c r="F192" i="1"/>
  <c r="H192" i="1" s="1"/>
  <c r="F193" i="1"/>
  <c r="G193" i="1" s="1"/>
  <c r="F105" i="1"/>
  <c r="G105" i="1" s="1"/>
  <c r="F106" i="1"/>
  <c r="G106" i="1" s="1"/>
  <c r="F107" i="1"/>
  <c r="G107" i="1" s="1"/>
  <c r="F108" i="1"/>
  <c r="H108" i="1" s="1"/>
  <c r="F109" i="1"/>
  <c r="H109" i="1" s="1"/>
  <c r="F110" i="1"/>
  <c r="G110" i="1" s="1"/>
  <c r="F111" i="1"/>
  <c r="G111" i="1" s="1"/>
  <c r="F112" i="1"/>
  <c r="G112" i="1" s="1"/>
  <c r="F113" i="1"/>
  <c r="G113" i="1" s="1"/>
  <c r="F114" i="1"/>
  <c r="H114" i="1" s="1"/>
  <c r="F115" i="1"/>
  <c r="G115" i="1" s="1"/>
  <c r="F116" i="1"/>
  <c r="H116" i="1" s="1"/>
  <c r="F117" i="1"/>
  <c r="G117" i="1" s="1"/>
  <c r="F118" i="1"/>
  <c r="H118" i="1" s="1"/>
  <c r="F119" i="1"/>
  <c r="G119" i="1" s="1"/>
  <c r="F120" i="1"/>
  <c r="H120" i="1" s="1"/>
  <c r="F121" i="1"/>
  <c r="H121" i="1" s="1"/>
  <c r="F122" i="1"/>
  <c r="H122" i="1" s="1"/>
  <c r="F123" i="1"/>
  <c r="G123" i="1" s="1"/>
  <c r="F124" i="1"/>
  <c r="G124" i="1" s="1"/>
  <c r="F125" i="1"/>
  <c r="H125" i="1" s="1"/>
  <c r="F126" i="1"/>
  <c r="H126" i="1" s="1"/>
  <c r="F127" i="1"/>
  <c r="G127" i="1" s="1"/>
  <c r="F128" i="1"/>
  <c r="H128" i="1" s="1"/>
  <c r="F129" i="1"/>
  <c r="G129" i="1" s="1"/>
  <c r="F130" i="1"/>
  <c r="H130" i="1" s="1"/>
  <c r="F131" i="1"/>
  <c r="G131" i="1" s="1"/>
  <c r="F132" i="1"/>
  <c r="H132" i="1" s="1"/>
  <c r="F133" i="1"/>
  <c r="G133" i="1" s="1"/>
  <c r="F134" i="1"/>
  <c r="H134" i="1" s="1"/>
  <c r="F135" i="1"/>
  <c r="G135" i="1" s="1"/>
  <c r="F136" i="1"/>
  <c r="H136" i="1" s="1"/>
  <c r="F137" i="1"/>
  <c r="H137" i="1" s="1"/>
  <c r="F138" i="1"/>
  <c r="H138" i="1" s="1"/>
  <c r="F139" i="1"/>
  <c r="G139" i="1" s="1"/>
  <c r="F140" i="1"/>
  <c r="H140" i="1" s="1"/>
  <c r="F141" i="1"/>
  <c r="H141" i="1" s="1"/>
  <c r="F142" i="1"/>
  <c r="H142" i="1" s="1"/>
  <c r="F143" i="1"/>
  <c r="G143" i="1" s="1"/>
  <c r="F144" i="1"/>
  <c r="H144" i="1" s="1"/>
  <c r="F145" i="1"/>
  <c r="G145" i="1" s="1"/>
  <c r="F146" i="1"/>
  <c r="H146" i="1" s="1"/>
  <c r="F147" i="1"/>
  <c r="G147" i="1" s="1"/>
  <c r="F148" i="1"/>
  <c r="H148" i="1" s="1"/>
  <c r="F149" i="1"/>
  <c r="H149" i="1" s="1"/>
  <c r="F150" i="1"/>
  <c r="H150" i="1" s="1"/>
  <c r="F151" i="1"/>
  <c r="G151" i="1" s="1"/>
  <c r="F152" i="1"/>
  <c r="H152" i="1" s="1"/>
  <c r="F104" i="1"/>
  <c r="G104" i="1" s="1"/>
  <c r="G344" i="1" l="1"/>
  <c r="G321" i="1"/>
  <c r="G331" i="1"/>
  <c r="G279" i="1"/>
  <c r="G241" i="1"/>
  <c r="G238" i="1"/>
  <c r="G355" i="1"/>
  <c r="H348" i="1"/>
  <c r="G269" i="1"/>
  <c r="G315" i="1"/>
  <c r="G293" i="1"/>
  <c r="G313" i="1"/>
  <c r="G250" i="1"/>
  <c r="G261" i="1"/>
  <c r="G264" i="1"/>
  <c r="G267" i="1"/>
  <c r="G317" i="1"/>
  <c r="G327" i="1"/>
  <c r="G346" i="1"/>
  <c r="G271" i="1"/>
  <c r="G298" i="1"/>
  <c r="G295" i="1"/>
  <c r="G329" i="1"/>
  <c r="H145" i="1"/>
  <c r="H129" i="1"/>
  <c r="H226" i="1"/>
  <c r="H339" i="1"/>
  <c r="G109" i="1"/>
  <c r="G125" i="1"/>
  <c r="H311" i="1"/>
  <c r="G287" i="1"/>
  <c r="G277" i="1"/>
  <c r="G319" i="1"/>
  <c r="G363" i="1"/>
  <c r="G360" i="1"/>
  <c r="H135" i="1"/>
  <c r="H123" i="1"/>
  <c r="H143" i="1"/>
  <c r="G141" i="1"/>
  <c r="H127" i="1"/>
  <c r="H113" i="1"/>
  <c r="H105" i="1"/>
  <c r="G246" i="1"/>
  <c r="H314" i="1"/>
  <c r="G316" i="1"/>
  <c r="G318" i="1"/>
  <c r="G322" i="1"/>
  <c r="H364" i="1"/>
  <c r="G362" i="1"/>
  <c r="G354" i="1"/>
  <c r="H332" i="1"/>
  <c r="G330" i="1"/>
  <c r="H119" i="1"/>
  <c r="H107" i="1"/>
  <c r="H151" i="1"/>
  <c r="H139" i="1"/>
  <c r="H111" i="1"/>
  <c r="G260" i="1"/>
  <c r="H270" i="1"/>
  <c r="G276" i="1"/>
  <c r="G310" i="1"/>
  <c r="G307" i="1"/>
  <c r="H294" i="1"/>
  <c r="H278" i="1"/>
  <c r="H359" i="1"/>
  <c r="G347" i="1"/>
  <c r="H343" i="1"/>
  <c r="G338" i="1"/>
  <c r="H104" i="1"/>
  <c r="G149" i="1"/>
  <c r="H147" i="1"/>
  <c r="G137" i="1"/>
  <c r="H131" i="1"/>
  <c r="G121" i="1"/>
  <c r="H115" i="1"/>
  <c r="G174" i="1"/>
  <c r="H159" i="1"/>
  <c r="G234" i="1"/>
  <c r="H225" i="1"/>
  <c r="G200" i="1"/>
  <c r="G198" i="1"/>
  <c r="G289" i="1"/>
  <c r="G352" i="1"/>
  <c r="H133" i="1"/>
  <c r="H117" i="1"/>
  <c r="G160" i="1"/>
  <c r="G158" i="1"/>
  <c r="G162" i="1"/>
  <c r="G199" i="1"/>
  <c r="G281" i="1"/>
  <c r="G336" i="1"/>
  <c r="H262" i="1"/>
  <c r="G262" i="1"/>
  <c r="H356" i="1"/>
  <c r="G356" i="1"/>
  <c r="H342" i="1"/>
  <c r="G342" i="1"/>
  <c r="H124" i="1"/>
  <c r="H112" i="1"/>
  <c r="H110" i="1"/>
  <c r="H106" i="1"/>
  <c r="G152" i="1"/>
  <c r="G150" i="1"/>
  <c r="G148" i="1"/>
  <c r="G146" i="1"/>
  <c r="G144" i="1"/>
  <c r="G142" i="1"/>
  <c r="G140" i="1"/>
  <c r="G138" i="1"/>
  <c r="G136" i="1"/>
  <c r="G134" i="1"/>
  <c r="G132" i="1"/>
  <c r="G130" i="1"/>
  <c r="G128" i="1"/>
  <c r="G126" i="1"/>
  <c r="G122" i="1"/>
  <c r="G120" i="1"/>
  <c r="G118" i="1"/>
  <c r="G116" i="1"/>
  <c r="G114" i="1"/>
  <c r="G108" i="1"/>
  <c r="H166" i="1"/>
  <c r="H223" i="1"/>
  <c r="H248" i="1"/>
  <c r="G248" i="1"/>
  <c r="G236" i="1"/>
  <c r="H230" i="1"/>
  <c r="H224" i="1"/>
  <c r="G224" i="1"/>
  <c r="H252" i="1"/>
  <c r="G252" i="1"/>
  <c r="H301" i="1"/>
  <c r="G301" i="1"/>
  <c r="H335" i="1"/>
  <c r="G335" i="1"/>
  <c r="H253" i="1"/>
  <c r="G253" i="1"/>
  <c r="H208" i="1"/>
  <c r="G208" i="1"/>
  <c r="G222" i="1"/>
  <c r="H232" i="1"/>
  <c r="G232" i="1"/>
  <c r="G229" i="1"/>
  <c r="H204" i="1"/>
  <c r="H196" i="1"/>
  <c r="G196" i="1"/>
  <c r="H251" i="1"/>
  <c r="H254" i="1"/>
  <c r="G254" i="1"/>
  <c r="H291" i="1"/>
  <c r="G291" i="1"/>
  <c r="H351" i="1"/>
  <c r="G351" i="1"/>
  <c r="H257" i="1"/>
  <c r="G257" i="1"/>
  <c r="H265" i="1"/>
  <c r="G265" i="1"/>
  <c r="H268" i="1"/>
  <c r="G268" i="1"/>
  <c r="H272" i="1"/>
  <c r="G272" i="1"/>
  <c r="H323" i="1"/>
  <c r="G323" i="1"/>
  <c r="H194" i="1"/>
  <c r="G194" i="1"/>
  <c r="H249" i="1"/>
  <c r="G249" i="1"/>
  <c r="H255" i="1"/>
  <c r="G255" i="1"/>
  <c r="H259" i="1"/>
  <c r="G259" i="1"/>
  <c r="H274" i="1"/>
  <c r="G274" i="1"/>
  <c r="H312" i="1"/>
  <c r="G312" i="1"/>
  <c r="H320" i="1"/>
  <c r="G320" i="1"/>
  <c r="H325" i="1"/>
  <c r="G325" i="1"/>
  <c r="H328" i="1"/>
  <c r="G328" i="1"/>
  <c r="H358" i="1"/>
  <c r="G358" i="1"/>
  <c r="H340" i="1"/>
  <c r="G340" i="1"/>
  <c r="G256" i="1"/>
  <c r="G258" i="1"/>
  <c r="G263" i="1"/>
  <c r="G266" i="1"/>
  <c r="G273" i="1"/>
  <c r="G275" i="1"/>
  <c r="G326" i="1"/>
  <c r="G350" i="1"/>
  <c r="G334" i="1"/>
  <c r="H353" i="1"/>
  <c r="H349" i="1"/>
  <c r="H345" i="1"/>
  <c r="H341" i="1"/>
  <c r="H337" i="1"/>
  <c r="H333" i="1"/>
  <c r="H361" i="1"/>
  <c r="H357" i="1"/>
  <c r="H324" i="1"/>
  <c r="G309" i="1"/>
  <c r="H306" i="1"/>
  <c r="H302" i="1"/>
  <c r="G305" i="1"/>
  <c r="G303" i="1"/>
  <c r="G297" i="1"/>
  <c r="H290" i="1"/>
  <c r="G285" i="1"/>
  <c r="G283" i="1"/>
  <c r="H299" i="1"/>
  <c r="H286" i="1"/>
  <c r="H282" i="1"/>
  <c r="H308" i="1"/>
  <c r="H304" i="1"/>
  <c r="H300" i="1"/>
  <c r="H296" i="1"/>
  <c r="H292" i="1"/>
  <c r="H288" i="1"/>
  <c r="H284" i="1"/>
  <c r="H280" i="1"/>
  <c r="G202" i="1"/>
  <c r="H203" i="1"/>
  <c r="H205" i="1"/>
  <c r="H201" i="1"/>
  <c r="H197" i="1"/>
  <c r="G216" i="1"/>
  <c r="G209" i="1"/>
  <c r="G220" i="1"/>
  <c r="H215" i="1"/>
  <c r="G211" i="1"/>
  <c r="G213" i="1"/>
  <c r="H219" i="1"/>
  <c r="G212" i="1"/>
  <c r="H195" i="1"/>
  <c r="H207" i="1"/>
  <c r="H210" i="1"/>
  <c r="H214" i="1"/>
  <c r="H218" i="1"/>
  <c r="G217" i="1"/>
  <c r="H245" i="1"/>
  <c r="G240" i="1"/>
  <c r="G233" i="1"/>
  <c r="H242" i="1"/>
  <c r="H237" i="1"/>
  <c r="G244" i="1"/>
  <c r="G228" i="1"/>
  <c r="H247" i="1"/>
  <c r="H243" i="1"/>
  <c r="H239" i="1"/>
  <c r="H235" i="1"/>
  <c r="H231" i="1"/>
  <c r="H227" i="1"/>
  <c r="H221" i="1"/>
  <c r="H206" i="1"/>
  <c r="G188" i="1"/>
  <c r="H178" i="1"/>
  <c r="G186" i="1"/>
  <c r="G180" i="1"/>
  <c r="H190" i="1"/>
  <c r="H185" i="1"/>
  <c r="H189" i="1"/>
  <c r="G181" i="1"/>
  <c r="H193" i="1"/>
  <c r="H182" i="1"/>
  <c r="H177" i="1"/>
  <c r="G184" i="1"/>
  <c r="G192" i="1"/>
  <c r="G176" i="1"/>
  <c r="G168" i="1"/>
  <c r="H168" i="1"/>
  <c r="H169" i="1"/>
  <c r="G169" i="1"/>
  <c r="G173" i="1"/>
  <c r="H173" i="1"/>
  <c r="H170" i="1"/>
  <c r="G172" i="1"/>
  <c r="H165" i="1"/>
  <c r="G164" i="1"/>
  <c r="G163" i="1"/>
  <c r="G156" i="1"/>
  <c r="G154" i="1"/>
  <c r="H155" i="1"/>
  <c r="H191" i="1"/>
  <c r="H183" i="1"/>
  <c r="H175" i="1"/>
  <c r="H167" i="1"/>
  <c r="H161" i="1"/>
  <c r="H153" i="1"/>
  <c r="H187" i="1"/>
  <c r="H179" i="1"/>
  <c r="H171" i="1"/>
  <c r="H157"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G57" i="1" l="1"/>
  <c r="H57" i="1"/>
  <c r="G69" i="1"/>
  <c r="H69" i="1"/>
  <c r="G81" i="1"/>
  <c r="H81" i="1"/>
  <c r="G89" i="1"/>
  <c r="H89" i="1"/>
  <c r="G101" i="1"/>
  <c r="H101" i="1"/>
  <c r="H56" i="1"/>
  <c r="G56" i="1"/>
  <c r="H60" i="1"/>
  <c r="G60" i="1"/>
  <c r="H64" i="1"/>
  <c r="G64" i="1"/>
  <c r="H68" i="1"/>
  <c r="G68" i="1"/>
  <c r="H72" i="1"/>
  <c r="G72" i="1"/>
  <c r="H76" i="1"/>
  <c r="G76" i="1"/>
  <c r="G80" i="1"/>
  <c r="H80" i="1"/>
  <c r="G84" i="1"/>
  <c r="H84" i="1"/>
  <c r="H88" i="1"/>
  <c r="G88" i="1"/>
  <c r="G92" i="1"/>
  <c r="H92" i="1"/>
  <c r="G96" i="1"/>
  <c r="H96" i="1"/>
  <c r="G100" i="1"/>
  <c r="H100" i="1"/>
  <c r="G61" i="1"/>
  <c r="H61" i="1"/>
  <c r="H54" i="1"/>
  <c r="G54" i="1"/>
  <c r="H66" i="1"/>
  <c r="G66" i="1"/>
  <c r="G78" i="1"/>
  <c r="H78" i="1"/>
  <c r="G90" i="1"/>
  <c r="H90" i="1"/>
  <c r="H102" i="1"/>
  <c r="G102" i="1"/>
  <c r="G53" i="1"/>
  <c r="H53" i="1"/>
  <c r="G65" i="1"/>
  <c r="H65" i="1"/>
  <c r="H73" i="1"/>
  <c r="G73" i="1"/>
  <c r="G77" i="1"/>
  <c r="H77" i="1"/>
  <c r="G85" i="1"/>
  <c r="H85" i="1"/>
  <c r="H93" i="1"/>
  <c r="G93" i="1"/>
  <c r="G97" i="1"/>
  <c r="H97" i="1"/>
  <c r="H58" i="1"/>
  <c r="G58" i="1"/>
  <c r="H62" i="1"/>
  <c r="G62" i="1"/>
  <c r="H70" i="1"/>
  <c r="G70" i="1"/>
  <c r="G74" i="1"/>
  <c r="H74" i="1"/>
  <c r="H82" i="1"/>
  <c r="G82" i="1"/>
  <c r="G86" i="1"/>
  <c r="H86" i="1"/>
  <c r="H94" i="1"/>
  <c r="G94" i="1"/>
  <c r="G98" i="1"/>
  <c r="H98" i="1"/>
  <c r="G55" i="1"/>
  <c r="H55" i="1"/>
  <c r="H59" i="1"/>
  <c r="G59" i="1"/>
  <c r="G63" i="1"/>
  <c r="H63" i="1"/>
  <c r="H67" i="1"/>
  <c r="G67" i="1"/>
  <c r="H71" i="1"/>
  <c r="G71" i="1"/>
  <c r="G75" i="1"/>
  <c r="H75" i="1"/>
  <c r="G79" i="1"/>
  <c r="H79" i="1"/>
  <c r="H83" i="1"/>
  <c r="G83" i="1"/>
  <c r="G87" i="1"/>
  <c r="H87" i="1"/>
  <c r="G91" i="1"/>
  <c r="H91" i="1"/>
  <c r="G95" i="1"/>
  <c r="H95" i="1"/>
  <c r="H99" i="1"/>
  <c r="G99" i="1"/>
  <c r="G103" i="1"/>
  <c r="H103" i="1"/>
  <c r="F52" i="1"/>
  <c r="F51" i="1"/>
  <c r="F50" i="1"/>
  <c r="F49" i="1"/>
  <c r="F48" i="1"/>
  <c r="F47" i="1"/>
  <c r="F46" i="1"/>
  <c r="F45" i="1"/>
  <c r="F44" i="1"/>
  <c r="F43" i="1"/>
  <c r="F42" i="1"/>
  <c r="F41"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2" i="1"/>
  <c r="H32" i="1" l="1"/>
  <c r="G32" i="1"/>
  <c r="H8" i="1"/>
  <c r="G8" i="1"/>
  <c r="G43" i="1"/>
  <c r="H43" i="1"/>
  <c r="H31" i="1"/>
  <c r="G31" i="1"/>
  <c r="H15" i="1"/>
  <c r="G15" i="1"/>
  <c r="H40" i="1"/>
  <c r="G40" i="1"/>
  <c r="H24" i="1"/>
  <c r="G24" i="1"/>
  <c r="H4" i="1"/>
  <c r="G4" i="1"/>
  <c r="G47" i="1"/>
  <c r="H47" i="1"/>
  <c r="H51" i="1"/>
  <c r="G51" i="1"/>
  <c r="H39" i="1"/>
  <c r="G39" i="1"/>
  <c r="H7" i="1"/>
  <c r="G7" i="1"/>
  <c r="H44" i="1"/>
  <c r="G44" i="1"/>
  <c r="H34" i="1"/>
  <c r="G34" i="1"/>
  <c r="H36" i="1"/>
  <c r="G36" i="1"/>
  <c r="H28" i="1"/>
  <c r="G28" i="1"/>
  <c r="H20" i="1"/>
  <c r="G20" i="1"/>
  <c r="H16" i="1"/>
  <c r="G16" i="1"/>
  <c r="H12" i="1"/>
  <c r="G12" i="1"/>
  <c r="H35" i="1"/>
  <c r="G35" i="1"/>
  <c r="G27" i="1"/>
  <c r="H27" i="1"/>
  <c r="H23" i="1"/>
  <c r="G23" i="1"/>
  <c r="H19" i="1"/>
  <c r="G19" i="1"/>
  <c r="H11" i="1"/>
  <c r="G11" i="1"/>
  <c r="H3" i="1"/>
  <c r="G3" i="1"/>
  <c r="H48" i="1"/>
  <c r="G48" i="1"/>
  <c r="H52" i="1"/>
  <c r="G52" i="1"/>
  <c r="H38" i="1"/>
  <c r="G38" i="1"/>
  <c r="H30" i="1"/>
  <c r="G30" i="1"/>
  <c r="H26" i="1"/>
  <c r="G26" i="1"/>
  <c r="H22" i="1"/>
  <c r="G22" i="1"/>
  <c r="H18" i="1"/>
  <c r="G18" i="1"/>
  <c r="H14" i="1"/>
  <c r="G14" i="1"/>
  <c r="H10" i="1"/>
  <c r="G10" i="1"/>
  <c r="H6" i="1"/>
  <c r="G6" i="1"/>
  <c r="G41" i="1"/>
  <c r="H41" i="1"/>
  <c r="G45" i="1"/>
  <c r="H45" i="1"/>
  <c r="G49" i="1"/>
  <c r="H49" i="1"/>
  <c r="H2" i="1"/>
  <c r="G2" i="1"/>
  <c r="H37" i="1"/>
  <c r="G37" i="1"/>
  <c r="G33" i="1"/>
  <c r="H33" i="1"/>
  <c r="G29" i="1"/>
  <c r="H29" i="1"/>
  <c r="G25" i="1"/>
  <c r="H25" i="1"/>
  <c r="G21" i="1"/>
  <c r="H21" i="1"/>
  <c r="H17" i="1"/>
  <c r="G17" i="1"/>
  <c r="G13" i="1"/>
  <c r="H13" i="1"/>
  <c r="G9" i="1"/>
  <c r="H9" i="1"/>
  <c r="G5" i="1"/>
  <c r="H5" i="1"/>
  <c r="H42" i="1"/>
  <c r="G42" i="1"/>
  <c r="H46" i="1"/>
  <c r="G46" i="1"/>
  <c r="H50" i="1"/>
  <c r="G50" i="1"/>
</calcChain>
</file>

<file path=xl/sharedStrings.xml><?xml version="1.0" encoding="utf-8"?>
<sst xmlns="http://schemas.openxmlformats.org/spreadsheetml/2006/main" count="2930" uniqueCount="281">
  <si>
    <t>Measure</t>
  </si>
  <si>
    <t>SubMeasure</t>
  </si>
  <si>
    <t>Numerator</t>
  </si>
  <si>
    <t>Denominator</t>
  </si>
  <si>
    <t>Provider</t>
  </si>
  <si>
    <t>Reported Rate</t>
  </si>
  <si>
    <t>Upper Confidence Interval</t>
  </si>
  <si>
    <t>Lower Confidence Interval</t>
  </si>
  <si>
    <t>Annual Dental Visits</t>
  </si>
  <si>
    <t>adv 2-3 Year olds</t>
  </si>
  <si>
    <t>adv 4-6 Year Olds</t>
  </si>
  <si>
    <t>adv 7-10 Year Olds</t>
  </si>
  <si>
    <t>adv 11-14 Year Olds</t>
  </si>
  <si>
    <t>adv 15-18 Year Olds</t>
  </si>
  <si>
    <t>adv 19-20 Year Olds</t>
  </si>
  <si>
    <t>adv Combined</t>
  </si>
  <si>
    <t>N/A</t>
  </si>
  <si>
    <t>Adolescent Immunization</t>
  </si>
  <si>
    <t>Meningococcal</t>
  </si>
  <si>
    <t>Tdap/Td</t>
  </si>
  <si>
    <t>Combo 1</t>
  </si>
  <si>
    <t>Adolescent Well Care Visits</t>
  </si>
  <si>
    <t>Breast Cancer Screening</t>
  </si>
  <si>
    <t>Cervical Cancer Screening</t>
  </si>
  <si>
    <t>HbA1c Test</t>
  </si>
  <si>
    <t>Poor HbA1c Poor Control (&gt;9.0%)</t>
  </si>
  <si>
    <t>HbA1c Control (&lt;8.0%)</t>
  </si>
  <si>
    <t>HbA1c Control (&lt;7.0%)</t>
  </si>
  <si>
    <t>Eye Exam</t>
  </si>
  <si>
    <t>Kidney disease</t>
  </si>
  <si>
    <t>BP control &lt;140/90</t>
  </si>
  <si>
    <t>Comprehensive Diabetes Care</t>
  </si>
  <si>
    <t>DTaP</t>
  </si>
  <si>
    <t>IPV</t>
  </si>
  <si>
    <t>MMR</t>
  </si>
  <si>
    <t>Hib</t>
  </si>
  <si>
    <t>Hepatitis B</t>
  </si>
  <si>
    <t>VZV</t>
  </si>
  <si>
    <t>Pneumococcal Conjugate</t>
  </si>
  <si>
    <t>Hepatitis A</t>
  </si>
  <si>
    <t>Rotavirus</t>
  </si>
  <si>
    <t>Influenza</t>
  </si>
  <si>
    <t>Combo 2</t>
  </si>
  <si>
    <t>Combo 3</t>
  </si>
  <si>
    <t>Combo 4</t>
  </si>
  <si>
    <t>Combo 5</t>
  </si>
  <si>
    <t>Combo 6</t>
  </si>
  <si>
    <t>Combo 7</t>
  </si>
  <si>
    <t>Combo 8</t>
  </si>
  <si>
    <t>Combo 9</t>
  </si>
  <si>
    <t>Combo 10</t>
  </si>
  <si>
    <t>Childhood Immunizations</t>
  </si>
  <si>
    <t>Chlamydia Screening in Women</t>
  </si>
  <si>
    <t>Controlling Blood Pressure</t>
  </si>
  <si>
    <t>Beta Blocker Treatment After Heart Attack</t>
  </si>
  <si>
    <t>Antidepression Medication Management</t>
  </si>
  <si>
    <t>Effective Acute Phase Treatment</t>
  </si>
  <si>
    <t>Effective Continuation Phase Treatment</t>
  </si>
  <si>
    <t>Asthma Medication Ratio</t>
  </si>
  <si>
    <t>5-11 Years Old</t>
  </si>
  <si>
    <t>12-18 Years Old</t>
  </si>
  <si>
    <t>19-50 Years Old</t>
  </si>
  <si>
    <t>51-64 Years Old</t>
  </si>
  <si>
    <t>Combined Rate</t>
  </si>
  <si>
    <t>Blue Cross Blue Shield</t>
  </si>
  <si>
    <t>Supressed - Low Denominator</t>
  </si>
  <si>
    <t>UHC</t>
  </si>
  <si>
    <t>20</t>
  </si>
  <si>
    <t>28</t>
  </si>
  <si>
    <t>HiB</t>
  </si>
  <si>
    <t>13</t>
  </si>
  <si>
    <t>27</t>
  </si>
  <si>
    <t>19</t>
  </si>
  <si>
    <t>26</t>
  </si>
  <si>
    <t>21</t>
  </si>
  <si>
    <t>Combination #3</t>
  </si>
  <si>
    <t>Combination #4</t>
  </si>
  <si>
    <t>12</t>
  </si>
  <si>
    <t>Combination #5</t>
  </si>
  <si>
    <t>Combination #6</t>
  </si>
  <si>
    <t>11</t>
  </si>
  <si>
    <t>Combination #7</t>
  </si>
  <si>
    <t>Combination #8</t>
  </si>
  <si>
    <t>10</t>
  </si>
  <si>
    <t>Combination #9</t>
  </si>
  <si>
    <t>40</t>
  </si>
  <si>
    <t>Tdap</t>
  </si>
  <si>
    <t>44</t>
  </si>
  <si>
    <t>HPV</t>
  </si>
  <si>
    <t>9</t>
  </si>
  <si>
    <t>256</t>
  </si>
  <si>
    <t>16-20 Years</t>
  </si>
  <si>
    <t>52</t>
  </si>
  <si>
    <t>21-24 Years</t>
  </si>
  <si>
    <t>54</t>
  </si>
  <si>
    <t>Total</t>
  </si>
  <si>
    <t>106</t>
  </si>
  <si>
    <t>5-11 Years: Medication Compliance 50%</t>
  </si>
  <si>
    <t>5-11 Years: Medication Compliance 75%</t>
  </si>
  <si>
    <t>12-18 Years: Medication Compliance 50%</t>
  </si>
  <si>
    <t>12-18 Years: Medication Compliance 75%</t>
  </si>
  <si>
    <t>19-50 Years: Medication Compliance 50%</t>
  </si>
  <si>
    <t>19-50 Years: Medication Compliance 75%</t>
  </si>
  <si>
    <t>51-64 Years: Medication Compliance 50%</t>
  </si>
  <si>
    <t>51-64 Years: Medication Compliance 75%</t>
  </si>
  <si>
    <t>Total: Medication Compliance 50%</t>
  </si>
  <si>
    <t>Total: Medication Compliance 75%</t>
  </si>
  <si>
    <t>Hemoglobin A1c (HbA1c) Testing</t>
  </si>
  <si>
    <t>HbA1c Poor Control (&gt;9.0%)</t>
  </si>
  <si>
    <t>Eye Exam (Retinal) Performed</t>
  </si>
  <si>
    <t>62</t>
  </si>
  <si>
    <t>Medical Attention for Nephropathy</t>
  </si>
  <si>
    <t>136</t>
  </si>
  <si>
    <t>Blood Pressure Control (&lt;140/90 mm Hg)</t>
  </si>
  <si>
    <t>3</t>
  </si>
  <si>
    <t>477</t>
  </si>
  <si>
    <t>CIGNA</t>
  </si>
  <si>
    <t>N/R</t>
  </si>
  <si>
    <t>3194</t>
  </si>
  <si>
    <t>4194</t>
  </si>
  <si>
    <t>3049</t>
  </si>
  <si>
    <t>1875</t>
  </si>
  <si>
    <t>35</t>
  </si>
  <si>
    <t>6596</t>
  </si>
  <si>
    <t>7781</t>
  </si>
  <si>
    <t>6584</t>
  </si>
  <si>
    <t>5361</t>
  </si>
  <si>
    <t>139</t>
  </si>
  <si>
    <t>31,976</t>
  </si>
  <si>
    <t>-</t>
  </si>
  <si>
    <t>BP control &lt;140/80</t>
  </si>
  <si>
    <t>HOME STATE EAST</t>
  </si>
  <si>
    <t>5-11 years old</t>
  </si>
  <si>
    <t>12-18 years old</t>
  </si>
  <si>
    <t>19-50 years old</t>
  </si>
  <si>
    <t>51-64 years old</t>
  </si>
  <si>
    <t>16-20 years old</t>
  </si>
  <si>
    <t>21-24 years old</t>
  </si>
  <si>
    <t>HOME STATE CENTRAL</t>
  </si>
  <si>
    <t>HOME STATE WEST</t>
  </si>
  <si>
    <t>HOME STATE SOUTHWEST</t>
  </si>
  <si>
    <t>MISSOURI CARE INC</t>
  </si>
  <si>
    <t>Adult BMI Assessment</t>
  </si>
  <si>
    <t>Weight Assessment and Counseling for Nurtrition and Physical Activity for Children/Adolescents</t>
  </si>
  <si>
    <t>BMI Percentile 3-11 years old</t>
  </si>
  <si>
    <t>BMI Percentile 12-17 years old</t>
  </si>
  <si>
    <t>BMI Percentile Total</t>
  </si>
  <si>
    <t>Counseling for Nutrition 3-11 years old</t>
  </si>
  <si>
    <t>Counseling for Nutrition 12-17 years old</t>
  </si>
  <si>
    <t>Counseling for Nutrition Total</t>
  </si>
  <si>
    <t>Counseling for Physical Activity 3-11 years old</t>
  </si>
  <si>
    <t>Counseling for Physical Activity 12-17 years old</t>
  </si>
  <si>
    <t>Counseling for Physical Activity Total</t>
  </si>
  <si>
    <t>Lead Screening in Children</t>
  </si>
  <si>
    <t>Appropriate Testing for Children with Pharyngitis</t>
  </si>
  <si>
    <t>Use of Spirometry Testing in the Assessment and Diagnosis of COPD</t>
  </si>
  <si>
    <t>Pharmacotherapy Management of COPD Exacerbation</t>
  </si>
  <si>
    <t>Systemic Corticosteroid</t>
  </si>
  <si>
    <t>Bronchodilator</t>
  </si>
  <si>
    <t>Medication Management for People With Asthma</t>
  </si>
  <si>
    <t>Persistance of Beta Blocker</t>
  </si>
  <si>
    <t>Statin Therapy for Patients With Cardiovascular Disease</t>
  </si>
  <si>
    <t>Received Statin Therapy</t>
  </si>
  <si>
    <t xml:space="preserve">21-75 Years (Male) Statin Adherence 80% </t>
  </si>
  <si>
    <t>21-75 Years (Male) Received Statin Therapy</t>
  </si>
  <si>
    <t>40-75 Years (Female) Received Statin Therapy</t>
  </si>
  <si>
    <t xml:space="preserve">40-75 Years (Female) Statin Adherence 80% </t>
  </si>
  <si>
    <t>Total Received Statin Therapy</t>
  </si>
  <si>
    <t xml:space="preserve">Total Statin Adherence 80% </t>
  </si>
  <si>
    <t>Statin Therapy for Patients With Diabetes</t>
  </si>
  <si>
    <t>Statin Adherence 80%</t>
  </si>
  <si>
    <t>Disease-Modifying Anti-Rheumatic Drug Therapy in Rheumatoid Arthritis</t>
  </si>
  <si>
    <t>Follow-Up Care for Children Prescribed ADHD Medication</t>
  </si>
  <si>
    <t>Initiation Phase</t>
  </si>
  <si>
    <t>Continuation and Maintenance Phase</t>
  </si>
  <si>
    <t>Follow-Up After Hospitalization for Mental Illness</t>
  </si>
  <si>
    <t>30 Day Follow Up</t>
  </si>
  <si>
    <t>7 Day Follow Up</t>
  </si>
  <si>
    <t>Diabetes Screening for People With Schizophrenia or Bipolar Disorder Who Are Using Antipsychotic Medication</t>
  </si>
  <si>
    <t>Follow-Up After Emergency Department Visit for Mental Illness</t>
  </si>
  <si>
    <t>Diabetes Monitoring for People With Diabetes and Schizophrenia</t>
  </si>
  <si>
    <t>Follow-Up After Emergency Department Visit for Alcohol and Other Drug Abuse or Dependence</t>
  </si>
  <si>
    <t>13-17 Years Old 30 Day Follow Up</t>
  </si>
  <si>
    <t>13-17 Years Old 7 Day Follow Up</t>
  </si>
  <si>
    <t>18+ Years Old 7 Day Follow Up</t>
  </si>
  <si>
    <t>18+ Years Old 30 Day Follow Up</t>
  </si>
  <si>
    <t>Total 30 Day Follow Up</t>
  </si>
  <si>
    <t>Total 7 Day Follow Up</t>
  </si>
  <si>
    <t>Cardiovascular Monitoring for People With Cardiovascular Disease and Schizophrenia</t>
  </si>
  <si>
    <t>Adherence to Antipsychotic Medications for Individuals With Schizophrenia</t>
  </si>
  <si>
    <t>Metabolic Monitoring for Children and Adolescents on Antipsychotics</t>
  </si>
  <si>
    <t>1-5 Years</t>
  </si>
  <si>
    <t>6-11 Years</t>
  </si>
  <si>
    <t>12-17 Years</t>
  </si>
  <si>
    <t>Annual Monitoring for Patients on Persistent Medications</t>
  </si>
  <si>
    <t>ACE Inhibitors or ARBs</t>
  </si>
  <si>
    <t>Diuretics</t>
  </si>
  <si>
    <t>Non-Recommended Cervical Cancer Screening in Adolescent Females</t>
  </si>
  <si>
    <t>Appropriate Treatment for Children With URI</t>
  </si>
  <si>
    <t>Avoidance of Antibiotic Treatment in Adults With Acute Bronchitis</t>
  </si>
  <si>
    <t>Use of Imaging Studies for Low Back Pain</t>
  </si>
  <si>
    <t>Use of Multiple Concurrent Antipsychotics in Children and Adolescents</t>
  </si>
  <si>
    <t>Use of Opioids at High Dosage</t>
  </si>
  <si>
    <t>Reported_Rate</t>
  </si>
  <si>
    <t>Upper_Confidence_Interval</t>
  </si>
  <si>
    <t>Provider_Measure_SubMeasure</t>
  </si>
  <si>
    <t>Lower_Confidence_Interval</t>
  </si>
  <si>
    <t>Multiple Prescribers</t>
  </si>
  <si>
    <t>Multiple Pharmacies</t>
  </si>
  <si>
    <t>20-44 Years</t>
  </si>
  <si>
    <t>45-64 Years</t>
  </si>
  <si>
    <t>65+ Years</t>
  </si>
  <si>
    <t>12-24 Months</t>
  </si>
  <si>
    <t>7-11 Years</t>
  </si>
  <si>
    <t>12-19 Years</t>
  </si>
  <si>
    <t>Alcohol abuse or dependence: Initiation of AOD Treatment: 13-17 Years</t>
  </si>
  <si>
    <t>Alcohol abuse or dependence: Engagement of AOD Treatment: 13-17 Years</t>
  </si>
  <si>
    <t>Opioid abuse or dependence: Initiation of AOD Treatment: 13-17 Years</t>
  </si>
  <si>
    <t>Opioid abuse or dependence: Engagement of AOD Treatment: 13-17 Years</t>
  </si>
  <si>
    <t>Other drug abuse or dependence: Initiation of AOD Treatment: 13-17 Years</t>
  </si>
  <si>
    <t>Other drug abuse or dependence: Engagement of AOD Treatment: 13-17 Years</t>
  </si>
  <si>
    <t>Total: Initiation of AOD Treatment: 13-17 Years</t>
  </si>
  <si>
    <t>Total: Engagement of AOD Treatment: 13-17 Years</t>
  </si>
  <si>
    <t>Alcohol abuse or dependence: Initiation of AOD Treatment: 18+ Years</t>
  </si>
  <si>
    <t>Alcohol abuse or dependence: Engagement of AOD Treatment: 18+ Years</t>
  </si>
  <si>
    <t>Opioid abuse or dependence: Initiation of AOD Treatment: 18+ Years</t>
  </si>
  <si>
    <t>Opioid abuse or dependence: Engagement of AOD Treatment: 18+ Years</t>
  </si>
  <si>
    <t>Other drug abuse or dependence: Initiation of AOD Treatment: 18+ Years</t>
  </si>
  <si>
    <t>Other drug abuse or dependence: Engagement of AOD Treatment: 18+ Years</t>
  </si>
  <si>
    <t>Total: Initiation of AOD Treatment: 18+ Years</t>
  </si>
  <si>
    <t>Total: Engagement of AOD Treatment: 18+ Years</t>
  </si>
  <si>
    <t>Alcohol abuse or dependence: Initiation of AOD Treatment: Total</t>
  </si>
  <si>
    <t>Alcohol abuse or dependence: Engagement of AOD Treatment: Total</t>
  </si>
  <si>
    <t>Opioid abuse or dependence: Initiation of AOD Treatment: Total</t>
  </si>
  <si>
    <t>Opioid abuse or dependence: Engagement of AOD Treatment: Total</t>
  </si>
  <si>
    <t>Other drug abuse or dependence: Initiation of AOD Treatment: Total</t>
  </si>
  <si>
    <t>Other drug abuse or dependence: Engagement of AOD Treatment: Total</t>
  </si>
  <si>
    <t>Total: Initiation of AOD Treatment: Total</t>
  </si>
  <si>
    <t>Total: Engagement of AOD Treatment: Total</t>
  </si>
  <si>
    <t>Timeliness of Prenatal Care</t>
  </si>
  <si>
    <t>Postpartum Care</t>
  </si>
  <si>
    <t>2 Visits</t>
  </si>
  <si>
    <t>3 Visits</t>
  </si>
  <si>
    <t>4 Visits</t>
  </si>
  <si>
    <t>5 Visits</t>
  </si>
  <si>
    <t>6+ Visits</t>
  </si>
  <si>
    <t>1 Visits</t>
  </si>
  <si>
    <t>2 Visit</t>
  </si>
  <si>
    <t>Initiation and Engagement of AOD Abuse or Dependence Treatment</t>
  </si>
  <si>
    <t>Prenatal and Postpartum Care</t>
  </si>
  <si>
    <t>Use of First-Line Psychosocial Care for Children and Adolescents on Antipsychotics</t>
  </si>
  <si>
    <t>Well-Child Visits in the First 15 Months of Life</t>
  </si>
  <si>
    <t>Children and Adolescents' Access to Primary Care Practitioners</t>
  </si>
  <si>
    <t>Colorectal Cancer Screening</t>
  </si>
  <si>
    <t>Use of Opioids From Multiple Providers</t>
  </si>
  <si>
    <t>Multiple Prescribers &amp; Multiple Pharmacies</t>
  </si>
  <si>
    <t>Adults' Access to Preventive/Ambulatory Health Services</t>
  </si>
  <si>
    <t>25 Months-6 Years</t>
  </si>
  <si>
    <t>Well-Child Visits in the Third, Fourth, Fifth and Sixth Years of Life</t>
  </si>
  <si>
    <t>HUMANA HEALTH PLAN COMMERCIAL</t>
  </si>
  <si>
    <t>Care for Older Adults</t>
  </si>
  <si>
    <t>Advance Care Planning</t>
  </si>
  <si>
    <t>Medication Review</t>
  </si>
  <si>
    <t>Functional Status Assessment</t>
  </si>
  <si>
    <t>Pain Assessment</t>
  </si>
  <si>
    <t>HUMANA HEALTH PLAN MEDICARE</t>
  </si>
  <si>
    <t>Osteoporosis Management in Women</t>
  </si>
  <si>
    <t>Medication Reconciliation Post-Discharge</t>
  </si>
  <si>
    <t>Notification of Inpatient Admission</t>
  </si>
  <si>
    <t>Receipt of Discharge Information</t>
  </si>
  <si>
    <t>Patient Engagement After Inpatient Discharge</t>
  </si>
  <si>
    <t>18-64 Years</t>
  </si>
  <si>
    <t>Non-Recommended PSA-Based Screening in Older Men</t>
  </si>
  <si>
    <t>Potentially Harmful Drug-Disease Interactions in the Elderly</t>
  </si>
  <si>
    <t>Falls + Anticonvulsants, Nonbenzodiazepine hypnotics, SSRIs, Antiemetics, Antipsychotics, Benzodiazepines or Tricyclic Antidepressants</t>
  </si>
  <si>
    <t>Dementia + Antiemetics, Antipsychotics, Benzodiazepines, Tricyclic Antidepressants, H2 Receptor Antagonists, Nonbenzodiazepine hypnotics or Anticholinergic Agents</t>
  </si>
  <si>
    <t>Chronic Kidney disease + Cox-2 Selective NSAIDs or Nonaspirin NSAIDs</t>
  </si>
  <si>
    <t>Use of High-Risk Medications in the Elderly</t>
  </si>
  <si>
    <t>One Prescription</t>
  </si>
  <si>
    <t>Two+ Prescriptions</t>
  </si>
  <si>
    <t>Use the 'Provider' and 'Measure' boxes on the right to filter either on Provider or Measures that plans responded to with data when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</si>
</sst>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0"/>
      <name val="Arial"/>
    </font>
    <font>
      <sz val="10"/>
      <name val="Arial"/>
      <family val="2"/>
    </font>
    <font>
      <sz val="11"/>
      <color rgb="FF9C6500"/>
      <name val="Calibri"/>
      <family val="2"/>
      <scheme val="minor"/>
    </font>
    <font>
      <sz val="11"/>
      <color rgb="FFFF0000"/>
      <name val="Calibri"/>
      <family val="2"/>
      <scheme val="minor"/>
    </font>
  </fonts>
  <fills count="4">
    <fill>
      <patternFill patternType="none"/>
    </fill>
    <fill>
      <patternFill patternType="gray125"/>
    </fill>
    <fill>
      <patternFill patternType="solid">
        <fgColor rgb="FFFFEB9C"/>
      </patternFill>
    </fill>
    <fill>
      <patternFill patternType="solid">
        <fgColor rgb="FFFFF7D5"/>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2" borderId="0" applyNumberFormat="0" applyBorder="0" applyAlignment="0" applyProtection="0"/>
  </cellStyleXfs>
  <cellXfs count="18">
    <xf numFmtId="0" fontId="0" fillId="0" borderId="0" xfId="0"/>
    <xf numFmtId="0" fontId="1" fillId="0" borderId="0" xfId="0" applyFont="1"/>
    <xf numFmtId="10" fontId="0" fillId="0" borderId="0" xfId="1" applyNumberFormat="1" applyFont="1"/>
    <xf numFmtId="10" fontId="0" fillId="0" borderId="0" xfId="1" applyNumberFormat="1" applyFont="1" applyAlignment="1">
      <alignment horizontal="right"/>
    </xf>
    <xf numFmtId="0" fontId="0" fillId="0" borderId="0" xfId="0" applyAlignment="1">
      <alignment horizontal="left"/>
    </xf>
    <xf numFmtId="10" fontId="0" fillId="0" borderId="0" xfId="0" applyNumberFormat="1" applyAlignment="1">
      <alignment horizontal="right"/>
    </xf>
    <xf numFmtId="0" fontId="0" fillId="0" borderId="0" xfId="0" applyAlignment="1">
      <alignment horizontal="right"/>
    </xf>
    <xf numFmtId="0" fontId="0" fillId="0" borderId="0" xfId="0" pivotButton="1" applyAlignment="1">
      <alignment horizontal="left"/>
    </xf>
    <xf numFmtId="1" fontId="1" fillId="0" borderId="0" xfId="0" applyNumberFormat="1" applyFont="1" applyAlignment="1">
      <alignment horizontal="right"/>
    </xf>
    <xf numFmtId="10" fontId="1" fillId="0" borderId="0" xfId="1" applyNumberFormat="1" applyFont="1" applyAlignment="1">
      <alignment horizontal="right"/>
    </xf>
    <xf numFmtId="2" fontId="0" fillId="0" borderId="0" xfId="1" applyNumberFormat="1" applyFont="1" applyAlignment="1">
      <alignment horizontal="right"/>
    </xf>
    <xf numFmtId="0" fontId="0" fillId="0" borderId="0" xfId="0" applyAlignment="1">
      <alignment horizontal="right" indent="2"/>
    </xf>
    <xf numFmtId="0" fontId="3" fillId="3" borderId="1" xfId="3"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3" fillId="3" borderId="4"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6" xfId="3" applyFont="1" applyFill="1" applyBorder="1" applyAlignment="1">
      <alignment horizontal="center" vertical="center" wrapText="1"/>
    </xf>
  </cellXfs>
  <cellStyles count="4">
    <cellStyle name="Comma 2" xfId="2"/>
    <cellStyle name="Neutral" xfId="3" builtinId="28"/>
    <cellStyle name="Normal" xfId="0" builtinId="0"/>
    <cellStyle name="Percent" xfId="1" builtinId="5"/>
  </cellStyles>
  <dxfs count="3190">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164" formatCode="0.0%"/>
    </dxf>
    <dxf>
      <numFmt numFmtId="164" formatCode="0.0%"/>
    </dxf>
    <dxf>
      <numFmt numFmtId="164" formatCode="0.0%"/>
    </dxf>
    <dxf>
      <numFmt numFmtId="14" formatCode="0.00%"/>
    </dxf>
    <dxf>
      <numFmt numFmtId="14" formatCode="0.00%"/>
    </dxf>
    <dxf>
      <numFmt numFmtId="14" formatCode="0.0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14" formatCode="0.00%"/>
    </dxf>
    <dxf>
      <numFmt numFmtId="14" formatCode="0.00%"/>
    </dxf>
    <dxf>
      <numFmt numFmtId="14" formatCode="0.00%"/>
    </dxf>
    <dxf>
      <numFmt numFmtId="164" formatCode="0.0%"/>
    </dxf>
    <dxf>
      <numFmt numFmtId="164" formatCode="0.0%"/>
    </dxf>
    <dxf>
      <numFmt numFmtId="164" formatCode="0.0%"/>
    </dxf>
  </dxfs>
  <tableStyles count="0" defaultTableStyle="TableStyleMedium9" defaultPivotStyle="PivotStyleLight16"/>
  <colors>
    <mruColors>
      <color rgb="FFFFF7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10" Type="http://schemas.microsoft.com/office/2006/relationships/vbaProject" Target="vbaProject.bin"/><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257174</xdr:colOff>
      <xdr:row>8</xdr:row>
      <xdr:rowOff>0</xdr:rowOff>
    </xdr:from>
    <xdr:to>
      <xdr:col>10</xdr:col>
      <xdr:colOff>285749</xdr:colOff>
      <xdr:row>22</xdr:row>
      <xdr:rowOff>114300</xdr:rowOff>
    </xdr:to>
    <mc:AlternateContent xmlns:mc="http://schemas.openxmlformats.org/markup-compatibility/2006" xmlns:a14="http://schemas.microsoft.com/office/drawing/2010/main">
      <mc:Choice Requires="a14">
        <xdr:graphicFrame macro="">
          <xdr:nvGraphicFramePr>
            <xdr:cNvPr id="2" name="Provider"/>
            <xdr:cNvGraphicFramePr/>
          </xdr:nvGraphicFramePr>
          <xdr:xfrm>
            <a:off x="0" y="0"/>
            <a:ext cx="0" cy="0"/>
          </xdr:xfrm>
          <a:graphic>
            <a:graphicData uri="http://schemas.microsoft.com/office/drawing/2010/slicer">
              <sle:slicer xmlns:sle="http://schemas.microsoft.com/office/drawing/2010/slicer" name="Provider"/>
            </a:graphicData>
          </a:graphic>
        </xdr:graphicFrame>
      </mc:Choice>
      <mc:Fallback xmlns="">
        <xdr:sp macro="" textlink="">
          <xdr:nvSpPr>
            <xdr:cNvPr id="0" name=""/>
            <xdr:cNvSpPr>
              <a:spLocks noTextEdit="1"/>
            </xdr:cNvSpPr>
          </xdr:nvSpPr>
          <xdr:spPr>
            <a:xfrm>
              <a:off x="6915149" y="647700"/>
              <a:ext cx="3686175" cy="2381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266699</xdr:colOff>
      <xdr:row>23</xdr:row>
      <xdr:rowOff>85725</xdr:rowOff>
    </xdr:from>
    <xdr:to>
      <xdr:col>10</xdr:col>
      <xdr:colOff>314325</xdr:colOff>
      <xdr:row>38</xdr:row>
      <xdr:rowOff>38100</xdr:rowOff>
    </xdr:to>
    <mc:AlternateContent xmlns:mc="http://schemas.openxmlformats.org/markup-compatibility/2006" xmlns:a14="http://schemas.microsoft.com/office/drawing/2010/main">
      <mc:Choice Requires="a14">
        <xdr:graphicFrame macro="">
          <xdr:nvGraphicFramePr>
            <xdr:cNvPr id="3" name="Measure"/>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mlns="">
        <xdr:sp macro="" textlink="">
          <xdr:nvSpPr>
            <xdr:cNvPr id="0" name=""/>
            <xdr:cNvSpPr>
              <a:spLocks noTextEdit="1"/>
            </xdr:cNvSpPr>
          </xdr:nvSpPr>
          <xdr:spPr>
            <a:xfrm>
              <a:off x="6924674" y="3162300"/>
              <a:ext cx="3705226" cy="2381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urley, Tanner" refreshedDate="43518.585028472226" createdVersion="6" refreshedVersion="6" minRefreshableVersion="3" recordCount="474">
  <cacheSource type="worksheet">
    <worksheetSource ref="A1:H475" sheet="TableB Data"/>
  </cacheSource>
  <cacheFields count="8">
    <cacheField name="Provider" numFmtId="0">
      <sharedItems count="8">
        <s v="Blue Cross Blue Shield"/>
        <s v="UHC"/>
        <s v="CIGNA"/>
        <s v="HOME STATE EAST"/>
        <s v="HOME STATE CENTRAL"/>
        <s v="HOME STATE WEST"/>
        <s v="HOME STATE SOUTHWEST"/>
        <s v="MISSOURI CARE INC"/>
      </sharedItems>
    </cacheField>
    <cacheField name="Measure" numFmtId="0">
      <sharedItems count="39">
        <s v="Annual Dental Visits"/>
        <s v="Adolescent Immunization"/>
        <s v="Adolescent Well Care Visits"/>
        <s v="Breast Cancer Screening"/>
        <s v="Cervical Cancer Screening"/>
        <s v="Comprehensive Diabetes Care"/>
        <s v="Childhood Immunizations"/>
        <s v="Chlamydia Screening in Women"/>
        <s v="Controlling Blood Pressure"/>
        <s v="Beta Blocker Treatment After Heart Attack"/>
        <s v="Antidepression Medication Management"/>
        <s v="Asthma Medication Ratio"/>
        <s v="Adult BMI Assessment"/>
        <s v="Weight Assessment and Counseling for Nurtrition and Physical Activity for Children/Adolescents"/>
        <s v="Lead Screening in Children"/>
        <s v="Appropriate Testing for Children with Pharyngitis"/>
        <s v="Use of Spirometry Testing in the Assessment and Diagnosis of COPD"/>
        <s v="Pharmacotherapy Management of COPD Exacerbation"/>
        <s v="Medication Management for People With Asthma"/>
        <s v="Persistance of Beta Blocker"/>
        <s v="Statin Therapy for Patients With Cardiovascular Disease"/>
        <s v="Statin Therapy for Patients With Diabetes"/>
        <s v="Disease-Modifying Anti-Rheumatic Drug Therapy in Rheumatoid Arthritis"/>
        <s v="Follow-Up Care for Children Prescribed ADHD Medication"/>
        <s v="Follow-Up After Hospitalization for Mental Illness"/>
        <s v="Diabetes Screening for People With Schizophrenia or Bipolar Disorder Who Are Using Antipsychotic Medication"/>
        <s v="Follow-Up After Emergency Department Visit for Mental Illness"/>
        <s v="Diabetes Monitoring for People With Diabetes and Schizophrenia"/>
        <s v="Follow-Up After Emergency Department Visit for Alcohol and Other Drug Abuse or Dependence"/>
        <s v="Cardiovascular Monitoring for People With Cardiovascular Disease and Schizophrenia"/>
        <s v="Adherence to Antipsychotic Medications for Individuals With Schizophrenia"/>
        <s v="Metabolic Monitoring for Children and Adolescents on Antipsychotics"/>
        <s v="Annual Monitoring for Patients on Persistent Medications"/>
        <s v="Non-Recommended Cervical Cancer Screening in Adolescent Females"/>
        <s v="Appropriate Treatment for Children With URI"/>
        <s v="Avoidance of Antibiotic Treatment in Adults With Acute Bronchitis"/>
        <s v="Use of Imaging Studies for Low Back Pain"/>
        <s v="Use of Multiple Concurrent Antipsychotics in Children and Adolescents"/>
        <s v="Use of Opioids at High Dosage"/>
      </sharedItems>
    </cacheField>
    <cacheField name="SubMeasure" numFmtId="0">
      <sharedItems count="131">
        <s v="adv 2-3 Year olds"/>
        <s v="adv 4-6 Year Olds"/>
        <s v="adv 7-10 Year Olds"/>
        <s v="adv 11-14 Year Olds"/>
        <s v="adv 15-18 Year Olds"/>
        <s v="adv 19-20 Year Olds"/>
        <s v="adv Combined"/>
        <s v="Meningococcal"/>
        <s v="Tdap/Td"/>
        <s v="Combo 1"/>
        <s v="Adolescent Well Care Visits"/>
        <s v="Breast Cancer Screening"/>
        <s v="Cervical Cancer Screening"/>
        <s v="HbA1c Test"/>
        <s v="Poor HbA1c Poor Control (&gt;9.0%)"/>
        <s v="HbA1c Control (&lt;8.0%)"/>
        <s v="HbA1c Control (&lt;7.0%)"/>
        <s v="Eye Exam"/>
        <s v="Kidney disease"/>
        <s v="BP control &lt;140/90"/>
        <s v="DTaP"/>
        <s v="IPV"/>
        <s v="MMR"/>
        <s v="Hib"/>
        <s v="Hepatitis B"/>
        <s v="VZV"/>
        <s v="Pneumococcal Conjugate"/>
        <s v="Hepatitis A"/>
        <s v="Rotavirus"/>
        <s v="Influenza"/>
        <s v="Combo 2"/>
        <s v="Combo 3"/>
        <s v="Combo 4"/>
        <s v="Combo 5"/>
        <s v="Combo 6"/>
        <s v="Combo 7"/>
        <s v="Combo 8"/>
        <s v="Combo 9"/>
        <s v="Combo 10"/>
        <s v="Chlamydia Screening in Women"/>
        <s v="Controlling Blood Pressure"/>
        <s v="Beta Blocker Treatment After Heart Attack"/>
        <s v="Effective Acute Phase Treatment"/>
        <s v="Effective Continuation Phase Treatment"/>
        <s v="5-11 Years Old"/>
        <s v="12-18 Years Old"/>
        <s v="19-50 Years Old"/>
        <s v="51-64 Years Old"/>
        <s v="Combined Rate"/>
        <s v="Combination #3"/>
        <s v="Combination #4"/>
        <s v="Combination #5"/>
        <s v="Combination #6"/>
        <s v="Combination #7"/>
        <s v="Combination #8"/>
        <s v="Combination #9"/>
        <s v="Tdap"/>
        <s v="HPV"/>
        <s v="16-20 Years"/>
        <s v="21-24 Years"/>
        <s v="Total"/>
        <s v="5-11 Years: Medication Compliance 50%"/>
        <s v="5-11 Years: Medication Compliance 75%"/>
        <s v="12-18 Years: Medication Compliance 50%"/>
        <s v="12-18 Years: Medication Compliance 75%"/>
        <s v="19-50 Years: Medication Compliance 50%"/>
        <s v="19-50 Years: Medication Compliance 75%"/>
        <s v="51-64 Years: Medication Compliance 50%"/>
        <s v="51-64 Years: Medication Compliance 75%"/>
        <s v="Total: Medication Compliance 50%"/>
        <s v="Total: Medication Compliance 75%"/>
        <s v="Hemoglobin A1c (HbA1c) Testing"/>
        <s v="HbA1c Poor Control (&gt;9.0%)"/>
        <s v="Eye Exam (Retinal) Performed"/>
        <s v="Medical Attention for Nephropathy"/>
        <s v="Blood Pressure Control (&lt;140/90 mm Hg)"/>
        <s v="BP control &lt;140/80"/>
        <s v="16-20 years old"/>
        <s v="21-24 years old"/>
        <s v="Adult BMI Assessment"/>
        <s v="BMI Percentile 3-11 years old"/>
        <s v="BMI Percentile 12-17 years old"/>
        <s v="BMI Percentile Total"/>
        <s v="Counseling for Nutrition 3-11 years old"/>
        <s v="Counseling for Nutrition 12-17 years old"/>
        <s v="Counseling for Nutrition Total"/>
        <s v="Counseling for Physical Activity 3-11 years old"/>
        <s v="Counseling for Physical Activity 12-17 years old"/>
        <s v="Counseling for Physical Activity Total"/>
        <s v="Lead Screening in Children"/>
        <s v="Appropriate Testing for Children with Pharyngitis"/>
        <s v="Use of Spirometry Testing in the Assessment and Diagnosis of COPD"/>
        <s v="Systemic Corticosteroid"/>
        <s v="Bronchodilator"/>
        <s v="Persistance of Beta Blocker"/>
        <s v="21-75 Years (Male) Received Statin Therapy"/>
        <s v="21-75 Years (Male) Statin Adherence 80% "/>
        <s v="40-75 Years (Female) Received Statin Therapy"/>
        <s v="40-75 Years (Female) Statin Adherence 80% "/>
        <s v="Total Received Statin Therapy"/>
        <s v="Total Statin Adherence 80% "/>
        <s v="Received Statin Therapy"/>
        <s v="Statin Adherence 80%"/>
        <s v="Disease-Modifying Anti-Rheumatic Drug Therapy in Rheumatoid Arthritis"/>
        <s v="Initiation Phase"/>
        <s v="Continuation and Maintenance Phase"/>
        <s v="30 Day Follow Up"/>
        <s v="7 Day Follow Up"/>
        <s v="Diabetes Screening for People With Schizophrenia or Bipolar Disorder Who Are Using Antipsychotic Medication"/>
        <s v="Diabetes Monitoring for People With Diabetes and Schizophrenia"/>
        <s v="13-17 Years Old 30 Day Follow Up"/>
        <s v="13-17 Years Old 7 Day Follow Up"/>
        <s v="18+ Years Old 30 Day Follow Up"/>
        <s v="18+ Years Old 7 Day Follow Up"/>
        <s v="Total 30 Day Follow Up"/>
        <s v="Total 7 Day Follow Up"/>
        <s v="Cardiovascular Monitoring for People With Cardiovascular Disease and Schizophrenia"/>
        <s v="Adherence to Antipsychotic Medications for Individuals With Schizophrenia"/>
        <s v="1-5 Years"/>
        <s v="6-11 Years"/>
        <s v="12-17 Years"/>
        <s v="ACE Inhibitors or ARBs"/>
        <s v="Diuretics"/>
        <s v="Non-Recommended Cervical Cancer Screening in Adolescent Females"/>
        <s v="Appropriate Treatment for Children With URI"/>
        <s v="Avoidance of Antibiotic Treatment in Adults With Acute Bronchitis"/>
        <s v="Use of Imaging Studies for Low Back Pain"/>
        <s v="Use of Opioids at High Dosage"/>
        <s v="Combination #2" u="1"/>
        <s v="Combination #1" u="1"/>
        <s v="Combination #10" u="1"/>
      </sharedItems>
    </cacheField>
    <cacheField name="Numerator" numFmtId="1">
      <sharedItems containsMixedTypes="1" containsNumber="1" containsInteger="1" minValue="0" maxValue="13705"/>
    </cacheField>
    <cacheField name="Denominator" numFmtId="1">
      <sharedItems containsMixedTypes="1" containsNumber="1" containsInteger="1" minValue="0" maxValue="19919"/>
    </cacheField>
    <cacheField name="Reported Rate" numFmtId="10">
      <sharedItems containsMixedTypes="1" containsNumber="1" minValue="0" maxValue="1"/>
    </cacheField>
    <cacheField name="Upper Confidence Interval" numFmtId="10">
      <sharedItems containsMixedTypes="1" containsNumber="1" minValue="5.3937432578209273E-4" maxValue="1"/>
    </cacheField>
    <cacheField name="Lower Confidence Interval" numFmtId="10">
      <sharedItems containsMixedTypes="1" containsNumber="1" minValue="0" maxValue="0.982142857142857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4">
  <r>
    <x v="0"/>
    <x v="0"/>
    <x v="0"/>
    <s v="N/A"/>
    <s v="N/A"/>
    <s v="N/A"/>
    <s v="N/A"/>
    <s v="N/A"/>
  </r>
  <r>
    <x v="0"/>
    <x v="0"/>
    <x v="1"/>
    <s v="N/A"/>
    <s v="N/A"/>
    <s v="N/A"/>
    <s v="N/A"/>
    <s v="N/A"/>
  </r>
  <r>
    <x v="0"/>
    <x v="0"/>
    <x v="2"/>
    <s v="N/A"/>
    <s v="N/A"/>
    <s v="N/A"/>
    <s v="N/A"/>
    <s v="N/A"/>
  </r>
  <r>
    <x v="0"/>
    <x v="0"/>
    <x v="3"/>
    <s v="N/A"/>
    <s v="N/A"/>
    <s v="N/A"/>
    <s v="N/A"/>
    <s v="N/A"/>
  </r>
  <r>
    <x v="0"/>
    <x v="0"/>
    <x v="4"/>
    <s v="N/A"/>
    <s v="N/A"/>
    <s v="N/A"/>
    <s v="N/A"/>
    <s v="N/A"/>
  </r>
  <r>
    <x v="0"/>
    <x v="0"/>
    <x v="5"/>
    <s v="N/A"/>
    <s v="N/A"/>
    <s v="N/A"/>
    <s v="N/A"/>
    <s v="N/A"/>
  </r>
  <r>
    <x v="0"/>
    <x v="0"/>
    <x v="6"/>
    <s v="N/A"/>
    <s v="N/A"/>
    <s v="N/A"/>
    <s v="N/A"/>
    <s v="N/A"/>
  </r>
  <r>
    <x v="0"/>
    <x v="1"/>
    <x v="7"/>
    <n v="270"/>
    <n v="411"/>
    <n v="0.65693430656934304"/>
    <n v="0.70407131891764818"/>
    <n v="0.6097972942210379"/>
  </r>
  <r>
    <x v="0"/>
    <x v="1"/>
    <x v="8"/>
    <n v="292"/>
    <n v="411"/>
    <n v="0.71046228710462289"/>
    <n v="0.75555005772850914"/>
    <n v="0.66537451648073664"/>
  </r>
  <r>
    <x v="0"/>
    <x v="1"/>
    <x v="9"/>
    <n v="266"/>
    <n v="411"/>
    <n v="0.64720194647201945"/>
    <n v="0.69463952798886963"/>
    <n v="0.59976436495516927"/>
  </r>
  <r>
    <x v="0"/>
    <x v="2"/>
    <x v="10"/>
    <n v="3845"/>
    <n v="8407"/>
    <n v="0.45735696443439988"/>
    <n v="0.46807115362556179"/>
    <n v="0.44664277524323798"/>
  </r>
  <r>
    <x v="0"/>
    <x v="3"/>
    <x v="11"/>
    <n v="4159"/>
    <n v="5509"/>
    <n v="0.754946451261572"/>
    <n v="0.76640117401111119"/>
    <n v="0.74349172851203282"/>
  </r>
  <r>
    <x v="0"/>
    <x v="4"/>
    <x v="12"/>
    <s v="N/A"/>
    <s v="N/A"/>
    <s v="N/A"/>
    <s v="N/A"/>
    <s v="N/A"/>
  </r>
  <r>
    <x v="0"/>
    <x v="5"/>
    <x v="13"/>
    <n v="506"/>
    <n v="548"/>
    <n v="0.92335766423357668"/>
    <n v="0.94655476620081036"/>
    <n v="0.900160562266343"/>
  </r>
  <r>
    <x v="0"/>
    <x v="5"/>
    <x v="14"/>
    <n v="135"/>
    <n v="548"/>
    <n v="0.24635036496350365"/>
    <n v="0.28335790835300317"/>
    <n v="0.20934282157400413"/>
  </r>
  <r>
    <x v="0"/>
    <x v="5"/>
    <x v="15"/>
    <n v="362"/>
    <n v="548"/>
    <n v="0.66058394160583944"/>
    <n v="0.70116226869133813"/>
    <n v="0.62000561452034075"/>
  </r>
  <r>
    <x v="0"/>
    <x v="5"/>
    <x v="16"/>
    <n v="211"/>
    <n v="430"/>
    <n v="0.49069767441860462"/>
    <n v="0.53913618986019241"/>
    <n v="0.44225915897701684"/>
  </r>
  <r>
    <x v="0"/>
    <x v="5"/>
    <x v="17"/>
    <n v="276"/>
    <n v="548"/>
    <n v="0.5036496350364964"/>
    <n v="0.5464458121507545"/>
    <n v="0.46085345792223842"/>
  </r>
  <r>
    <x v="0"/>
    <x v="5"/>
    <x v="18"/>
    <n v="492"/>
    <n v="548"/>
    <n v="0.8978102189781022"/>
    <n v="0.92409629969589246"/>
    <n v="0.87152413826031194"/>
  </r>
  <r>
    <x v="0"/>
    <x v="5"/>
    <x v="19"/>
    <n v="337"/>
    <n v="548"/>
    <n v="0.61496350364963503"/>
    <n v="0.65663861159818182"/>
    <n v="0.57328839570108825"/>
  </r>
  <r>
    <x v="0"/>
    <x v="6"/>
    <x v="20"/>
    <n v="329"/>
    <n v="384"/>
    <n v="0.85677083333333337"/>
    <n v="0.89312873025549999"/>
    <n v="0.82041293641116675"/>
  </r>
  <r>
    <x v="0"/>
    <x v="6"/>
    <x v="21"/>
    <n v="357"/>
    <n v="384"/>
    <n v="0.9296875"/>
    <n v="0.95657525057196147"/>
    <n v="0.90279974942803853"/>
  </r>
  <r>
    <x v="0"/>
    <x v="6"/>
    <x v="22"/>
    <n v="354"/>
    <n v="384"/>
    <n v="0.921875"/>
    <n v="0.95003318767003564"/>
    <n v="0.89371681232996436"/>
  </r>
  <r>
    <x v="0"/>
    <x v="6"/>
    <x v="23"/>
    <n v="349"/>
    <n v="384"/>
    <n v="0.90885416666666663"/>
    <n v="0.93895857143169559"/>
    <n v="0.87874976190163767"/>
  </r>
  <r>
    <x v="0"/>
    <x v="6"/>
    <x v="24"/>
    <n v="350"/>
    <n v="384"/>
    <n v="0.91145833333333337"/>
    <n v="0.94118893582069796"/>
    <n v="0.88172773084596878"/>
  </r>
  <r>
    <x v="0"/>
    <x v="6"/>
    <x v="25"/>
    <n v="352"/>
    <n v="384"/>
    <n v="0.91666666666666663"/>
    <n v="0.94562715158244981"/>
    <n v="0.88770618175088345"/>
  </r>
  <r>
    <x v="0"/>
    <x v="6"/>
    <x v="26"/>
    <n v="340"/>
    <n v="384"/>
    <n v="0.88541666666666663"/>
    <n v="0.91859348287588205"/>
    <n v="0.85223985045745121"/>
  </r>
  <r>
    <x v="0"/>
    <x v="6"/>
    <x v="27"/>
    <n v="349"/>
    <n v="384"/>
    <n v="0.90885416666666663"/>
    <n v="0.93895857143169559"/>
    <n v="0.87874976190163767"/>
  </r>
  <r>
    <x v="0"/>
    <x v="6"/>
    <x v="28"/>
    <n v="338"/>
    <n v="384"/>
    <n v="0.88020833333333337"/>
    <n v="0.91400552753831743"/>
    <n v="0.84641113912834931"/>
  </r>
  <r>
    <x v="0"/>
    <x v="6"/>
    <x v="29"/>
    <n v="277"/>
    <n v="384"/>
    <n v="0.72135416666666663"/>
    <n v="0.76752175190259841"/>
    <n v="0.67518658143073484"/>
  </r>
  <r>
    <x v="0"/>
    <x v="6"/>
    <x v="30"/>
    <n v="311"/>
    <n v="384"/>
    <n v="0.80989583333333337"/>
    <n v="0.85046443378373782"/>
    <n v="0.76932723288292892"/>
  </r>
  <r>
    <x v="0"/>
    <x v="6"/>
    <x v="31"/>
    <n v="310"/>
    <n v="384"/>
    <n v="0.80729166666666663"/>
    <n v="0.84806468951486857"/>
    <n v="0.76651864381846468"/>
  </r>
  <r>
    <x v="0"/>
    <x v="6"/>
    <x v="32"/>
    <n v="308"/>
    <n v="384"/>
    <n v="0.80208333333333337"/>
    <n v="0.84325694760643488"/>
    <n v="0.76090971906023186"/>
  </r>
  <r>
    <x v="0"/>
    <x v="6"/>
    <x v="33"/>
    <n v="297"/>
    <n v="384"/>
    <n v="0.7734375"/>
    <n v="0.8166303788774153"/>
    <n v="0.7302446211225847"/>
  </r>
  <r>
    <x v="0"/>
    <x v="6"/>
    <x v="34"/>
    <n v="256"/>
    <n v="384"/>
    <n v="0.66666666666666663"/>
    <n v="0.71514307824503565"/>
    <n v="0.61819025508829761"/>
  </r>
  <r>
    <x v="0"/>
    <x v="6"/>
    <x v="35"/>
    <n v="295"/>
    <n v="384"/>
    <n v="0.76822916666666663"/>
    <n v="0.8117579135988322"/>
    <n v="0.72470041973450106"/>
  </r>
  <r>
    <x v="0"/>
    <x v="6"/>
    <x v="36"/>
    <n v="256"/>
    <n v="384"/>
    <n v="0.66666666666666663"/>
    <n v="0.71514307824503565"/>
    <n v="0.61819025508829761"/>
  </r>
  <r>
    <x v="0"/>
    <x v="6"/>
    <x v="37"/>
    <n v="248"/>
    <n v="384"/>
    <n v="0.64583333333333337"/>
    <n v="0.69499578666346917"/>
    <n v="0.59667088000319757"/>
  </r>
  <r>
    <x v="0"/>
    <x v="6"/>
    <x v="38"/>
    <n v="248"/>
    <n v="384"/>
    <n v="0.64583333333333337"/>
    <n v="0.69499578666346917"/>
    <n v="0.59667088000319757"/>
  </r>
  <r>
    <x v="0"/>
    <x v="7"/>
    <x v="39"/>
    <n v="429"/>
    <n v="1184"/>
    <n v="0.36233108108108109"/>
    <n v="0.39014717089170226"/>
    <n v="0.33451499127045992"/>
  </r>
  <r>
    <x v="0"/>
    <x v="7"/>
    <x v="39"/>
    <n v="495"/>
    <n v="1094"/>
    <n v="0.45246800731261427"/>
    <n v="0.48243493778923258"/>
    <n v="0.42250107683599597"/>
  </r>
  <r>
    <x v="0"/>
    <x v="7"/>
    <x v="39"/>
    <n v="924"/>
    <n v="2278"/>
    <n v="0.40561896400351183"/>
    <n v="0.42601246943344673"/>
    <n v="0.38522545857357693"/>
  </r>
  <r>
    <x v="0"/>
    <x v="8"/>
    <x v="40"/>
    <n v="224"/>
    <n v="401"/>
    <n v="0.55860349127182041"/>
    <n v="0.60847672466788105"/>
    <n v="0.50873025787575976"/>
  </r>
  <r>
    <x v="0"/>
    <x v="9"/>
    <x v="41"/>
    <n v="30"/>
    <n v="35"/>
    <n v="0.8571428571428571"/>
    <n v="0.98741873387460188"/>
    <n v="0.72686698041111231"/>
  </r>
  <r>
    <x v="0"/>
    <x v="10"/>
    <x v="42"/>
    <n v="525"/>
    <n v="822"/>
    <n v="0.63868613138686137"/>
    <n v="0.67215139148209835"/>
    <n v="0.60522087129162438"/>
  </r>
  <r>
    <x v="0"/>
    <x v="10"/>
    <x v="43"/>
    <n v="409"/>
    <n v="822"/>
    <n v="0.4975669099756691"/>
    <n v="0.53237364228678807"/>
    <n v="0.46276017766455019"/>
  </r>
  <r>
    <x v="0"/>
    <x v="11"/>
    <x v="44"/>
    <n v="98"/>
    <n v="119"/>
    <n v="0.82352941176470584"/>
    <n v="0.89626095120558391"/>
    <n v="0.75079787232382778"/>
  </r>
  <r>
    <x v="0"/>
    <x v="11"/>
    <x v="45"/>
    <n v="82"/>
    <n v="123"/>
    <n v="0.66666666666666663"/>
    <n v="0.75408423627155352"/>
    <n v="0.57924909706177974"/>
  </r>
  <r>
    <x v="0"/>
    <x v="11"/>
    <x v="46"/>
    <n v="264"/>
    <n v="363"/>
    <n v="0.72727272727272729"/>
    <n v="0.77448935750656156"/>
    <n v="0.68005609703889303"/>
  </r>
  <r>
    <x v="0"/>
    <x v="11"/>
    <x v="47"/>
    <n v="186"/>
    <n v="231"/>
    <n v="0.80519480519480524"/>
    <n v="0.85845947828632152"/>
    <n v="0.75193013210328896"/>
  </r>
  <r>
    <x v="0"/>
    <x v="11"/>
    <x v="48"/>
    <n v="630"/>
    <n v="836"/>
    <n v="0.75358851674641147"/>
    <n v="0.78341278338881148"/>
    <n v="0.72376425010401146"/>
  </r>
  <r>
    <x v="1"/>
    <x v="0"/>
    <x v="0"/>
    <s v="Supressed - Low Denominator"/>
    <s v="Supressed - Low Denominator"/>
    <s v="N/A"/>
    <s v="N/A"/>
    <s v="N/A"/>
  </r>
  <r>
    <x v="1"/>
    <x v="0"/>
    <x v="1"/>
    <s v="Supressed - Low Denominator"/>
    <s v="Supressed - Low Denominator"/>
    <s v="N/A"/>
    <s v="N/A"/>
    <s v="N/A"/>
  </r>
  <r>
    <x v="1"/>
    <x v="0"/>
    <x v="2"/>
    <s v="Supressed - Low Denominator"/>
    <s v="Supressed - Low Denominator"/>
    <s v="N/A"/>
    <s v="N/A"/>
    <s v="N/A"/>
  </r>
  <r>
    <x v="1"/>
    <x v="0"/>
    <x v="3"/>
    <s v="Supressed - Low Denominator"/>
    <s v="Supressed - Low Denominator"/>
    <s v="N/A"/>
    <s v="N/A"/>
    <s v="N/A"/>
  </r>
  <r>
    <x v="1"/>
    <x v="0"/>
    <x v="4"/>
    <s v="Supressed - Low Denominator"/>
    <s v="Supressed - Low Denominator"/>
    <s v="N/A"/>
    <s v="N/A"/>
    <s v="N/A"/>
  </r>
  <r>
    <x v="1"/>
    <x v="0"/>
    <x v="5"/>
    <s v="Supressed - Low Denominator"/>
    <s v="Supressed - Low Denominator"/>
    <s v="N/A"/>
    <s v="N/A"/>
    <s v="N/A"/>
  </r>
  <r>
    <x v="1"/>
    <x v="0"/>
    <x v="6"/>
    <s v="Supressed - Low Denominator"/>
    <s v="Supressed - Low Denominator"/>
    <s v="N/A"/>
    <s v="N/A"/>
    <s v="N/A"/>
  </r>
  <r>
    <x v="1"/>
    <x v="1"/>
    <x v="7"/>
    <s v="Supressed - Low Denominator"/>
    <s v="Supressed - Low Denominator"/>
    <s v="N/A"/>
    <s v="N/A"/>
    <s v="N/A"/>
  </r>
  <r>
    <x v="1"/>
    <x v="1"/>
    <x v="8"/>
    <s v="Supressed - Low Denominator"/>
    <s v="Supressed - Low Denominator"/>
    <s v="N/A"/>
    <s v="N/A"/>
    <s v="N/A"/>
  </r>
  <r>
    <x v="1"/>
    <x v="1"/>
    <x v="9"/>
    <s v="Supressed - Low Denominator"/>
    <s v="Supressed - Low Denominator"/>
    <s v="N/A"/>
    <s v="N/A"/>
    <s v="N/A"/>
  </r>
  <r>
    <x v="1"/>
    <x v="2"/>
    <x v="10"/>
    <s v="Supressed - Low Denominator"/>
    <s v="Supressed - Low Denominator"/>
    <s v="N/A"/>
    <s v="N/A"/>
    <s v="N/A"/>
  </r>
  <r>
    <x v="1"/>
    <x v="3"/>
    <x v="11"/>
    <s v="Supressed - Low Denominator"/>
    <s v="Supressed - Low Denominator"/>
    <s v="N/A"/>
    <s v="N/A"/>
    <s v="N/A"/>
  </r>
  <r>
    <x v="1"/>
    <x v="4"/>
    <x v="12"/>
    <s v="Supressed - Low Denominator"/>
    <s v="Supressed - Low Denominator"/>
    <s v="N/A"/>
    <s v="N/A"/>
    <s v="N/A"/>
  </r>
  <r>
    <x v="1"/>
    <x v="5"/>
    <x v="13"/>
    <s v="Supressed - Low Denominator"/>
    <s v="Supressed - Low Denominator"/>
    <s v="N/A"/>
    <s v="N/A"/>
    <s v="N/A"/>
  </r>
  <r>
    <x v="1"/>
    <x v="5"/>
    <x v="14"/>
    <s v="Supressed - Low Denominator"/>
    <s v="Supressed - Low Denominator"/>
    <s v="N/A"/>
    <s v="N/A"/>
    <s v="N/A"/>
  </r>
  <r>
    <x v="1"/>
    <x v="5"/>
    <x v="15"/>
    <s v="Supressed - Low Denominator"/>
    <s v="Supressed - Low Denominator"/>
    <s v="N/A"/>
    <s v="N/A"/>
    <s v="N/A"/>
  </r>
  <r>
    <x v="1"/>
    <x v="5"/>
    <x v="16"/>
    <s v="Supressed - Low Denominator"/>
    <s v="Supressed - Low Denominator"/>
    <s v="N/A"/>
    <s v="N/A"/>
    <s v="N/A"/>
  </r>
  <r>
    <x v="1"/>
    <x v="5"/>
    <x v="17"/>
    <s v="Supressed - Low Denominator"/>
    <s v="Supressed - Low Denominator"/>
    <s v="N/A"/>
    <s v="N/A"/>
    <s v="N/A"/>
  </r>
  <r>
    <x v="1"/>
    <x v="5"/>
    <x v="18"/>
    <s v="Supressed - Low Denominator"/>
    <s v="Supressed - Low Denominator"/>
    <s v="N/A"/>
    <s v="N/A"/>
    <s v="N/A"/>
  </r>
  <r>
    <x v="1"/>
    <x v="5"/>
    <x v="19"/>
    <s v="Supressed - Low Denominator"/>
    <s v="Supressed - Low Denominator"/>
    <s v="N/A"/>
    <s v="N/A"/>
    <s v="N/A"/>
  </r>
  <r>
    <x v="1"/>
    <x v="6"/>
    <x v="20"/>
    <s v="Supressed - Low Denominator"/>
    <s v="Supressed - Low Denominator"/>
    <s v="N/A"/>
    <s v="N/A"/>
    <s v="N/A"/>
  </r>
  <r>
    <x v="1"/>
    <x v="6"/>
    <x v="21"/>
    <s v="Supressed - Low Denominator"/>
    <s v="Supressed - Low Denominator"/>
    <s v="N/A"/>
    <s v="N/A"/>
    <s v="N/A"/>
  </r>
  <r>
    <x v="1"/>
    <x v="6"/>
    <x v="22"/>
    <s v="Supressed - Low Denominator"/>
    <s v="Supressed - Low Denominator"/>
    <s v="N/A"/>
    <s v="N/A"/>
    <s v="N/A"/>
  </r>
  <r>
    <x v="1"/>
    <x v="6"/>
    <x v="23"/>
    <s v="Supressed - Low Denominator"/>
    <s v="Supressed - Low Denominator"/>
    <s v="N/A"/>
    <s v="N/A"/>
    <s v="N/A"/>
  </r>
  <r>
    <x v="1"/>
    <x v="6"/>
    <x v="24"/>
    <s v="Supressed - Low Denominator"/>
    <s v="Supressed - Low Denominator"/>
    <s v="N/A"/>
    <s v="N/A"/>
    <s v="N/A"/>
  </r>
  <r>
    <x v="1"/>
    <x v="6"/>
    <x v="25"/>
    <s v="Supressed - Low Denominator"/>
    <s v="Supressed - Low Denominator"/>
    <s v="N/A"/>
    <s v="N/A"/>
    <s v="N/A"/>
  </r>
  <r>
    <x v="1"/>
    <x v="6"/>
    <x v="26"/>
    <s v="Supressed - Low Denominator"/>
    <s v="Supressed - Low Denominator"/>
    <s v="N/A"/>
    <s v="N/A"/>
    <s v="N/A"/>
  </r>
  <r>
    <x v="1"/>
    <x v="6"/>
    <x v="27"/>
    <s v="Supressed - Low Denominator"/>
    <s v="Supressed - Low Denominator"/>
    <s v="N/A"/>
    <s v="N/A"/>
    <s v="N/A"/>
  </r>
  <r>
    <x v="1"/>
    <x v="6"/>
    <x v="28"/>
    <s v="Supressed - Low Denominator"/>
    <s v="Supressed - Low Denominator"/>
    <s v="N/A"/>
    <s v="N/A"/>
    <s v="N/A"/>
  </r>
  <r>
    <x v="1"/>
    <x v="6"/>
    <x v="29"/>
    <s v="Supressed - Low Denominator"/>
    <s v="Supressed - Low Denominator"/>
    <s v="N/A"/>
    <s v="N/A"/>
    <s v="N/A"/>
  </r>
  <r>
    <x v="1"/>
    <x v="6"/>
    <x v="30"/>
    <s v="Supressed - Low Denominator"/>
    <s v="Supressed - Low Denominator"/>
    <s v="N/A"/>
    <s v="N/A"/>
    <s v="N/A"/>
  </r>
  <r>
    <x v="1"/>
    <x v="6"/>
    <x v="31"/>
    <s v="Supressed - Low Denominator"/>
    <s v="Supressed - Low Denominator"/>
    <s v="N/A"/>
    <s v="N/A"/>
    <s v="N/A"/>
  </r>
  <r>
    <x v="1"/>
    <x v="6"/>
    <x v="32"/>
    <s v="Supressed - Low Denominator"/>
    <s v="Supressed - Low Denominator"/>
    <s v="N/A"/>
    <s v="N/A"/>
    <s v="N/A"/>
  </r>
  <r>
    <x v="1"/>
    <x v="6"/>
    <x v="33"/>
    <s v="Supressed - Low Denominator"/>
    <s v="Supressed - Low Denominator"/>
    <s v="N/A"/>
    <s v="N/A"/>
    <s v="N/A"/>
  </r>
  <r>
    <x v="1"/>
    <x v="6"/>
    <x v="34"/>
    <s v="Supressed - Low Denominator"/>
    <s v="Supressed - Low Denominator"/>
    <s v="N/A"/>
    <s v="N/A"/>
    <s v="N/A"/>
  </r>
  <r>
    <x v="1"/>
    <x v="6"/>
    <x v="35"/>
    <s v="Supressed - Low Denominator"/>
    <s v="Supressed - Low Denominator"/>
    <s v="N/A"/>
    <s v="N/A"/>
    <s v="N/A"/>
  </r>
  <r>
    <x v="1"/>
    <x v="6"/>
    <x v="36"/>
    <s v="Supressed - Low Denominator"/>
    <s v="Supressed - Low Denominator"/>
    <s v="N/A"/>
    <s v="N/A"/>
    <s v="N/A"/>
  </r>
  <r>
    <x v="1"/>
    <x v="6"/>
    <x v="37"/>
    <s v="Supressed - Low Denominator"/>
    <s v="Supressed - Low Denominator"/>
    <s v="N/A"/>
    <s v="N/A"/>
    <s v="N/A"/>
  </r>
  <r>
    <x v="1"/>
    <x v="6"/>
    <x v="38"/>
    <s v="Supressed - Low Denominator"/>
    <s v="Supressed - Low Denominator"/>
    <s v="N/A"/>
    <s v="N/A"/>
    <s v="N/A"/>
  </r>
  <r>
    <x v="1"/>
    <x v="7"/>
    <x v="39"/>
    <s v="Supressed - Low Denominator"/>
    <s v="Supressed - Low Denominator"/>
    <s v="N/A"/>
    <s v="N/A"/>
    <s v="N/A"/>
  </r>
  <r>
    <x v="1"/>
    <x v="7"/>
    <x v="39"/>
    <s v="Supressed - Low Denominator"/>
    <s v="Supressed - Low Denominator"/>
    <s v="N/A"/>
    <s v="N/A"/>
    <s v="N/A"/>
  </r>
  <r>
    <x v="1"/>
    <x v="7"/>
    <x v="39"/>
    <s v="Supressed - Low Denominator"/>
    <s v="Supressed - Low Denominator"/>
    <s v="N/A"/>
    <s v="N/A"/>
    <s v="N/A"/>
  </r>
  <r>
    <x v="1"/>
    <x v="8"/>
    <x v="40"/>
    <s v="Supressed - Low Denominator"/>
    <s v="Supressed - Low Denominator"/>
    <s v="N/A"/>
    <s v="N/A"/>
    <s v="N/A"/>
  </r>
  <r>
    <x v="1"/>
    <x v="9"/>
    <x v="41"/>
    <s v="Supressed - Low Denominator"/>
    <s v="Supressed - Low Denominator"/>
    <s v="N/A"/>
    <s v="N/A"/>
    <s v="N/A"/>
  </r>
  <r>
    <x v="1"/>
    <x v="10"/>
    <x v="42"/>
    <s v="Supressed - Low Denominator"/>
    <s v="Supressed - Low Denominator"/>
    <s v="N/A"/>
    <s v="N/A"/>
    <s v="N/A"/>
  </r>
  <r>
    <x v="1"/>
    <x v="10"/>
    <x v="43"/>
    <s v="Supressed - Low Denominator"/>
    <s v="Supressed - Low Denominator"/>
    <s v="N/A"/>
    <s v="N/A"/>
    <s v="N/A"/>
  </r>
  <r>
    <x v="1"/>
    <x v="11"/>
    <x v="44"/>
    <s v="Supressed - Low Denominator"/>
    <s v="Supressed - Low Denominator"/>
    <s v="N/A"/>
    <s v="N/A"/>
    <s v="N/A"/>
  </r>
  <r>
    <x v="1"/>
    <x v="11"/>
    <x v="45"/>
    <s v="Supressed - Low Denominator"/>
    <s v="Supressed - Low Denominator"/>
    <s v="N/A"/>
    <s v="N/A"/>
    <s v="N/A"/>
  </r>
  <r>
    <x v="1"/>
    <x v="11"/>
    <x v="46"/>
    <s v="Supressed - Low Denominator"/>
    <s v="Supressed - Low Denominator"/>
    <s v="N/A"/>
    <s v="N/A"/>
    <s v="N/A"/>
  </r>
  <r>
    <x v="1"/>
    <x v="11"/>
    <x v="47"/>
    <s v="Supressed - Low Denominator"/>
    <s v="Supressed - Low Denominator"/>
    <s v="N/A"/>
    <s v="N/A"/>
    <s v="N/A"/>
  </r>
  <r>
    <x v="1"/>
    <x v="11"/>
    <x v="48"/>
    <s v="Supressed - Low Denominator"/>
    <s v="Supressed - Low Denominator"/>
    <s v="N/A"/>
    <s v="N/A"/>
    <s v="N/A"/>
  </r>
  <r>
    <x v="2"/>
    <x v="6"/>
    <x v="20"/>
    <s v="20"/>
    <n v="28"/>
    <n v="0.7142857142857143"/>
    <n v="0.8995602359217677"/>
    <n v="0.5290111926496609"/>
  </r>
  <r>
    <x v="2"/>
    <x v="6"/>
    <x v="21"/>
    <s v="20"/>
    <n v="28"/>
    <n v="0.7142857142857143"/>
    <n v="0.8995602359217677"/>
    <n v="0.5290111926496609"/>
  </r>
  <r>
    <x v="2"/>
    <x v="6"/>
    <x v="22"/>
    <s v="28"/>
    <n v="28"/>
    <n v="1"/>
    <n v="1"/>
    <n v="0.9821428571428571"/>
  </r>
  <r>
    <x v="2"/>
    <x v="6"/>
    <x v="23"/>
    <s v="20"/>
    <n v="28"/>
    <n v="0.7142857142857143"/>
    <n v="0.8995602359217677"/>
    <n v="0.5290111926496609"/>
  </r>
  <r>
    <x v="2"/>
    <x v="6"/>
    <x v="24"/>
    <s v="13"/>
    <n v="28"/>
    <n v="0.4642857142857143"/>
    <n v="0.66696663892320307"/>
    <n v="0.26160478964822553"/>
  </r>
  <r>
    <x v="2"/>
    <x v="6"/>
    <x v="25"/>
    <s v="27"/>
    <n v="28"/>
    <n v="0.9642857142857143"/>
    <n v="1"/>
    <n v="0.87765486527187442"/>
  </r>
  <r>
    <x v="2"/>
    <x v="6"/>
    <x v="26"/>
    <s v="19"/>
    <n v="28"/>
    <n v="0.6785714285714286"/>
    <n v="0.86950526975624565"/>
    <n v="0.48763758738661162"/>
  </r>
  <r>
    <x v="2"/>
    <x v="6"/>
    <x v="27"/>
    <s v="26"/>
    <n v="28"/>
    <n v="0.9285714285714286"/>
    <n v="1"/>
    <n v="0.81527169520517195"/>
  </r>
  <r>
    <x v="2"/>
    <x v="6"/>
    <x v="28"/>
    <s v="20"/>
    <n v="28"/>
    <n v="0.7142857142857143"/>
    <n v="0.8995602359217677"/>
    <n v="0.5290111926496609"/>
  </r>
  <r>
    <x v="2"/>
    <x v="6"/>
    <x v="29"/>
    <s v="21"/>
    <n v="28"/>
    <n v="0.75"/>
    <n v="0.92832912388943578"/>
    <n v="0.57167087611056422"/>
  </r>
  <r>
    <x v="2"/>
    <x v="6"/>
    <x v="30"/>
    <s v="13"/>
    <n v="28"/>
    <n v="0.4642857142857143"/>
    <n v="0.66696663892320307"/>
    <n v="0.26160478964822553"/>
  </r>
  <r>
    <x v="2"/>
    <x v="6"/>
    <x v="49"/>
    <s v="13"/>
    <n v="28"/>
    <n v="0.4642857142857143"/>
    <n v="0.66696663892320307"/>
    <n v="0.26160478964822553"/>
  </r>
  <r>
    <x v="2"/>
    <x v="6"/>
    <x v="50"/>
    <s v="12"/>
    <n v="28"/>
    <n v="0.42857142857142855"/>
    <n v="0.6298251211797633"/>
    <n v="0.22731773596309382"/>
  </r>
  <r>
    <x v="2"/>
    <x v="6"/>
    <x v="51"/>
    <s v="13"/>
    <n v="28"/>
    <n v="0.4642857142857143"/>
    <n v="0.66696663892320307"/>
    <n v="0.26160478964822553"/>
  </r>
  <r>
    <x v="2"/>
    <x v="6"/>
    <x v="52"/>
    <s v="11"/>
    <n v="28"/>
    <n v="0.39285714285714285"/>
    <n v="0.59170710705184282"/>
    <n v="0.19400717866244288"/>
  </r>
  <r>
    <x v="2"/>
    <x v="6"/>
    <x v="53"/>
    <s v="12"/>
    <n v="28"/>
    <n v="0.42857142857142855"/>
    <n v="0.6298251211797633"/>
    <n v="0.22731773596309382"/>
  </r>
  <r>
    <x v="2"/>
    <x v="6"/>
    <x v="54"/>
    <s v="10"/>
    <n v="28"/>
    <n v="0.35714285714285715"/>
    <n v="0.55257294573456661"/>
    <n v="0.16171276855114777"/>
  </r>
  <r>
    <x v="2"/>
    <x v="6"/>
    <x v="55"/>
    <s v="11"/>
    <n v="28"/>
    <n v="0.39285714285714285"/>
    <n v="0.59170710705184282"/>
    <n v="0.19400717866244288"/>
  </r>
  <r>
    <x v="2"/>
    <x v="6"/>
    <x v="38"/>
    <s v="10"/>
    <n v="28"/>
    <n v="0.35714285714285715"/>
    <n v="0.55257294573456661"/>
    <n v="0.16171276855114777"/>
  </r>
  <r>
    <x v="2"/>
    <x v="1"/>
    <x v="7"/>
    <s v="40"/>
    <n v="56"/>
    <n v="0.7142857142857143"/>
    <n v="0.84159624953733003"/>
    <n v="0.58697517903409857"/>
  </r>
  <r>
    <x v="2"/>
    <x v="1"/>
    <x v="56"/>
    <s v="44"/>
    <n v="56"/>
    <n v="0.7857142857142857"/>
    <n v="0.90216861554913608"/>
    <n v="0.66925995587943532"/>
  </r>
  <r>
    <x v="2"/>
    <x v="1"/>
    <x v="57"/>
    <s v="9"/>
    <n v="56"/>
    <n v="0.16071428571428573"/>
    <n v="0.2658851003261396"/>
    <n v="5.5543471102431866E-2"/>
  </r>
  <r>
    <x v="2"/>
    <x v="1"/>
    <x v="9"/>
    <s v="40"/>
    <n v="56"/>
    <n v="0.7142857142857143"/>
    <n v="0.84159624953733003"/>
    <n v="0.58697517903409857"/>
  </r>
  <r>
    <x v="2"/>
    <x v="1"/>
    <x v="30"/>
    <s v="9"/>
    <n v="56"/>
    <n v="0.16071428571428573"/>
    <n v="0.2658851003261396"/>
    <n v="5.5543471102431866E-2"/>
  </r>
  <r>
    <x v="2"/>
    <x v="3"/>
    <x v="11"/>
    <n v="178"/>
    <s v="256"/>
    <n v="0.6953125"/>
    <n v="0.75367807325930924"/>
    <n v="0.63694692674069076"/>
  </r>
  <r>
    <x v="2"/>
    <x v="4"/>
    <x v="12"/>
    <n v="388"/>
    <n v="551"/>
    <n v="0.70417422867513613"/>
    <n v="0.74321105995236669"/>
    <n v="0.66513739739790556"/>
  </r>
  <r>
    <x v="2"/>
    <x v="7"/>
    <x v="58"/>
    <n v="17"/>
    <s v="52"/>
    <n v="0.32692307692307693"/>
    <n v="0.46410332280941063"/>
    <n v="0.18974283103674328"/>
  </r>
  <r>
    <x v="2"/>
    <x v="7"/>
    <x v="59"/>
    <n v="28"/>
    <s v="54"/>
    <n v="0.51851851851851849"/>
    <n v="0.66111538078059318"/>
    <n v="0.37592165625644386"/>
  </r>
  <r>
    <x v="2"/>
    <x v="7"/>
    <x v="60"/>
    <n v="45"/>
    <s v="106"/>
    <n v="0.42452830188679247"/>
    <n v="0.52338870281316929"/>
    <n v="0.3256679009604157"/>
  </r>
  <r>
    <x v="2"/>
    <x v="11"/>
    <x v="61"/>
    <n v="4"/>
    <n v="6"/>
    <n v="0.66666666666666663"/>
    <n v="1"/>
    <n v="0.20593870737304792"/>
  </r>
  <r>
    <x v="2"/>
    <x v="11"/>
    <x v="62"/>
    <n v="4"/>
    <n v="6"/>
    <n v="0.66666666666666663"/>
    <n v="1"/>
    <n v="0.20593870737304792"/>
  </r>
  <r>
    <x v="2"/>
    <x v="11"/>
    <x v="63"/>
    <n v="6"/>
    <n v="9"/>
    <n v="0.66666666666666663"/>
    <n v="1"/>
    <n v="0.30296968935404001"/>
  </r>
  <r>
    <x v="2"/>
    <x v="11"/>
    <x v="64"/>
    <n v="6"/>
    <n v="9"/>
    <n v="0.66666666666666663"/>
    <n v="1"/>
    <n v="0.30296968935404001"/>
  </r>
  <r>
    <x v="2"/>
    <x v="11"/>
    <x v="65"/>
    <n v="12"/>
    <n v="12"/>
    <n v="1"/>
    <n v="1"/>
    <n v="0.95833333333333337"/>
  </r>
  <r>
    <x v="2"/>
    <x v="11"/>
    <x v="66"/>
    <n v="12"/>
    <n v="12"/>
    <n v="1"/>
    <n v="1"/>
    <n v="0.95833333333333337"/>
  </r>
  <r>
    <x v="2"/>
    <x v="11"/>
    <x v="67"/>
    <n v="8"/>
    <n v="9"/>
    <n v="0.88888888888888884"/>
    <n v="1"/>
    <n v="0.62790571882861923"/>
  </r>
  <r>
    <x v="2"/>
    <x v="11"/>
    <x v="68"/>
    <n v="8"/>
    <n v="9"/>
    <n v="0.88888888888888884"/>
    <n v="1"/>
    <n v="0.62790571882861923"/>
  </r>
  <r>
    <x v="2"/>
    <x v="11"/>
    <x v="69"/>
    <n v="30"/>
    <n v="36"/>
    <n v="0.83333333333333337"/>
    <n v="0.96902581399658572"/>
    <n v="0.69764085267008102"/>
  </r>
  <r>
    <x v="2"/>
    <x v="11"/>
    <x v="70"/>
    <n v="30"/>
    <n v="36"/>
    <n v="0.83333333333333337"/>
    <n v="0.96902581399658572"/>
    <n v="0.69764085267008102"/>
  </r>
  <r>
    <x v="2"/>
    <x v="5"/>
    <x v="71"/>
    <n v="136"/>
    <n v="157"/>
    <n v="0.86624203821656054"/>
    <n v="0.92269975924684344"/>
    <n v="0.80978431718627764"/>
  </r>
  <r>
    <x v="2"/>
    <x v="5"/>
    <x v="72"/>
    <n v="112"/>
    <n v="157"/>
    <n v="0.7133757961783439"/>
    <n v="0.78732956241859742"/>
    <n v="0.63942202993809039"/>
  </r>
  <r>
    <x v="2"/>
    <x v="5"/>
    <x v="15"/>
    <n v="38"/>
    <n v="157"/>
    <n v="0.24203821656050956"/>
    <n v="0.31225666121302009"/>
    <n v="0.17181977190799899"/>
  </r>
  <r>
    <x v="2"/>
    <x v="5"/>
    <x v="16"/>
    <s v="N/R"/>
    <n v="157"/>
    <s v="N/A"/>
    <s v="N/A"/>
    <s v="N/A"/>
  </r>
  <r>
    <x v="2"/>
    <x v="5"/>
    <x v="73"/>
    <s v="62"/>
    <n v="157"/>
    <n v="0.39490445859872614"/>
    <n v="0.47459345729285574"/>
    <n v="0.31521545990459654"/>
  </r>
  <r>
    <x v="2"/>
    <x v="5"/>
    <x v="74"/>
    <s v="136"/>
    <n v="157"/>
    <n v="0.86624203821656054"/>
    <n v="0.92269975924684344"/>
    <n v="0.80978431718627764"/>
  </r>
  <r>
    <x v="2"/>
    <x v="5"/>
    <x v="75"/>
    <s v="3"/>
    <n v="157"/>
    <n v="1.9108280254777069E-2"/>
    <n v="4.371938842699509E-2"/>
    <n v="0"/>
  </r>
  <r>
    <x v="2"/>
    <x v="10"/>
    <x v="42"/>
    <n v="21"/>
    <n v="31"/>
    <n v="0.67741935483870963"/>
    <n v="0.85819192899265251"/>
    <n v="0.49664678068476675"/>
  </r>
  <r>
    <x v="2"/>
    <x v="10"/>
    <x v="43"/>
    <n v="15"/>
    <n v="31"/>
    <n v="0.4838709677419355"/>
    <n v="0.67601134991981104"/>
    <n v="0.29173058556406001"/>
  </r>
  <r>
    <x v="2"/>
    <x v="2"/>
    <x v="10"/>
    <n v="232"/>
    <s v="477"/>
    <n v="0.48637316561844862"/>
    <n v="0.53229871874152135"/>
    <n v="0.44044761249537584"/>
  </r>
  <r>
    <x v="3"/>
    <x v="0"/>
    <x v="0"/>
    <n v="1358"/>
    <n v="5515"/>
    <n v="0.24623753399818676"/>
    <n v="0.25770444814395344"/>
    <n v="0.23477061985242012"/>
  </r>
  <r>
    <x v="3"/>
    <x v="0"/>
    <x v="1"/>
    <s v="3194"/>
    <s v="6596"/>
    <n v="0.484232868405094"/>
    <n v="0.49637544744750667"/>
    <n v="0.47209028936268133"/>
  </r>
  <r>
    <x v="3"/>
    <x v="0"/>
    <x v="2"/>
    <s v="4194"/>
    <s v="7781"/>
    <n v="0.53900526924559822"/>
    <n v="0.55015117687624016"/>
    <n v="0.52785936161495628"/>
  </r>
  <r>
    <x v="3"/>
    <x v="0"/>
    <x v="3"/>
    <s v="3049"/>
    <s v="6584"/>
    <n v="0.46309234507897934"/>
    <n v="0.47521909793344824"/>
    <n v="0.45096559222451044"/>
  </r>
  <r>
    <x v="3"/>
    <x v="0"/>
    <x v="4"/>
    <s v="1875"/>
    <s v="5361"/>
    <n v="0.34974818130945717"/>
    <n v="0.36261386805249679"/>
    <n v="0.33688249456641756"/>
  </r>
  <r>
    <x v="3"/>
    <x v="0"/>
    <x v="5"/>
    <s v="35"/>
    <s v="139"/>
    <n v="0.25179856115107913"/>
    <n v="0.32759051129670558"/>
    <n v="0.17600661100545265"/>
  </r>
  <r>
    <x v="3"/>
    <x v="0"/>
    <x v="6"/>
    <n v="13705"/>
    <s v="31,976"/>
    <n v="0.4286027020265199"/>
    <n v="0.43404536684484718"/>
    <n v="0.42316003720819262"/>
  </r>
  <r>
    <x v="3"/>
    <x v="1"/>
    <x v="7"/>
    <n v="217"/>
    <n v="411"/>
    <n v="0.52798053527980537"/>
    <n v="0.57748578907657078"/>
    <n v="0.47847528148304003"/>
  </r>
  <r>
    <x v="3"/>
    <x v="1"/>
    <x v="8"/>
    <n v="227"/>
    <n v="411"/>
    <n v="0.55231143552311435"/>
    <n v="0.60162705293021568"/>
    <n v="0.50299581811601302"/>
  </r>
  <r>
    <x v="3"/>
    <x v="1"/>
    <x v="57"/>
    <n v="91"/>
    <n v="411"/>
    <n v="0.22141119221411193"/>
    <n v="0.26278929467026529"/>
    <n v="0.18003308975795856"/>
  </r>
  <r>
    <x v="3"/>
    <x v="1"/>
    <x v="9"/>
    <n v="208"/>
    <n v="411"/>
    <n v="0.5060827250608273"/>
    <n v="0.55566018931233085"/>
    <n v="0.45650526080932385"/>
  </r>
  <r>
    <x v="3"/>
    <x v="1"/>
    <x v="30"/>
    <n v="82"/>
    <n v="411"/>
    <n v="0.19951338199513383"/>
    <n v="0.23938617831674286"/>
    <n v="0.15964058567352479"/>
  </r>
  <r>
    <x v="3"/>
    <x v="2"/>
    <x v="10"/>
    <n v="196"/>
    <n v="411"/>
    <n v="0.47688564476885642"/>
    <n v="0.52641498070931048"/>
    <n v="0.42735630882840242"/>
  </r>
  <r>
    <x v="3"/>
    <x v="3"/>
    <x v="11"/>
    <n v="24"/>
    <n v="62"/>
    <n v="0.38709677419354838"/>
    <n v="0.51646874173337487"/>
    <n v="0.25772480665372183"/>
  </r>
  <r>
    <x v="3"/>
    <x v="4"/>
    <x v="12"/>
    <n v="238"/>
    <n v="411"/>
    <n v="0.57907542579075422"/>
    <n v="0.62804780007807881"/>
    <n v="0.53010305150342962"/>
  </r>
  <r>
    <x v="3"/>
    <x v="5"/>
    <x v="13"/>
    <n v="212"/>
    <n v="261"/>
    <n v="0.8122605363984674"/>
    <n v="0.86157673214881214"/>
    <n v="0.76294434064812267"/>
  </r>
  <r>
    <x v="3"/>
    <x v="5"/>
    <x v="14"/>
    <n v="133"/>
    <n v="261"/>
    <n v="0.50957854406130265"/>
    <n v="0.57217454151703517"/>
    <n v="0.44698254660557019"/>
  </r>
  <r>
    <x v="3"/>
    <x v="5"/>
    <x v="15"/>
    <n v="101"/>
    <n v="261"/>
    <n v="0.38697318007662834"/>
    <n v="0.44800930891491841"/>
    <n v="0.32593705123833827"/>
  </r>
  <r>
    <x v="3"/>
    <x v="5"/>
    <x v="16"/>
    <s v="-"/>
    <s v="-"/>
    <s v="N/A"/>
    <s v="N/A"/>
    <s v="N/A"/>
  </r>
  <r>
    <x v="3"/>
    <x v="5"/>
    <x v="17"/>
    <n v="119"/>
    <n v="261"/>
    <n v="0.45593869731800768"/>
    <n v="0.51830972073543014"/>
    <n v="0.39356767390058522"/>
  </r>
  <r>
    <x v="3"/>
    <x v="5"/>
    <x v="18"/>
    <n v="229"/>
    <n v="261"/>
    <n v="0.87739463601532564"/>
    <n v="0.91912193850860546"/>
    <n v="0.83566733352204581"/>
  </r>
  <r>
    <x v="3"/>
    <x v="5"/>
    <x v="76"/>
    <n v="152"/>
    <n v="261"/>
    <n v="0.58237547892720309"/>
    <n v="0.64415327774747133"/>
    <n v="0.52059768010693486"/>
  </r>
  <r>
    <x v="3"/>
    <x v="6"/>
    <x v="20"/>
    <n v="263"/>
    <n v="411"/>
    <n v="0.63990267639902676"/>
    <n v="0.68755188449837168"/>
    <n v="0.59225346829968184"/>
  </r>
  <r>
    <x v="3"/>
    <x v="6"/>
    <x v="21"/>
    <n v="338"/>
    <n v="411"/>
    <n v="0.82238442822384428"/>
    <n v="0.86056971257381865"/>
    <n v="0.78419914387386991"/>
  </r>
  <r>
    <x v="3"/>
    <x v="6"/>
    <x v="22"/>
    <n v="336"/>
    <n v="411"/>
    <n v="0.81751824817518248"/>
    <n v="0.85609550407425516"/>
    <n v="0.7789409922761098"/>
  </r>
  <r>
    <x v="3"/>
    <x v="6"/>
    <x v="23"/>
    <n v="338"/>
    <n v="411"/>
    <n v="0.82238442822384428"/>
    <n v="0.86056971257381865"/>
    <n v="0.78419914387386991"/>
  </r>
  <r>
    <x v="3"/>
    <x v="6"/>
    <x v="24"/>
    <n v="348"/>
    <n v="411"/>
    <n v="0.84671532846715325"/>
    <n v="0.88277962469282323"/>
    <n v="0.81065103224148327"/>
  </r>
  <r>
    <x v="3"/>
    <x v="6"/>
    <x v="25"/>
    <n v="322"/>
    <n v="411"/>
    <n v="0.78345498783454992"/>
    <n v="0.82451322725300125"/>
    <n v="0.7423967484160986"/>
  </r>
  <r>
    <x v="3"/>
    <x v="6"/>
    <x v="26"/>
    <n v="277"/>
    <n v="411"/>
    <n v="0.67396593673965932"/>
    <n v="0.72052515745488221"/>
    <n v="0.62740671602443643"/>
  </r>
  <r>
    <x v="3"/>
    <x v="6"/>
    <x v="27"/>
    <n v="298"/>
    <n v="411"/>
    <n v="0.72506082725060828"/>
    <n v="0.76946528494432598"/>
    <n v="0.68065636955689057"/>
  </r>
  <r>
    <x v="3"/>
    <x v="6"/>
    <x v="28"/>
    <n v="291"/>
    <n v="411"/>
    <n v="0.70802919708029199"/>
    <n v="0.75322541331249493"/>
    <n v="0.66283298084808906"/>
  </r>
  <r>
    <x v="3"/>
    <x v="6"/>
    <x v="29"/>
    <n v="163"/>
    <n v="411"/>
    <n v="0.39659367396593675"/>
    <n v="0.44512910407656231"/>
    <n v="0.3480582438553112"/>
  </r>
  <r>
    <x v="3"/>
    <x v="6"/>
    <x v="30"/>
    <n v="232"/>
    <n v="411"/>
    <n v="0.56447688564476883"/>
    <n v="0.61365411471750908"/>
    <n v="0.51529965657202859"/>
  </r>
  <r>
    <x v="3"/>
    <x v="6"/>
    <x v="31"/>
    <n v="223"/>
    <n v="411"/>
    <n v="0.54257907542579076"/>
    <n v="0.59198443213273688"/>
    <n v="0.49317371871884469"/>
  </r>
  <r>
    <x v="3"/>
    <x v="6"/>
    <x v="32"/>
    <n v="207"/>
    <n v="411"/>
    <n v="0.5036496350364964"/>
    <n v="0.55322938991768689"/>
    <n v="0.45406988015530597"/>
  </r>
  <r>
    <x v="3"/>
    <x v="6"/>
    <x v="33"/>
    <n v="198"/>
    <n v="411"/>
    <n v="0.48175182481751827"/>
    <n v="0.53130064703812885"/>
    <n v="0.43220300259690775"/>
  </r>
  <r>
    <x v="3"/>
    <x v="6"/>
    <x v="34"/>
    <n v="122"/>
    <n v="411"/>
    <n v="0.29683698296836986"/>
    <n v="0.34224553211902603"/>
    <n v="0.25142843381771368"/>
  </r>
  <r>
    <x v="3"/>
    <x v="6"/>
    <x v="35"/>
    <n v="187"/>
    <n v="411"/>
    <n v="0.45498783454987834"/>
    <n v="0.50437249702682307"/>
    <n v="0.40560317207293362"/>
  </r>
  <r>
    <x v="3"/>
    <x v="6"/>
    <x v="36"/>
    <n v="115"/>
    <n v="411"/>
    <n v="0.27980535279805352"/>
    <n v="0.32444387916844641"/>
    <n v="0.23516682642766062"/>
  </r>
  <r>
    <x v="3"/>
    <x v="6"/>
    <x v="37"/>
    <n v="111"/>
    <n v="411"/>
    <n v="0.27007299270072993"/>
    <n v="0.31423694764855198"/>
    <n v="0.22590903775290788"/>
  </r>
  <r>
    <x v="3"/>
    <x v="6"/>
    <x v="38"/>
    <n v="105"/>
    <n v="411"/>
    <n v="0.25547445255474455"/>
    <n v="0.29887717972906119"/>
    <n v="0.21207172538042787"/>
  </r>
  <r>
    <x v="3"/>
    <x v="9"/>
    <x v="41"/>
    <n v="5"/>
    <n v="6"/>
    <n v="0.83333333333333337"/>
    <n v="1"/>
    <n v="0.45164335131454708"/>
  </r>
  <r>
    <x v="3"/>
    <x v="8"/>
    <x v="40"/>
    <n v="146"/>
    <n v="337"/>
    <n v="0.43323442136498519"/>
    <n v="0.48765102110167896"/>
    <n v="0.37881782162829142"/>
  </r>
  <r>
    <x v="3"/>
    <x v="10"/>
    <x v="42"/>
    <n v="203"/>
    <n v="404"/>
    <n v="0.50247524752475248"/>
    <n v="0.55249397177718507"/>
    <n v="0.45245652327231989"/>
  </r>
  <r>
    <x v="3"/>
    <x v="10"/>
    <x v="43"/>
    <n v="140"/>
    <n v="404"/>
    <n v="0.34653465346534651"/>
    <n v="0.39419937405526217"/>
    <n v="0.29886993287543084"/>
  </r>
  <r>
    <x v="3"/>
    <x v="7"/>
    <x v="77"/>
    <n v="569"/>
    <n v="1089"/>
    <n v="0.52249770431588616"/>
    <n v="0.55263886972760923"/>
    <n v="0.49235653890416314"/>
  </r>
  <r>
    <x v="3"/>
    <x v="7"/>
    <x v="78"/>
    <n v="322"/>
    <n v="535"/>
    <n v="0.60186915887850467"/>
    <n v="0.64430532091900039"/>
    <n v="0.55943299683800896"/>
  </r>
  <r>
    <x v="3"/>
    <x v="7"/>
    <x v="48"/>
    <n v="891"/>
    <n v="1624"/>
    <n v="0.54864532019704437"/>
    <n v="0.57316847642329405"/>
    <n v="0.5241221639707947"/>
  </r>
  <r>
    <x v="3"/>
    <x v="11"/>
    <x v="44"/>
    <n v="286"/>
    <n v="494"/>
    <n v="0.57894736842105265"/>
    <n v="0.62352091672052401"/>
    <n v="0.5343738201215813"/>
  </r>
  <r>
    <x v="3"/>
    <x v="11"/>
    <x v="45"/>
    <n v="144"/>
    <n v="281"/>
    <n v="0.51245551601423489"/>
    <n v="0.57270844998366544"/>
    <n v="0.45220258204480435"/>
  </r>
  <r>
    <x v="3"/>
    <x v="11"/>
    <x v="46"/>
    <n v="33"/>
    <n v="65"/>
    <n v="0.50769230769230766"/>
    <n v="0.63698627936479779"/>
    <n v="0.37839833601981754"/>
  </r>
  <r>
    <x v="3"/>
    <x v="11"/>
    <x v="47"/>
    <n v="3"/>
    <n v="5"/>
    <n v="0.6"/>
    <n v="1"/>
    <n v="7.0366425892947643E-2"/>
  </r>
  <r>
    <x v="3"/>
    <x v="11"/>
    <x v="48"/>
    <n v="466"/>
    <n v="845"/>
    <n v="0.5514792899408284"/>
    <n v="0.58562197691340012"/>
    <n v="0.51733660296825668"/>
  </r>
  <r>
    <x v="4"/>
    <x v="0"/>
    <x v="0"/>
    <n v="535"/>
    <n v="2071"/>
    <n v="0.25832930951231287"/>
    <n v="0.27743240017129417"/>
    <n v="0.23922621885333151"/>
  </r>
  <r>
    <x v="4"/>
    <x v="0"/>
    <x v="1"/>
    <n v="1067"/>
    <n v="2377"/>
    <n v="0.44888514934791757"/>
    <n v="0.46910110301967817"/>
    <n v="0.42866919567615697"/>
  </r>
  <r>
    <x v="4"/>
    <x v="0"/>
    <x v="2"/>
    <n v="1220"/>
    <n v="2540"/>
    <n v="0.48031496062992124"/>
    <n v="0.49995170534416256"/>
    <n v="0.46067821591567992"/>
  </r>
  <r>
    <x v="4"/>
    <x v="0"/>
    <x v="3"/>
    <n v="942"/>
    <n v="2094"/>
    <n v="0.44985673352435529"/>
    <n v="0.47141438526778834"/>
    <n v="0.42829908178092224"/>
  </r>
  <r>
    <x v="4"/>
    <x v="0"/>
    <x v="4"/>
    <n v="638"/>
    <n v="1727"/>
    <n v="0.36942675159235666"/>
    <n v="0.39249153219742727"/>
    <n v="0.34636197098728605"/>
  </r>
  <r>
    <x v="4"/>
    <x v="0"/>
    <x v="5"/>
    <n v="21"/>
    <n v="80"/>
    <n v="0.26250000000000001"/>
    <n v="0.36521688752453807"/>
    <n v="0.15978311247546195"/>
  </r>
  <r>
    <x v="4"/>
    <x v="0"/>
    <x v="6"/>
    <n v="4423"/>
    <n v="10889"/>
    <n v="0.40618973275782899"/>
    <n v="0.41546501767791044"/>
    <n v="0.39691444783774754"/>
  </r>
  <r>
    <x v="4"/>
    <x v="1"/>
    <x v="7"/>
    <n v="185"/>
    <n v="411"/>
    <n v="0.45012165450121655"/>
    <n v="0.49946144895115269"/>
    <n v="0.40078186005128041"/>
  </r>
  <r>
    <x v="4"/>
    <x v="1"/>
    <x v="8"/>
    <n v="188"/>
    <n v="411"/>
    <n v="0.45742092457420924"/>
    <n v="0.50682628128115537"/>
    <n v="0.40801556786726317"/>
  </r>
  <r>
    <x v="4"/>
    <x v="1"/>
    <x v="57"/>
    <n v="64"/>
    <n v="411"/>
    <n v="0.15571776155717762"/>
    <n v="0.19200703764507657"/>
    <n v="0.11942848546927867"/>
  </r>
  <r>
    <x v="4"/>
    <x v="1"/>
    <x v="9"/>
    <n v="176"/>
    <n v="411"/>
    <n v="0.42822384428223842"/>
    <n v="0.47730396344815645"/>
    <n v="0.37914372511632038"/>
  </r>
  <r>
    <x v="4"/>
    <x v="1"/>
    <x v="30"/>
    <n v="61"/>
    <n v="411"/>
    <n v="0.14841849148418493"/>
    <n v="0.18402358146340439"/>
    <n v="0.11281340150496547"/>
  </r>
  <r>
    <x v="4"/>
    <x v="2"/>
    <x v="10"/>
    <n v="177"/>
    <n v="411"/>
    <n v="0.43065693430656932"/>
    <n v="0.47977060176481423"/>
    <n v="0.3815432668483244"/>
  </r>
  <r>
    <x v="4"/>
    <x v="3"/>
    <x v="11"/>
    <n v="2"/>
    <n v="6"/>
    <n v="0.33333333333333331"/>
    <n v="0.79406129262695202"/>
    <n v="0"/>
  </r>
  <r>
    <x v="4"/>
    <x v="4"/>
    <x v="12"/>
    <n v="227"/>
    <n v="411"/>
    <n v="0.55231143552311435"/>
    <n v="0.60162705293021568"/>
    <n v="0.50299581811601302"/>
  </r>
  <r>
    <x v="4"/>
    <x v="5"/>
    <x v="13"/>
    <n v="67"/>
    <n v="92"/>
    <n v="0.72826086956521741"/>
    <n v="0.82464576838882753"/>
    <n v="0.63187597074160728"/>
  </r>
  <r>
    <x v="4"/>
    <x v="5"/>
    <x v="14"/>
    <n v="45"/>
    <n v="92"/>
    <n v="0.4891304347826087"/>
    <n v="0.59676525097355237"/>
    <n v="0.38149561859166498"/>
  </r>
  <r>
    <x v="4"/>
    <x v="5"/>
    <x v="15"/>
    <n v="39"/>
    <n v="92"/>
    <n v="0.42391304347826086"/>
    <n v="0.53038148728086099"/>
    <n v="0.31744459967566074"/>
  </r>
  <r>
    <x v="4"/>
    <x v="5"/>
    <x v="16"/>
    <s v="-"/>
    <s v="-"/>
    <s v="N/A"/>
    <s v="N/A"/>
    <s v="N/A"/>
  </r>
  <r>
    <x v="4"/>
    <x v="5"/>
    <x v="17"/>
    <n v="48"/>
    <n v="92"/>
    <n v="0.52173913043478259"/>
    <n v="0.62930143861121945"/>
    <n v="0.41417682225834573"/>
  </r>
  <r>
    <x v="4"/>
    <x v="5"/>
    <x v="18"/>
    <n v="72"/>
    <n v="92"/>
    <n v="0.78260869565217395"/>
    <n v="0.87237250706494385"/>
    <n v="0.69284488423940405"/>
  </r>
  <r>
    <x v="4"/>
    <x v="5"/>
    <x v="76"/>
    <n v="56"/>
    <n v="92"/>
    <n v="0.60869565217391308"/>
    <n v="0.7139098872698505"/>
    <n v="0.50348141707797567"/>
  </r>
  <r>
    <x v="4"/>
    <x v="6"/>
    <x v="20"/>
    <n v="247"/>
    <n v="411"/>
    <n v="0.6009732360097324"/>
    <n v="0.6495578043008412"/>
    <n v="0.5523886677186236"/>
  </r>
  <r>
    <x v="4"/>
    <x v="6"/>
    <x v="21"/>
    <n v="298"/>
    <n v="411"/>
    <n v="0.72506082725060828"/>
    <n v="0.76946528494432598"/>
    <n v="0.68065636955689057"/>
  </r>
  <r>
    <x v="4"/>
    <x v="6"/>
    <x v="22"/>
    <n v="316"/>
    <n v="411"/>
    <n v="0.76885644768856443"/>
    <n v="0.81085045593329252"/>
    <n v="0.72686243944383633"/>
  </r>
  <r>
    <x v="4"/>
    <x v="6"/>
    <x v="23"/>
    <n v="303"/>
    <n v="411"/>
    <n v="0.73722627737226276"/>
    <n v="0.78101717500326828"/>
    <n v="0.69343537974125724"/>
  </r>
  <r>
    <x v="4"/>
    <x v="6"/>
    <x v="24"/>
    <n v="324"/>
    <n v="411"/>
    <n v="0.78832116788321172"/>
    <n v="0.82905134866428387"/>
    <n v="0.74759098710213956"/>
  </r>
  <r>
    <x v="4"/>
    <x v="6"/>
    <x v="25"/>
    <n v="318"/>
    <n v="411"/>
    <n v="0.77372262773722633"/>
    <n v="0.81541259194231952"/>
    <n v="0.73203266353213314"/>
  </r>
  <r>
    <x v="4"/>
    <x v="6"/>
    <x v="26"/>
    <n v="264"/>
    <n v="411"/>
    <n v="0.64233576642335766"/>
    <n v="0.68991573436439668"/>
    <n v="0.59475579848231863"/>
  </r>
  <r>
    <x v="4"/>
    <x v="6"/>
    <x v="27"/>
    <n v="304"/>
    <n v="411"/>
    <n v="0.73965936739659366"/>
    <n v="0.78332257425625607"/>
    <n v="0.69599616053693125"/>
  </r>
  <r>
    <x v="4"/>
    <x v="6"/>
    <x v="28"/>
    <n v="242"/>
    <n v="411"/>
    <n v="0.58880778588807781"/>
    <n v="0.63761983118765386"/>
    <n v="0.53999574058850175"/>
  </r>
  <r>
    <x v="4"/>
    <x v="6"/>
    <x v="29"/>
    <n v="160"/>
    <n v="411"/>
    <n v="0.38929440389294406"/>
    <n v="0.43767506643418841"/>
    <n v="0.34091374135169972"/>
  </r>
  <r>
    <x v="4"/>
    <x v="6"/>
    <x v="30"/>
    <n v="220"/>
    <n v="411"/>
    <n v="0.53527980535279807"/>
    <n v="0.58474030327548931"/>
    <n v="0.48581930743010687"/>
  </r>
  <r>
    <x v="4"/>
    <x v="6"/>
    <x v="31"/>
    <n v="210"/>
    <n v="411"/>
    <n v="0.51094890510948909"/>
    <n v="0.56051835130253758"/>
    <n v="0.46137945891644067"/>
  </r>
  <r>
    <x v="4"/>
    <x v="6"/>
    <x v="32"/>
    <n v="199"/>
    <n v="411"/>
    <n v="0.48418491484184917"/>
    <n v="0.53374175854175054"/>
    <n v="0.43462807114194779"/>
  </r>
  <r>
    <x v="4"/>
    <x v="6"/>
    <x v="33"/>
    <n v="173"/>
    <n v="411"/>
    <n v="0.42092457420924573"/>
    <n v="0.46989694849657032"/>
    <n v="0.37195219992192113"/>
  </r>
  <r>
    <x v="4"/>
    <x v="6"/>
    <x v="34"/>
    <n v="118"/>
    <n v="411"/>
    <n v="0.28710462287104621"/>
    <n v="0.33208241344530265"/>
    <n v="0.24212683229678977"/>
  </r>
  <r>
    <x v="4"/>
    <x v="6"/>
    <x v="35"/>
    <n v="166"/>
    <n v="411"/>
    <n v="0.40389294403892945"/>
    <n v="0.45257213515725553"/>
    <n v="0.35521375292060337"/>
  </r>
  <r>
    <x v="4"/>
    <x v="6"/>
    <x v="36"/>
    <n v="113"/>
    <n v="411"/>
    <n v="0.27493917274939172"/>
    <n v="0.31934363044310937"/>
    <n v="0.23053471505567408"/>
  </r>
  <r>
    <x v="4"/>
    <x v="6"/>
    <x v="37"/>
    <n v="94"/>
    <n v="411"/>
    <n v="0.22871046228710462"/>
    <n v="0.27055341464984828"/>
    <n v="0.18686750992436094"/>
  </r>
  <r>
    <x v="4"/>
    <x v="6"/>
    <x v="38"/>
    <n v="90"/>
    <n v="411"/>
    <n v="0.21897810218978103"/>
    <n v="0.26019728517165663"/>
    <n v="0.1777589192079054"/>
  </r>
  <r>
    <x v="4"/>
    <x v="9"/>
    <x v="41"/>
    <n v="2"/>
    <n v="3"/>
    <n v="0.66666666666666663"/>
    <n v="1"/>
    <n v="0"/>
  </r>
  <r>
    <x v="4"/>
    <x v="8"/>
    <x v="40"/>
    <n v="54"/>
    <n v="108"/>
    <n v="0.5"/>
    <n v="0.59897828611970094"/>
    <n v="0.401021713880299"/>
  </r>
  <r>
    <x v="4"/>
    <x v="10"/>
    <x v="42"/>
    <n v="94"/>
    <n v="209"/>
    <n v="0.44976076555023925"/>
    <n v="0.5196324788353206"/>
    <n v="0.37988905226515784"/>
  </r>
  <r>
    <x v="4"/>
    <x v="10"/>
    <x v="43"/>
    <n v="64"/>
    <n v="209"/>
    <n v="0.30622009569377989"/>
    <n v="0.37113433805142804"/>
    <n v="0.24130585333613175"/>
  </r>
  <r>
    <x v="4"/>
    <x v="7"/>
    <x v="77"/>
    <n v="149"/>
    <n v="392"/>
    <n v="0.38010204081632654"/>
    <n v="0.42945537068640255"/>
    <n v="0.33074871094625052"/>
  </r>
  <r>
    <x v="4"/>
    <x v="7"/>
    <x v="78"/>
    <n v="144"/>
    <n v="272"/>
    <n v="0.52941176470588236"/>
    <n v="0.59059859861137531"/>
    <n v="0.46822493080038946"/>
  </r>
  <r>
    <x v="4"/>
    <x v="7"/>
    <x v="48"/>
    <n v="293"/>
    <n v="664"/>
    <n v="0.44126506024096385"/>
    <n v="0.47980540518142545"/>
    <n v="0.40272471530050225"/>
  </r>
  <r>
    <x v="4"/>
    <x v="11"/>
    <x v="44"/>
    <n v="70"/>
    <n v="98"/>
    <n v="0.7142857142857143"/>
    <n v="0.80887610824238954"/>
    <n v="0.61969532032903907"/>
  </r>
  <r>
    <x v="4"/>
    <x v="11"/>
    <x v="45"/>
    <n v="36"/>
    <n v="61"/>
    <n v="0.5901639344262295"/>
    <n v="0.72184278108938149"/>
    <n v="0.4584850877630775"/>
  </r>
  <r>
    <x v="4"/>
    <x v="11"/>
    <x v="46"/>
    <n v="11"/>
    <n v="26"/>
    <n v="0.42307692307692307"/>
    <n v="0.63231029227672741"/>
    <n v="0.21384355387711873"/>
  </r>
  <r>
    <x v="4"/>
    <x v="11"/>
    <x v="47"/>
    <n v="0"/>
    <n v="0"/>
    <s v="N/A"/>
    <s v="N/A"/>
    <s v="N/A"/>
  </r>
  <r>
    <x v="4"/>
    <x v="11"/>
    <x v="48"/>
    <n v="117"/>
    <n v="185"/>
    <n v="0.63243243243243241"/>
    <n v="0.70464835223340605"/>
    <n v="0.56021651263145877"/>
  </r>
  <r>
    <x v="5"/>
    <x v="0"/>
    <x v="0"/>
    <n v="812"/>
    <n v="3372"/>
    <n v="0.24080664294187426"/>
    <n v="0.25539415980198349"/>
    <n v="0.22621912608176503"/>
  </r>
  <r>
    <x v="5"/>
    <x v="0"/>
    <x v="1"/>
    <n v="1821"/>
    <n v="4047"/>
    <n v="0.44996293550778355"/>
    <n v="0.46542189199380002"/>
    <n v="0.43450397902176707"/>
  </r>
  <r>
    <x v="5"/>
    <x v="0"/>
    <x v="2"/>
    <n v="2462"/>
    <n v="4962"/>
    <n v="0.49617089883111648"/>
    <n v="0.5101906148962172"/>
    <n v="0.48215118276601576"/>
  </r>
  <r>
    <x v="5"/>
    <x v="0"/>
    <x v="3"/>
    <n v="1749"/>
    <n v="4073"/>
    <n v="0.42941320893690155"/>
    <n v="0.4447456089365398"/>
    <n v="0.41408080893726329"/>
  </r>
  <r>
    <x v="5"/>
    <x v="0"/>
    <x v="4"/>
    <n v="1119"/>
    <n v="3334"/>
    <n v="0.33563287342531495"/>
    <n v="0.3518201380994489"/>
    <n v="0.319445608751181"/>
  </r>
  <r>
    <x v="5"/>
    <x v="0"/>
    <x v="5"/>
    <n v="24"/>
    <n v="131"/>
    <n v="0.18320610687022901"/>
    <n v="0.25330071231615447"/>
    <n v="0.11311150142430353"/>
  </r>
  <r>
    <x v="5"/>
    <x v="0"/>
    <x v="6"/>
    <n v="7987"/>
    <n v="19919"/>
    <n v="0.40097394447512424"/>
    <n v="0.40780869566716643"/>
    <n v="0.39413919328308206"/>
  </r>
  <r>
    <x v="5"/>
    <x v="1"/>
    <x v="7"/>
    <n v="162"/>
    <n v="411"/>
    <n v="0.39416058394160586"/>
    <n v="0.44264565299448183"/>
    <n v="0.34567551488872988"/>
  </r>
  <r>
    <x v="5"/>
    <x v="1"/>
    <x v="8"/>
    <n v="174"/>
    <n v="411"/>
    <n v="0.42335766423357662"/>
    <n v="0.47236713943780584"/>
    <n v="0.37434818902934741"/>
  </r>
  <r>
    <x v="5"/>
    <x v="1"/>
    <x v="57"/>
    <n v="62"/>
    <n v="411"/>
    <n v="0.15085158150851583"/>
    <n v="0.1866878360022049"/>
    <n v="0.11501532701482675"/>
  </r>
  <r>
    <x v="5"/>
    <x v="1"/>
    <x v="9"/>
    <n v="157"/>
    <n v="411"/>
    <n v="0.38199513381995132"/>
    <n v="0.43020991349476279"/>
    <n v="0.33378035414513985"/>
  </r>
  <r>
    <x v="5"/>
    <x v="1"/>
    <x v="30"/>
    <n v="57"/>
    <n v="411"/>
    <n v="0.13868613138686131"/>
    <n v="0.17333402681457499"/>
    <n v="0.10403823595914764"/>
  </r>
  <r>
    <x v="5"/>
    <x v="2"/>
    <x v="10"/>
    <n v="147"/>
    <n v="411"/>
    <n v="0.35766423357664234"/>
    <n v="0.40524420151768131"/>
    <n v="0.31008426563560337"/>
  </r>
  <r>
    <x v="5"/>
    <x v="3"/>
    <x v="11"/>
    <n v="12"/>
    <n v="36"/>
    <n v="0.33333333333333331"/>
    <n v="0.50129293310075773"/>
    <n v="0.16537373356590887"/>
  </r>
  <r>
    <x v="5"/>
    <x v="4"/>
    <x v="12"/>
    <n v="216"/>
    <n v="411"/>
    <n v="0.52554744525547448"/>
    <n v="0.57506531500591818"/>
    <n v="0.47602957550503083"/>
  </r>
  <r>
    <x v="5"/>
    <x v="5"/>
    <x v="13"/>
    <n v="134"/>
    <n v="164"/>
    <n v="0.81707317073170727"/>
    <n v="0.8793223794369569"/>
    <n v="0.75482396202645763"/>
  </r>
  <r>
    <x v="5"/>
    <x v="5"/>
    <x v="14"/>
    <n v="89"/>
    <n v="164"/>
    <n v="0.54268292682926833"/>
    <n v="0.62201640977023154"/>
    <n v="0.46334944388830512"/>
  </r>
  <r>
    <x v="5"/>
    <x v="5"/>
    <x v="15"/>
    <n v="59"/>
    <n v="164"/>
    <n v="0.3597560975609756"/>
    <n v="0.43629559376776655"/>
    <n v="0.28321660135418464"/>
  </r>
  <r>
    <x v="5"/>
    <x v="5"/>
    <x v="16"/>
    <s v="-"/>
    <s v="-"/>
    <s v="N/A"/>
    <s v="N/A"/>
    <s v="N/A"/>
  </r>
  <r>
    <x v="5"/>
    <x v="5"/>
    <x v="17"/>
    <n v="63"/>
    <n v="164"/>
    <n v="0.38414634146341464"/>
    <n v="0.46167565620619216"/>
    <n v="0.30661702672063712"/>
  </r>
  <r>
    <x v="5"/>
    <x v="5"/>
    <x v="18"/>
    <n v="147"/>
    <n v="164"/>
    <n v="0.89634146341463417"/>
    <n v="0.9460663856078938"/>
    <n v="0.84661654122137453"/>
  </r>
  <r>
    <x v="5"/>
    <x v="5"/>
    <x v="76"/>
    <n v="87"/>
    <n v="164"/>
    <n v="0.53048780487804881"/>
    <n v="0.60995830580540411"/>
    <n v="0.4510173039506935"/>
  </r>
  <r>
    <x v="5"/>
    <x v="6"/>
    <x v="20"/>
    <n v="237"/>
    <n v="411"/>
    <n v="0.57664233576642332"/>
    <n v="0.62565181097065259"/>
    <n v="0.52763286056219405"/>
  </r>
  <r>
    <x v="5"/>
    <x v="6"/>
    <x v="21"/>
    <n v="292"/>
    <n v="411"/>
    <n v="0.71046228710462289"/>
    <n v="0.75555005772850914"/>
    <n v="0.66537451648073664"/>
  </r>
  <r>
    <x v="5"/>
    <x v="6"/>
    <x v="22"/>
    <n v="309"/>
    <n v="411"/>
    <n v="0.75182481751824815"/>
    <n v="0.79482383988271954"/>
    <n v="0.70882579515377675"/>
  </r>
  <r>
    <x v="5"/>
    <x v="6"/>
    <x v="23"/>
    <n v="287"/>
    <n v="411"/>
    <n v="0.69829683698296841"/>
    <n v="0.74391171372738496"/>
    <n v="0.65268196023855185"/>
  </r>
  <r>
    <x v="5"/>
    <x v="6"/>
    <x v="24"/>
    <n v="320"/>
    <n v="411"/>
    <n v="0.77858880778588813"/>
    <n v="0.81996691024204149"/>
    <n v="0.73721070532973476"/>
  </r>
  <r>
    <x v="5"/>
    <x v="6"/>
    <x v="25"/>
    <n v="311"/>
    <n v="411"/>
    <n v="0.75669099756690994"/>
    <n v="0.79941203006308725"/>
    <n v="0.71396996507073263"/>
  </r>
  <r>
    <x v="5"/>
    <x v="6"/>
    <x v="26"/>
    <n v="238"/>
    <n v="411"/>
    <n v="0.57907542579075422"/>
    <n v="0.62804780007807881"/>
    <n v="0.53010305150342962"/>
  </r>
  <r>
    <x v="5"/>
    <x v="6"/>
    <x v="27"/>
    <n v="283"/>
    <n v="411"/>
    <n v="0.68856447688564482"/>
    <n v="0.73457432237119313"/>
    <n v="0.6425546314000965"/>
  </r>
  <r>
    <x v="5"/>
    <x v="6"/>
    <x v="28"/>
    <n v="257"/>
    <n v="411"/>
    <n v="0.62530413625304138"/>
    <n v="0.67334179962312724"/>
    <n v="0.57726647288295552"/>
  </r>
  <r>
    <x v="5"/>
    <x v="6"/>
    <x v="29"/>
    <n v="154"/>
    <n v="411"/>
    <n v="0.37469586374695862"/>
    <n v="0.42273352711704448"/>
    <n v="0.32665820037687276"/>
  </r>
  <r>
    <x v="5"/>
    <x v="6"/>
    <x v="30"/>
    <n v="220"/>
    <n v="411"/>
    <n v="0.53527980535279807"/>
    <n v="0.58474030327548931"/>
    <n v="0.48581930743010687"/>
  </r>
  <r>
    <x v="5"/>
    <x v="6"/>
    <x v="31"/>
    <n v="212"/>
    <n v="411"/>
    <n v="0.51581508515815089"/>
    <n v="0.56537192885805232"/>
    <n v="0.46625824145824951"/>
  </r>
  <r>
    <x v="5"/>
    <x v="6"/>
    <x v="32"/>
    <n v="196"/>
    <n v="411"/>
    <n v="0.47688564476885642"/>
    <n v="0.52641498070931048"/>
    <n v="0.42735630882840242"/>
  </r>
  <r>
    <x v="5"/>
    <x v="6"/>
    <x v="33"/>
    <n v="193"/>
    <n v="411"/>
    <n v="0.46958637469586373"/>
    <n v="0.51907786187386096"/>
    <n v="0.42009488751786656"/>
  </r>
  <r>
    <x v="5"/>
    <x v="6"/>
    <x v="34"/>
    <n v="122"/>
    <n v="411"/>
    <n v="0.29683698296836986"/>
    <n v="0.34224553211902603"/>
    <n v="0.25142843381771368"/>
  </r>
  <r>
    <x v="5"/>
    <x v="6"/>
    <x v="35"/>
    <n v="181"/>
    <n v="411"/>
    <n v="0.44038929440389296"/>
    <n v="0.48962538725002541"/>
    <n v="0.39115320155776051"/>
  </r>
  <r>
    <x v="5"/>
    <x v="6"/>
    <x v="36"/>
    <n v="121"/>
    <n v="411"/>
    <n v="0.2944038929440389"/>
    <n v="0.33970703166664973"/>
    <n v="0.24910075422142808"/>
  </r>
  <r>
    <x v="5"/>
    <x v="6"/>
    <x v="37"/>
    <n v="114"/>
    <n v="411"/>
    <n v="0.27737226277372262"/>
    <n v="0.32189455247665871"/>
    <n v="0.23284997307078653"/>
  </r>
  <r>
    <x v="5"/>
    <x v="6"/>
    <x v="38"/>
    <n v="113"/>
    <n v="411"/>
    <n v="0.27493917274939172"/>
    <n v="0.31934363044310937"/>
    <n v="0.23053471505567408"/>
  </r>
  <r>
    <x v="5"/>
    <x v="9"/>
    <x v="41"/>
    <n v="1"/>
    <n v="2"/>
    <n v="0.5"/>
    <n v="1"/>
    <n v="0"/>
  </r>
  <r>
    <x v="5"/>
    <x v="8"/>
    <x v="40"/>
    <n v="66"/>
    <n v="199"/>
    <n v="0.33165829145728642"/>
    <n v="0.39961876199120133"/>
    <n v="0.26369782092337152"/>
  </r>
  <r>
    <x v="5"/>
    <x v="10"/>
    <x v="42"/>
    <n v="112"/>
    <n v="221"/>
    <n v="0.50678733031674206"/>
    <n v="0.5749992640642716"/>
    <n v="0.43857539656921257"/>
  </r>
  <r>
    <x v="5"/>
    <x v="10"/>
    <x v="43"/>
    <n v="69"/>
    <n v="221"/>
    <n v="0.31221719457013575"/>
    <n v="0.37560698151596233"/>
    <n v="0.24882740762430916"/>
  </r>
  <r>
    <x v="5"/>
    <x v="7"/>
    <x v="77"/>
    <n v="310"/>
    <n v="654"/>
    <n v="0.47400611620795108"/>
    <n v="0.51305937907185484"/>
    <n v="0.43495285334404732"/>
  </r>
  <r>
    <x v="5"/>
    <x v="7"/>
    <x v="78"/>
    <n v="234"/>
    <n v="368"/>
    <n v="0.63586956521739135"/>
    <n v="0.68641705699790778"/>
    <n v="0.58532207343687492"/>
  </r>
  <r>
    <x v="5"/>
    <x v="7"/>
    <x v="48"/>
    <n v="544"/>
    <n v="1022"/>
    <n v="0.53228962818003911"/>
    <n v="0.5633854339890898"/>
    <n v="0.50119382237098842"/>
  </r>
  <r>
    <x v="5"/>
    <x v="11"/>
    <x v="44"/>
    <n v="159"/>
    <n v="319"/>
    <n v="0.49843260188087773"/>
    <n v="0.55489719096132795"/>
    <n v="0.44196801280042747"/>
  </r>
  <r>
    <x v="5"/>
    <x v="11"/>
    <x v="45"/>
    <n v="86"/>
    <n v="160"/>
    <n v="0.53749999999999998"/>
    <n v="0.6179220118315446"/>
    <n v="0.45707798816845546"/>
  </r>
  <r>
    <x v="5"/>
    <x v="11"/>
    <x v="46"/>
    <n v="22"/>
    <n v="51"/>
    <n v="0.43137254901960786"/>
    <n v="0.57717451669655429"/>
    <n v="0.28557058134266133"/>
  </r>
  <r>
    <x v="5"/>
    <x v="11"/>
    <x v="47"/>
    <n v="1"/>
    <n v="1"/>
    <n v="1"/>
    <n v="1"/>
    <n v="0.5"/>
  </r>
  <r>
    <x v="5"/>
    <x v="11"/>
    <x v="48"/>
    <n v="268"/>
    <n v="531"/>
    <n v="0.50470809792843696"/>
    <n v="0.54819790686541359"/>
    <n v="0.46121828899146033"/>
  </r>
  <r>
    <x v="6"/>
    <x v="0"/>
    <x v="0"/>
    <n v="16"/>
    <n v="36"/>
    <n v="0.44444444444444442"/>
    <n v="0.62073812236581793"/>
    <n v="0.26815076652307079"/>
  </r>
  <r>
    <x v="6"/>
    <x v="0"/>
    <x v="1"/>
    <n v="17"/>
    <n v="37"/>
    <n v="0.45945945945945948"/>
    <n v="0.6336354528257141"/>
    <n v="0.28528346609320487"/>
  </r>
  <r>
    <x v="6"/>
    <x v="0"/>
    <x v="2"/>
    <n v="33"/>
    <n v="50"/>
    <n v="0.66"/>
    <n v="0.80137236485654051"/>
    <n v="0.51862763514345955"/>
  </r>
  <r>
    <x v="6"/>
    <x v="0"/>
    <x v="3"/>
    <n v="23"/>
    <n v="39"/>
    <n v="0.58974358974358976"/>
    <n v="0.75702003459619127"/>
    <n v="0.42246714489098819"/>
  </r>
  <r>
    <x v="6"/>
    <x v="0"/>
    <x v="4"/>
    <n v="14"/>
    <n v="33"/>
    <n v="0.42424242424242425"/>
    <n v="0.60810653312254492"/>
    <n v="0.24037831536230359"/>
  </r>
  <r>
    <x v="6"/>
    <x v="0"/>
    <x v="5"/>
    <n v="0"/>
    <n v="0"/>
    <s v="N/A"/>
    <s v="N/A"/>
    <s v="N/A"/>
  </r>
  <r>
    <x v="6"/>
    <x v="0"/>
    <x v="6"/>
    <n v="103"/>
    <n v="195"/>
    <n v="0.52820512820512822"/>
    <n v="0.60087248887910505"/>
    <n v="0.45553776753115138"/>
  </r>
  <r>
    <x v="6"/>
    <x v="1"/>
    <x v="7"/>
    <n v="2"/>
    <n v="8"/>
    <n v="0.25"/>
    <n v="0.61271558659986325"/>
    <n v="0"/>
  </r>
  <r>
    <x v="6"/>
    <x v="1"/>
    <x v="8"/>
    <n v="3"/>
    <n v="8"/>
    <n v="0.375"/>
    <n v="0.77315122977113471"/>
    <n v="0"/>
  </r>
  <r>
    <x v="6"/>
    <x v="1"/>
    <x v="57"/>
    <n v="0"/>
    <n v="8"/>
    <n v="0"/>
    <n v="6.25E-2"/>
    <n v="0"/>
  </r>
  <r>
    <x v="6"/>
    <x v="1"/>
    <x v="9"/>
    <n v="2"/>
    <n v="8"/>
    <n v="0.25"/>
    <n v="0.61271558659986325"/>
    <n v="0"/>
  </r>
  <r>
    <x v="6"/>
    <x v="1"/>
    <x v="30"/>
    <n v="0"/>
    <n v="8"/>
    <n v="0"/>
    <n v="6.25E-2"/>
    <n v="0"/>
  </r>
  <r>
    <x v="6"/>
    <x v="2"/>
    <x v="10"/>
    <n v="27"/>
    <n v="66"/>
    <n v="0.40909090909090912"/>
    <n v="0.53534621257424697"/>
    <n v="0.28283560560757126"/>
  </r>
  <r>
    <x v="6"/>
    <x v="3"/>
    <x v="11"/>
    <n v="0"/>
    <n v="1"/>
    <n v="0"/>
    <n v="0.5"/>
    <n v="0"/>
  </r>
  <r>
    <x v="6"/>
    <x v="4"/>
    <x v="12"/>
    <n v="16"/>
    <n v="28"/>
    <n v="0.5714285714285714"/>
    <n v="0.77268226403690621"/>
    <n v="0.37017487882023664"/>
  </r>
  <r>
    <x v="6"/>
    <x v="5"/>
    <x v="13"/>
    <n v="1"/>
    <n v="1"/>
    <n v="1"/>
    <n v="1"/>
    <n v="0.5"/>
  </r>
  <r>
    <x v="6"/>
    <x v="5"/>
    <x v="14"/>
    <n v="0"/>
    <n v="1"/>
    <n v="0"/>
    <n v="0.5"/>
    <n v="0"/>
  </r>
  <r>
    <x v="6"/>
    <x v="5"/>
    <x v="15"/>
    <n v="0"/>
    <n v="1"/>
    <n v="0"/>
    <n v="0.5"/>
    <n v="0"/>
  </r>
  <r>
    <x v="6"/>
    <x v="5"/>
    <x v="16"/>
    <s v="-"/>
    <s v="-"/>
    <s v="N/A"/>
    <s v="N/A"/>
    <s v="N/A"/>
  </r>
  <r>
    <x v="6"/>
    <x v="5"/>
    <x v="17"/>
    <n v="0"/>
    <n v="1"/>
    <n v="0"/>
    <n v="0.5"/>
    <n v="0"/>
  </r>
  <r>
    <x v="6"/>
    <x v="5"/>
    <x v="18"/>
    <n v="1"/>
    <n v="1"/>
    <n v="1"/>
    <n v="1"/>
    <n v="0.5"/>
  </r>
  <r>
    <x v="6"/>
    <x v="5"/>
    <x v="76"/>
    <n v="0"/>
    <n v="1"/>
    <n v="0"/>
    <n v="0.5"/>
    <n v="0"/>
  </r>
  <r>
    <x v="6"/>
    <x v="6"/>
    <x v="20"/>
    <n v="5"/>
    <n v="10"/>
    <n v="0.5"/>
    <n v="0.86006132457950968"/>
    <n v="0.13993867542049038"/>
  </r>
  <r>
    <x v="6"/>
    <x v="6"/>
    <x v="21"/>
    <n v="7"/>
    <n v="10"/>
    <n v="0.7"/>
    <n v="1"/>
    <n v="0.36582410200722509"/>
  </r>
  <r>
    <x v="6"/>
    <x v="6"/>
    <x v="22"/>
    <n v="7"/>
    <n v="10"/>
    <n v="0.7"/>
    <n v="1"/>
    <n v="0.36582410200722509"/>
  </r>
  <r>
    <x v="6"/>
    <x v="6"/>
    <x v="23"/>
    <n v="7"/>
    <n v="10"/>
    <n v="0.7"/>
    <n v="1"/>
    <n v="0.36582410200722509"/>
  </r>
  <r>
    <x v="6"/>
    <x v="6"/>
    <x v="24"/>
    <n v="7"/>
    <n v="10"/>
    <n v="0.7"/>
    <n v="1"/>
    <n v="0.36582410200722509"/>
  </r>
  <r>
    <x v="6"/>
    <x v="6"/>
    <x v="25"/>
    <n v="6"/>
    <n v="10"/>
    <n v="0.6"/>
    <n v="0.95379681367650981"/>
    <n v="0.2462031863234902"/>
  </r>
  <r>
    <x v="6"/>
    <x v="6"/>
    <x v="26"/>
    <n v="4"/>
    <n v="10"/>
    <n v="0.4"/>
    <n v="0.75379681367650986"/>
    <n v="4.6203186323490228E-2"/>
  </r>
  <r>
    <x v="6"/>
    <x v="6"/>
    <x v="27"/>
    <n v="7"/>
    <n v="10"/>
    <n v="0.7"/>
    <n v="1"/>
    <n v="0.36582410200722509"/>
  </r>
  <r>
    <x v="6"/>
    <x v="6"/>
    <x v="28"/>
    <n v="6"/>
    <n v="10"/>
    <n v="0.6"/>
    <n v="0.95379681367650981"/>
    <n v="0.2462031863234902"/>
  </r>
  <r>
    <x v="6"/>
    <x v="6"/>
    <x v="29"/>
    <n v="2"/>
    <n v="10"/>
    <n v="0.2"/>
    <n v="0.49804905966360774"/>
    <n v="0"/>
  </r>
  <r>
    <x v="6"/>
    <x v="6"/>
    <x v="30"/>
    <n v="4"/>
    <n v="10"/>
    <n v="0.4"/>
    <n v="0.75379681367650986"/>
    <n v="4.6203186323490228E-2"/>
  </r>
  <r>
    <x v="6"/>
    <x v="6"/>
    <x v="31"/>
    <n v="3"/>
    <n v="10"/>
    <n v="0.3"/>
    <n v="0.63417589799277496"/>
    <n v="0"/>
  </r>
  <r>
    <x v="6"/>
    <x v="6"/>
    <x v="32"/>
    <n v="3"/>
    <n v="10"/>
    <n v="0.3"/>
    <n v="0.63417589799277496"/>
    <n v="0"/>
  </r>
  <r>
    <x v="6"/>
    <x v="6"/>
    <x v="33"/>
    <n v="3"/>
    <n v="10"/>
    <n v="0.3"/>
    <n v="0.63417589799277496"/>
    <n v="0"/>
  </r>
  <r>
    <x v="6"/>
    <x v="6"/>
    <x v="34"/>
    <n v="1"/>
    <n v="10"/>
    <n v="0.1"/>
    <n v="0.33603679474770581"/>
    <n v="0"/>
  </r>
  <r>
    <x v="6"/>
    <x v="6"/>
    <x v="35"/>
    <n v="3"/>
    <n v="10"/>
    <n v="0.3"/>
    <n v="0.63417589799277496"/>
    <n v="0"/>
  </r>
  <r>
    <x v="6"/>
    <x v="6"/>
    <x v="36"/>
    <n v="1"/>
    <n v="10"/>
    <n v="0.1"/>
    <n v="0.33603679474770581"/>
    <n v="0"/>
  </r>
  <r>
    <x v="6"/>
    <x v="6"/>
    <x v="37"/>
    <n v="1"/>
    <n v="10"/>
    <n v="0.1"/>
    <n v="0.33603679474770581"/>
    <n v="0"/>
  </r>
  <r>
    <x v="6"/>
    <x v="6"/>
    <x v="38"/>
    <n v="1"/>
    <n v="10"/>
    <n v="0.1"/>
    <n v="0.33603679474770581"/>
    <n v="0"/>
  </r>
  <r>
    <x v="6"/>
    <x v="9"/>
    <x v="41"/>
    <n v="1"/>
    <n v="1"/>
    <n v="1"/>
    <n v="1"/>
    <n v="0.5"/>
  </r>
  <r>
    <x v="6"/>
    <x v="8"/>
    <x v="40"/>
    <n v="2"/>
    <n v="3"/>
    <n v="0.66666666666666663"/>
    <n v="1"/>
    <n v="0"/>
  </r>
  <r>
    <x v="6"/>
    <x v="10"/>
    <x v="42"/>
    <n v="0"/>
    <n v="0"/>
    <s v="N/A"/>
    <s v="N/A"/>
    <s v="N/A"/>
  </r>
  <r>
    <x v="6"/>
    <x v="10"/>
    <x v="43"/>
    <n v="0"/>
    <n v="0"/>
    <s v="N/A"/>
    <s v="N/A"/>
    <s v="N/A"/>
  </r>
  <r>
    <x v="6"/>
    <x v="7"/>
    <x v="77"/>
    <n v="1"/>
    <n v="5"/>
    <n v="0.2"/>
    <n v="0.65079434431016703"/>
    <n v="0"/>
  </r>
  <r>
    <x v="6"/>
    <x v="7"/>
    <x v="78"/>
    <n v="4"/>
    <n v="6"/>
    <n v="0.66666666666666663"/>
    <n v="1"/>
    <n v="0.20593870737304792"/>
  </r>
  <r>
    <x v="6"/>
    <x v="7"/>
    <x v="48"/>
    <n v="5"/>
    <n v="11"/>
    <n v="0.45454545454545453"/>
    <n v="0.79440771955628997"/>
    <n v="0.1146831895346191"/>
  </r>
  <r>
    <x v="6"/>
    <x v="11"/>
    <x v="44"/>
    <n v="0"/>
    <n v="0"/>
    <s v="N/A"/>
    <s v="N/A"/>
    <s v="N/A"/>
  </r>
  <r>
    <x v="6"/>
    <x v="11"/>
    <x v="45"/>
    <n v="1"/>
    <n v="1"/>
    <n v="1"/>
    <n v="1"/>
    <n v="0.5"/>
  </r>
  <r>
    <x v="6"/>
    <x v="11"/>
    <x v="46"/>
    <n v="0"/>
    <n v="0"/>
    <s v="N/A"/>
    <s v="N/A"/>
    <s v="N/A"/>
  </r>
  <r>
    <x v="6"/>
    <x v="11"/>
    <x v="47"/>
    <n v="0"/>
    <n v="0"/>
    <s v="N/A"/>
    <s v="N/A"/>
    <s v="N/A"/>
  </r>
  <r>
    <x v="6"/>
    <x v="11"/>
    <x v="48"/>
    <n v="1"/>
    <n v="1"/>
    <n v="1"/>
    <n v="1"/>
    <n v="0.5"/>
  </r>
  <r>
    <x v="7"/>
    <x v="12"/>
    <x v="79"/>
    <n v="345"/>
    <n v="411"/>
    <n v="0.83941605839416056"/>
    <n v="0.87614634056975593"/>
    <n v="0.80268577621856518"/>
  </r>
  <r>
    <x v="7"/>
    <x v="13"/>
    <x v="80"/>
    <n v="187"/>
    <n v="275"/>
    <n v="0.68"/>
    <n v="0.73698026924654658"/>
    <n v="0.62301973075345352"/>
  </r>
  <r>
    <x v="7"/>
    <x v="13"/>
    <x v="81"/>
    <n v="90"/>
    <n v="136"/>
    <n v="0.66176470588235292"/>
    <n v="0.74499652847377151"/>
    <n v="0.57853288329093433"/>
  </r>
  <r>
    <x v="7"/>
    <x v="13"/>
    <x v="82"/>
    <n v="277"/>
    <n v="411"/>
    <n v="0.67396593673965932"/>
    <n v="0.72052515745488221"/>
    <n v="0.62740671602443643"/>
  </r>
  <r>
    <x v="7"/>
    <x v="13"/>
    <x v="83"/>
    <n v="175"/>
    <n v="275"/>
    <n v="0.63636363636363635"/>
    <n v="0.69506679392950732"/>
    <n v="0.57766047879776539"/>
  </r>
  <r>
    <x v="7"/>
    <x v="13"/>
    <x v="84"/>
    <n v="77"/>
    <n v="136"/>
    <n v="0.56617647058823528"/>
    <n v="0.65319046638838418"/>
    <n v="0.47916247478808638"/>
  </r>
  <r>
    <x v="7"/>
    <x v="13"/>
    <x v="85"/>
    <n v="252"/>
    <n v="411"/>
    <n v="0.61313868613138689"/>
    <n v="0.66146529505329843"/>
    <n v="0.56481207720947535"/>
  </r>
  <r>
    <x v="7"/>
    <x v="13"/>
    <x v="86"/>
    <n v="133"/>
    <n v="275"/>
    <n v="0.48363636363636364"/>
    <n v="0.5445492472704252"/>
    <n v="0.42272348000230209"/>
  </r>
  <r>
    <x v="7"/>
    <x v="13"/>
    <x v="87"/>
    <n v="71"/>
    <n v="136"/>
    <n v="0.5220588235294118"/>
    <n v="0.60973061311434351"/>
    <n v="0.43438703394448014"/>
  </r>
  <r>
    <x v="7"/>
    <x v="13"/>
    <x v="88"/>
    <n v="204"/>
    <n v="411"/>
    <n v="0.49635036496350365"/>
    <n v="0.54593011984469419"/>
    <n v="0.44677061008231322"/>
  </r>
  <r>
    <x v="7"/>
    <x v="6"/>
    <x v="20"/>
    <n v="261"/>
    <n v="411"/>
    <n v="0.63503649635036497"/>
    <n v="0.68282030769841251"/>
    <n v="0.58725268500231742"/>
  </r>
  <r>
    <x v="7"/>
    <x v="6"/>
    <x v="21"/>
    <n v="328"/>
    <n v="411"/>
    <n v="0.7980535279805353"/>
    <n v="0.83810216865770759"/>
    <n v="0.75800488730336302"/>
  </r>
  <r>
    <x v="7"/>
    <x v="6"/>
    <x v="22"/>
    <n v="333"/>
    <n v="411"/>
    <n v="0.81021897810218979"/>
    <n v="0.84936564855234242"/>
    <n v="0.77107230765203716"/>
  </r>
  <r>
    <x v="7"/>
    <x v="6"/>
    <x v="23"/>
    <n v="325"/>
    <n v="411"/>
    <n v="0.79075425790754261"/>
    <n v="0.83131727215855611"/>
    <n v="0.75019124365652912"/>
  </r>
  <r>
    <x v="7"/>
    <x v="6"/>
    <x v="24"/>
    <n v="352"/>
    <n v="411"/>
    <n v="0.85644768856447684"/>
    <n v="0.89158082489919011"/>
    <n v="0.82131455222976357"/>
  </r>
  <r>
    <x v="7"/>
    <x v="6"/>
    <x v="25"/>
    <n v="331"/>
    <n v="411"/>
    <n v="0.805352798053528"/>
    <n v="0.84486714521779793"/>
    <n v="0.76583845088925806"/>
  </r>
  <r>
    <x v="7"/>
    <x v="6"/>
    <x v="26"/>
    <n v="278"/>
    <n v="411"/>
    <n v="0.67639902676399022"/>
    <n v="0.72287020811427727"/>
    <n v="0.62992784541370317"/>
  </r>
  <r>
    <x v="7"/>
    <x v="6"/>
    <x v="27"/>
    <n v="310"/>
    <n v="411"/>
    <n v="0.75425790754257904"/>
    <n v="0.79711883197494504"/>
    <n v="0.71139698311021304"/>
  </r>
  <r>
    <x v="7"/>
    <x v="6"/>
    <x v="28"/>
    <n v="274"/>
    <n v="411"/>
    <n v="0.66666666666666663"/>
    <n v="0.71348169796816951"/>
    <n v="0.61985163536516374"/>
  </r>
  <r>
    <x v="7"/>
    <x v="6"/>
    <x v="29"/>
    <n v="152"/>
    <n v="411"/>
    <n v="0.36982968369829683"/>
    <n v="0.41774296594448396"/>
    <n v="0.3219164014521097"/>
  </r>
  <r>
    <x v="7"/>
    <x v="6"/>
    <x v="30"/>
    <n v="238"/>
    <n v="411"/>
    <n v="0.57907542579075422"/>
    <n v="0.62804780007807881"/>
    <n v="0.53010305150342962"/>
  </r>
  <r>
    <x v="7"/>
    <x v="6"/>
    <x v="31"/>
    <n v="228"/>
    <n v="411"/>
    <n v="0.55474452554744524"/>
    <n v="0.60403480158265344"/>
    <n v="0.50545424951223705"/>
  </r>
  <r>
    <x v="7"/>
    <x v="6"/>
    <x v="32"/>
    <n v="219"/>
    <n v="411"/>
    <n v="0.53284671532846717"/>
    <n v="0.5823232842378927"/>
    <n v="0.48337014641904175"/>
  </r>
  <r>
    <x v="7"/>
    <x v="6"/>
    <x v="33"/>
    <n v="202"/>
    <n v="411"/>
    <n v="0.49148418491484186"/>
    <n v="0.54105821301836976"/>
    <n v="0.44191015681131401"/>
  </r>
  <r>
    <x v="7"/>
    <x v="6"/>
    <x v="34"/>
    <n v="127"/>
    <n v="411"/>
    <n v="0.30900243309002434"/>
    <n v="0.35491572250261572"/>
    <n v="0.26308914367743297"/>
  </r>
  <r>
    <x v="7"/>
    <x v="6"/>
    <x v="35"/>
    <n v="193"/>
    <n v="411"/>
    <n v="0.46958637469586373"/>
    <n v="0.51907786187386096"/>
    <n v="0.42009488751786656"/>
  </r>
  <r>
    <x v="7"/>
    <x v="6"/>
    <x v="36"/>
    <n v="126"/>
    <n v="411"/>
    <n v="0.30656934306569344"/>
    <n v="0.35238462542673982"/>
    <n v="0.26075406070464707"/>
  </r>
  <r>
    <x v="7"/>
    <x v="6"/>
    <x v="37"/>
    <n v="110"/>
    <n v="411"/>
    <n v="0.26763990267639903"/>
    <n v="0.31168115971335369"/>
    <n v="0.22359864563944437"/>
  </r>
  <r>
    <x v="7"/>
    <x v="6"/>
    <x v="38"/>
    <n v="109"/>
    <n v="411"/>
    <n v="0.26520681265206814"/>
    <n v="0.30912372206841782"/>
    <n v="0.22128990323571845"/>
  </r>
  <r>
    <x v="7"/>
    <x v="1"/>
    <x v="7"/>
    <n v="237"/>
    <n v="411"/>
    <n v="0.57664233576642332"/>
    <n v="0.62565181097065259"/>
    <n v="0.52763286056219405"/>
  </r>
  <r>
    <x v="7"/>
    <x v="1"/>
    <x v="8"/>
    <n v="239"/>
    <n v="411"/>
    <n v="0.58150851581508511"/>
    <n v="0.63044259956922699"/>
    <n v="0.53257443206094324"/>
  </r>
  <r>
    <x v="7"/>
    <x v="1"/>
    <x v="57"/>
    <n v="102"/>
    <n v="411"/>
    <n v="0.24817518248175183"/>
    <n v="0.29117420484622314"/>
    <n v="0.20517616011728049"/>
  </r>
  <r>
    <x v="7"/>
    <x v="1"/>
    <x v="9"/>
    <n v="220"/>
    <n v="411"/>
    <n v="0.53527980535279807"/>
    <n v="0.58474030327548931"/>
    <n v="0.48581930743010687"/>
  </r>
  <r>
    <x v="7"/>
    <x v="1"/>
    <x v="30"/>
    <n v="90"/>
    <n v="411"/>
    <n v="0.21897810218978103"/>
    <n v="0.26019728517165663"/>
    <n v="0.1777589192079054"/>
  </r>
  <r>
    <x v="7"/>
    <x v="14"/>
    <x v="89"/>
    <n v="232"/>
    <n v="411"/>
    <n v="0.56447688564476883"/>
    <n v="0.61365411471750908"/>
    <n v="0.51529965657202859"/>
  </r>
  <r>
    <x v="7"/>
    <x v="3"/>
    <x v="11"/>
    <n v="43"/>
    <n v="95"/>
    <n v="0.45263157894736844"/>
    <n v="0.55803946346463795"/>
    <n v="0.34722369443009898"/>
  </r>
  <r>
    <x v="7"/>
    <x v="4"/>
    <x v="12"/>
    <n v="216"/>
    <n v="411"/>
    <n v="0.52554744525547448"/>
    <n v="0.57506531500591818"/>
    <n v="0.47602957550503083"/>
  </r>
  <r>
    <x v="7"/>
    <x v="7"/>
    <x v="77"/>
    <n v="971"/>
    <n v="2580"/>
    <n v="0.37635658914728681"/>
    <n v="0.39525443832661133"/>
    <n v="0.35745873996796229"/>
  </r>
  <r>
    <x v="7"/>
    <x v="7"/>
    <x v="78"/>
    <n v="487"/>
    <n v="954"/>
    <n v="0.51048218029350101"/>
    <n v="0.54274417213991677"/>
    <n v="0.47822018844708525"/>
  </r>
  <r>
    <x v="7"/>
    <x v="7"/>
    <x v="60"/>
    <n v="1458"/>
    <n v="3534"/>
    <n v="0.41256366723259763"/>
    <n v="0.4289445586933332"/>
    <n v="0.39618277577186206"/>
  </r>
  <r>
    <x v="7"/>
    <x v="15"/>
    <x v="90"/>
    <n v="3292"/>
    <n v="4028"/>
    <n v="0.81727904667328699"/>
    <n v="0.82934339479986408"/>
    <n v="0.80521469854670991"/>
  </r>
  <r>
    <x v="7"/>
    <x v="16"/>
    <x v="91"/>
    <n v="5"/>
    <n v="22"/>
    <n v="0.22727272727272727"/>
    <n v="0.42520763816847995"/>
    <n v="2.9337816376974531E-2"/>
  </r>
  <r>
    <x v="7"/>
    <x v="17"/>
    <x v="92"/>
    <n v="45"/>
    <n v="59"/>
    <n v="0.76271186440677963"/>
    <n v="0.87979644999003703"/>
    <n v="0.64562727882352222"/>
  </r>
  <r>
    <x v="7"/>
    <x v="17"/>
    <x v="93"/>
    <n v="46"/>
    <n v="59"/>
    <n v="0.77966101694915257"/>
    <n v="0.89395130757988572"/>
    <n v="0.66537072631841943"/>
  </r>
  <r>
    <x v="7"/>
    <x v="18"/>
    <x v="61"/>
    <n v="371"/>
    <n v="740"/>
    <n v="0.50135135135135134"/>
    <n v="0.5380707922317769"/>
    <n v="0.46463191047092584"/>
  </r>
  <r>
    <x v="7"/>
    <x v="18"/>
    <x v="62"/>
    <n v="197"/>
    <n v="740"/>
    <n v="0.26621621621621622"/>
    <n v="0.29875315888583703"/>
    <n v="0.2336792735465954"/>
  </r>
  <r>
    <x v="7"/>
    <x v="18"/>
    <x v="63"/>
    <n v="263"/>
    <n v="525"/>
    <n v="0.50095238095238093"/>
    <n v="0.54469721255180037"/>
    <n v="0.45720754935296148"/>
  </r>
  <r>
    <x v="7"/>
    <x v="18"/>
    <x v="64"/>
    <n v="160"/>
    <n v="525"/>
    <n v="0.30476190476190479"/>
    <n v="0.34510964468392619"/>
    <n v="0.26441416483988339"/>
  </r>
  <r>
    <x v="7"/>
    <x v="18"/>
    <x v="65"/>
    <n v="64"/>
    <n v="99"/>
    <n v="0.64646464646464652"/>
    <n v="0.74573639053015883"/>
    <n v="0.54719290239913421"/>
  </r>
  <r>
    <x v="7"/>
    <x v="18"/>
    <x v="66"/>
    <n v="49"/>
    <n v="99"/>
    <n v="0.49494949494949497"/>
    <n v="0.5985389304179618"/>
    <n v="0.3913600594810282"/>
  </r>
  <r>
    <x v="7"/>
    <x v="18"/>
    <x v="67"/>
    <n v="2"/>
    <n v="3"/>
    <n v="0.66666666666666663"/>
    <n v="1"/>
    <n v="0"/>
  </r>
  <r>
    <x v="7"/>
    <x v="18"/>
    <x v="68"/>
    <n v="1"/>
    <n v="3"/>
    <n v="0.33333333333333331"/>
    <n v="1"/>
    <n v="0"/>
  </r>
  <r>
    <x v="7"/>
    <x v="18"/>
    <x v="69"/>
    <n v="700"/>
    <n v="1367"/>
    <n v="0.51207022677395753"/>
    <n v="0.53894764128957529"/>
    <n v="0.48519281225833971"/>
  </r>
  <r>
    <x v="7"/>
    <x v="18"/>
    <x v="70"/>
    <n v="407"/>
    <n v="1367"/>
    <n v="0.29773226042428674"/>
    <n v="0.32235058795789445"/>
    <n v="0.27311393289067903"/>
  </r>
  <r>
    <x v="7"/>
    <x v="11"/>
    <x v="44"/>
    <n v="389"/>
    <n v="789"/>
    <n v="0.49302915082382764"/>
    <n v="0.52856619613609623"/>
    <n v="0.45749210551155906"/>
  </r>
  <r>
    <x v="7"/>
    <x v="11"/>
    <x v="45"/>
    <n v="282"/>
    <n v="590"/>
    <n v="0.47796610169491527"/>
    <n v="0.51914089113383333"/>
    <n v="0.43679131225599721"/>
  </r>
  <r>
    <x v="7"/>
    <x v="11"/>
    <x v="46"/>
    <n v="51"/>
    <n v="136"/>
    <n v="0.375"/>
    <n v="0.46008385139499119"/>
    <n v="0.28991614860500881"/>
  </r>
  <r>
    <x v="7"/>
    <x v="11"/>
    <x v="47"/>
    <n v="2"/>
    <n v="3"/>
    <n v="0.66666666666666663"/>
    <n v="1"/>
    <n v="0"/>
  </r>
  <r>
    <x v="7"/>
    <x v="11"/>
    <x v="60"/>
    <n v="724"/>
    <n v="1518"/>
    <n v="0.4769433465085639"/>
    <n v="0.50241181251811107"/>
    <n v="0.45147488049901668"/>
  </r>
  <r>
    <x v="7"/>
    <x v="8"/>
    <x v="40"/>
    <n v="171"/>
    <n v="411"/>
    <n v="0.41605839416058393"/>
    <n v="0.46495299489910114"/>
    <n v="0.36716379342206673"/>
  </r>
  <r>
    <x v="7"/>
    <x v="19"/>
    <x v="94"/>
    <n v="4"/>
    <n v="5"/>
    <n v="0.8"/>
    <n v="1"/>
    <n v="0.34920565568983308"/>
  </r>
  <r>
    <x v="7"/>
    <x v="20"/>
    <x v="95"/>
    <n v="6"/>
    <n v="7"/>
    <n v="0.8571428571428571"/>
    <n v="1"/>
    <n v="0.52635239776371812"/>
  </r>
  <r>
    <x v="7"/>
    <x v="20"/>
    <x v="96"/>
    <n v="5"/>
    <n v="6"/>
    <n v="0.83333333333333337"/>
    <n v="1"/>
    <n v="0.45164335131454708"/>
  </r>
  <r>
    <x v="7"/>
    <x v="20"/>
    <x v="97"/>
    <n v="8"/>
    <n v="11"/>
    <n v="0.72727272727272729"/>
    <n v="1"/>
    <n v="0.41849191220675841"/>
  </r>
  <r>
    <x v="7"/>
    <x v="20"/>
    <x v="98"/>
    <n v="2"/>
    <n v="8"/>
    <n v="0.25"/>
    <n v="0.61271558659986325"/>
    <n v="0"/>
  </r>
  <r>
    <x v="7"/>
    <x v="20"/>
    <x v="99"/>
    <n v="14"/>
    <n v="18"/>
    <n v="0.77777777777777779"/>
    <n v="0.99771549337028376"/>
    <n v="0.55784006218527182"/>
  </r>
  <r>
    <x v="7"/>
    <x v="20"/>
    <x v="100"/>
    <n v="7"/>
    <n v="14"/>
    <n v="0.5"/>
    <n v="0.79776393340941787"/>
    <n v="0.20223606659058219"/>
  </r>
  <r>
    <x v="7"/>
    <x v="5"/>
    <x v="13"/>
    <n v="334"/>
    <n v="411"/>
    <n v="0.81265206812652069"/>
    <n v="0.85161135587686176"/>
    <n v="0.77369278037617961"/>
  </r>
  <r>
    <x v="7"/>
    <x v="5"/>
    <x v="14"/>
    <n v="218"/>
    <n v="411"/>
    <n v="0.53041362530413627"/>
    <n v="0.5799051124821335"/>
    <n v="0.4809221381261391"/>
  </r>
  <r>
    <x v="7"/>
    <x v="5"/>
    <x v="15"/>
    <n v="164"/>
    <n v="411"/>
    <n v="0.39902676399026765"/>
    <n v="0.44761133228137645"/>
    <n v="0.35044219569915885"/>
  </r>
  <r>
    <x v="7"/>
    <x v="5"/>
    <x v="16"/>
    <s v="-"/>
    <s v="-"/>
    <s v="N/A"/>
    <s v="N/A"/>
    <s v="N/A"/>
  </r>
  <r>
    <x v="7"/>
    <x v="5"/>
    <x v="17"/>
    <n v="162"/>
    <n v="411"/>
    <n v="0.39416058394160586"/>
    <n v="0.44264565299448183"/>
    <n v="0.34567551488872988"/>
  </r>
  <r>
    <x v="7"/>
    <x v="5"/>
    <x v="18"/>
    <n v="348"/>
    <n v="411"/>
    <n v="0.84671532846715325"/>
    <n v="0.88277962469282323"/>
    <n v="0.81065103224148327"/>
  </r>
  <r>
    <x v="7"/>
    <x v="5"/>
    <x v="76"/>
    <n v="241"/>
    <n v="411"/>
    <n v="0.58637469586374691"/>
    <n v="0.63522861813912235"/>
    <n v="0.53752077358837147"/>
  </r>
  <r>
    <x v="7"/>
    <x v="21"/>
    <x v="101"/>
    <n v="85"/>
    <n v="166"/>
    <n v="0.51204819277108438"/>
    <n v="0.59113970315667563"/>
    <n v="0.43295668238549312"/>
  </r>
  <r>
    <x v="7"/>
    <x v="21"/>
    <x v="102"/>
    <n v="39"/>
    <n v="85"/>
    <n v="0.45882352941176469"/>
    <n v="0.57069479201091655"/>
    <n v="0.34695226681261282"/>
  </r>
  <r>
    <x v="7"/>
    <x v="22"/>
    <x v="103"/>
    <n v="17"/>
    <n v="21"/>
    <n v="0.80952380952380953"/>
    <n v="1"/>
    <n v="0.61767798660361717"/>
  </r>
  <r>
    <x v="7"/>
    <x v="10"/>
    <x v="42"/>
    <n v="370"/>
    <n v="822"/>
    <n v="0.45012165450121655"/>
    <n v="0.48475820301747868"/>
    <n v="0.41548510598495442"/>
  </r>
  <r>
    <x v="7"/>
    <x v="10"/>
    <x v="43"/>
    <n v="264"/>
    <n v="822"/>
    <n v="0.32116788321167883"/>
    <n v="0.35371277420420943"/>
    <n v="0.28862299221914822"/>
  </r>
  <r>
    <x v="7"/>
    <x v="23"/>
    <x v="104"/>
    <n v="447"/>
    <n v="1018"/>
    <n v="0.43909626719056977"/>
    <n v="0.47008938598517019"/>
    <n v="0.40810314839596934"/>
  </r>
  <r>
    <x v="7"/>
    <x v="23"/>
    <x v="105"/>
    <n v="150"/>
    <n v="298"/>
    <n v="0.50335570469798663"/>
    <n v="0.56183111780298434"/>
    <n v="0.44488029159298892"/>
  </r>
  <r>
    <x v="7"/>
    <x v="24"/>
    <x v="106"/>
    <n v="1239"/>
    <n v="2181"/>
    <n v="0.56808803301237965"/>
    <n v="0.58911689603285322"/>
    <n v="0.54705916999190607"/>
  </r>
  <r>
    <x v="7"/>
    <x v="24"/>
    <x v="107"/>
    <n v="686"/>
    <n v="2181"/>
    <n v="0.31453461714809722"/>
    <n v="0.33426127193550553"/>
    <n v="0.2948079623606889"/>
  </r>
  <r>
    <x v="7"/>
    <x v="25"/>
    <x v="108"/>
    <n v="265"/>
    <n v="337"/>
    <n v="0.78635014836795247"/>
    <n v="0.83161848243941516"/>
    <n v="0.74108181429648978"/>
  </r>
  <r>
    <x v="7"/>
    <x v="26"/>
    <x v="106"/>
    <n v="438"/>
    <n v="895"/>
    <n v="0.48938547486033518"/>
    <n v="0.52271124837121952"/>
    <n v="0.45605970134945079"/>
  </r>
  <r>
    <x v="7"/>
    <x v="26"/>
    <x v="107"/>
    <n v="304"/>
    <n v="895"/>
    <n v="0.33966480446927372"/>
    <n v="0.37126717048411245"/>
    <n v="0.30806243845443498"/>
  </r>
  <r>
    <x v="7"/>
    <x v="27"/>
    <x v="109"/>
    <n v="5"/>
    <n v="10"/>
    <n v="0.5"/>
    <n v="0.86006132457950968"/>
    <n v="0.13993867542049038"/>
  </r>
  <r>
    <x v="7"/>
    <x v="28"/>
    <x v="110"/>
    <n v="10"/>
    <n v="59"/>
    <n v="0.16949152542372881"/>
    <n v="0.273751126538965"/>
    <n v="6.5231924308492603E-2"/>
  </r>
  <r>
    <x v="7"/>
    <x v="28"/>
    <x v="111"/>
    <n v="8"/>
    <n v="59"/>
    <n v="0.13559322033898305"/>
    <n v="0.23147146441749702"/>
    <n v="3.9714976260469097E-2"/>
  </r>
  <r>
    <x v="7"/>
    <x v="28"/>
    <x v="112"/>
    <n v="80"/>
    <n v="416"/>
    <n v="0.19230769230769232"/>
    <n v="0.23140202557189254"/>
    <n v="0.15321335904349209"/>
  </r>
  <r>
    <x v="7"/>
    <x v="28"/>
    <x v="113"/>
    <n v="58"/>
    <n v="416"/>
    <n v="0.13942307692307693"/>
    <n v="0.1739287477026849"/>
    <n v="0.10491740614346895"/>
  </r>
  <r>
    <x v="7"/>
    <x v="28"/>
    <x v="114"/>
    <n v="90"/>
    <n v="475"/>
    <n v="0.18947368421052632"/>
    <n v="0.2257868427711664"/>
    <n v="0.15316052564988625"/>
  </r>
  <r>
    <x v="7"/>
    <x v="28"/>
    <x v="115"/>
    <n v="66"/>
    <n v="475"/>
    <n v="0.13894736842105262"/>
    <n v="0.17112223667069093"/>
    <n v="0.10677250017141432"/>
  </r>
  <r>
    <x v="7"/>
    <x v="29"/>
    <x v="116"/>
    <n v="1"/>
    <n v="1"/>
    <n v="1"/>
    <n v="1"/>
    <n v="0.5"/>
  </r>
  <r>
    <x v="7"/>
    <x v="30"/>
    <x v="117"/>
    <n v="20"/>
    <n v="52"/>
    <n v="0.38461538461538464"/>
    <n v="0.52653159814316031"/>
    <n v="0.24269917108760894"/>
  </r>
  <r>
    <x v="7"/>
    <x v="31"/>
    <x v="118"/>
    <n v="4"/>
    <n v="7"/>
    <n v="0.5714285714285714"/>
    <n v="1"/>
    <n v="0.13320690049761622"/>
  </r>
  <r>
    <x v="7"/>
    <x v="31"/>
    <x v="119"/>
    <n v="195"/>
    <n v="406"/>
    <n v="0.48029556650246308"/>
    <n v="0.5301506898551207"/>
    <n v="0.43044044314980551"/>
  </r>
  <r>
    <x v="7"/>
    <x v="31"/>
    <x v="120"/>
    <n v="380"/>
    <n v="764"/>
    <n v="0.49738219895287961"/>
    <n v="0.53350940804784142"/>
    <n v="0.46125498985791785"/>
  </r>
  <r>
    <x v="7"/>
    <x v="31"/>
    <x v="60"/>
    <n v="579"/>
    <n v="1177"/>
    <n v="0.49192863211554799"/>
    <n v="0.5209295288621606"/>
    <n v="0.46292773536893539"/>
  </r>
  <r>
    <x v="7"/>
    <x v="32"/>
    <x v="121"/>
    <n v="328"/>
    <n v="380"/>
    <n v="0.86315789473684212"/>
    <n v="0.89904698084760937"/>
    <n v="0.82726880862607488"/>
  </r>
  <r>
    <x v="7"/>
    <x v="32"/>
    <x v="122"/>
    <n v="251"/>
    <n v="295"/>
    <n v="0.85084745762711866"/>
    <n v="0.89321551916480613"/>
    <n v="0.8084793960894312"/>
  </r>
  <r>
    <x v="7"/>
    <x v="32"/>
    <x v="60"/>
    <n v="579"/>
    <n v="675"/>
    <n v="0.85777777777777775"/>
    <n v="0.88488164011677017"/>
    <n v="0.83067391543878533"/>
  </r>
  <r>
    <x v="7"/>
    <x v="33"/>
    <x v="123"/>
    <n v="44"/>
    <n v="4672"/>
    <n v="9.4178082191780817E-3"/>
    <n v="1.2295891488501822E-2"/>
    <n v="6.5397249498543412E-3"/>
  </r>
  <r>
    <x v="7"/>
    <x v="34"/>
    <x v="124"/>
    <n v="3067"/>
    <n v="3644"/>
    <n v="0.8416575192096597"/>
    <n v="0.8536539158407499"/>
    <n v="0.8296611225785695"/>
  </r>
  <r>
    <x v="7"/>
    <x v="35"/>
    <x v="125"/>
    <n v="91"/>
    <n v="314"/>
    <n v="0.28980891719745222"/>
    <n v="0.34160734642577234"/>
    <n v="0.23801048796913213"/>
  </r>
  <r>
    <x v="7"/>
    <x v="36"/>
    <x v="126"/>
    <n v="521"/>
    <n v="839"/>
    <n v="0.62097735399284859"/>
    <n v="0.6544181357620471"/>
    <n v="0.58753657222365008"/>
  </r>
  <r>
    <x v="7"/>
    <x v="37"/>
    <x v="118"/>
    <n v="0"/>
    <n v="5"/>
    <n v="0"/>
    <n v="0.1"/>
    <n v="0"/>
  </r>
  <r>
    <x v="7"/>
    <x v="37"/>
    <x v="119"/>
    <n v="4"/>
    <n v="315"/>
    <n v="1.2698412698412698E-2"/>
    <n v="2.6657202711426728E-2"/>
    <n v="0"/>
  </r>
  <r>
    <x v="7"/>
    <x v="37"/>
    <x v="120"/>
    <n v="27"/>
    <n v="587"/>
    <n v="4.5996592844974447E-2"/>
    <n v="6.3803324730036942E-2"/>
    <n v="2.8189860959911953E-2"/>
  </r>
  <r>
    <x v="7"/>
    <x v="37"/>
    <x v="60"/>
    <n v="31"/>
    <n v="907"/>
    <n v="3.4178610804851156E-2"/>
    <n v="4.6560282376347781E-2"/>
    <n v="2.1796939233354531E-2"/>
  </r>
  <r>
    <x v="7"/>
    <x v="38"/>
    <x v="127"/>
    <n v="0"/>
    <n v="927"/>
    <n v="0"/>
    <n v="5.3937432578209273E-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Provider_Measure_SubMeasure">
  <location ref="A7:D602" firstHeaderRow="0" firstDataRow="1" firstDataCol="1"/>
  <pivotFields count="8">
    <pivotField axis="axisRow" showAll="0" defaultSubtotal="0">
      <items count="8">
        <item x="0"/>
        <item x="2"/>
        <item x="4"/>
        <item x="3"/>
        <item x="6"/>
        <item x="5"/>
        <item x="7"/>
        <item x="1"/>
      </items>
    </pivotField>
    <pivotField axis="axisRow" showAll="0" defaultSubtotal="0">
      <items count="39">
        <item x="30"/>
        <item x="1"/>
        <item x="2"/>
        <item x="12"/>
        <item x="0"/>
        <item x="32"/>
        <item x="10"/>
        <item x="15"/>
        <item x="34"/>
        <item x="11"/>
        <item x="35"/>
        <item x="9"/>
        <item x="3"/>
        <item x="29"/>
        <item x="4"/>
        <item x="6"/>
        <item x="7"/>
        <item x="5"/>
        <item x="8"/>
        <item x="27"/>
        <item x="25"/>
        <item x="22"/>
        <item x="28"/>
        <item x="26"/>
        <item x="24"/>
        <item x="23"/>
        <item x="14"/>
        <item x="18"/>
        <item x="31"/>
        <item x="33"/>
        <item x="19"/>
        <item x="17"/>
        <item x="20"/>
        <item x="21"/>
        <item x="36"/>
        <item x="37"/>
        <item x="38"/>
        <item x="16"/>
        <item x="13"/>
      </items>
    </pivotField>
    <pivotField axis="axisRow" showAll="0" defaultSubtotal="0">
      <items count="131">
        <item x="120"/>
        <item x="45"/>
        <item x="63"/>
        <item x="64"/>
        <item x="110"/>
        <item x="111"/>
        <item x="118"/>
        <item x="58"/>
        <item x="77"/>
        <item x="112"/>
        <item x="113"/>
        <item x="46"/>
        <item x="65"/>
        <item x="66"/>
        <item x="59"/>
        <item x="78"/>
        <item x="95"/>
        <item x="96"/>
        <item x="106"/>
        <item x="97"/>
        <item x="98"/>
        <item x="44"/>
        <item x="61"/>
        <item x="62"/>
        <item x="47"/>
        <item x="67"/>
        <item x="68"/>
        <item x="119"/>
        <item x="107"/>
        <item x="121"/>
        <item x="117"/>
        <item x="10"/>
        <item x="79"/>
        <item x="3"/>
        <item x="4"/>
        <item x="5"/>
        <item x="0"/>
        <item x="1"/>
        <item x="2"/>
        <item x="6"/>
        <item x="90"/>
        <item x="124"/>
        <item x="125"/>
        <item x="41"/>
        <item x="75"/>
        <item x="81"/>
        <item x="80"/>
        <item x="82"/>
        <item x="76"/>
        <item x="19"/>
        <item x="11"/>
        <item x="93"/>
        <item x="116"/>
        <item x="12"/>
        <item x="39"/>
        <item m="1" x="129"/>
        <item m="1" x="130"/>
        <item m="1" x="128"/>
        <item x="49"/>
        <item x="50"/>
        <item x="51"/>
        <item x="52"/>
        <item x="53"/>
        <item x="54"/>
        <item x="55"/>
        <item x="48"/>
        <item x="9"/>
        <item x="38"/>
        <item x="30"/>
        <item x="31"/>
        <item x="32"/>
        <item x="33"/>
        <item x="34"/>
        <item x="35"/>
        <item x="36"/>
        <item x="37"/>
        <item x="105"/>
        <item x="40"/>
        <item x="84"/>
        <item x="83"/>
        <item x="85"/>
        <item x="87"/>
        <item x="86"/>
        <item x="88"/>
        <item x="109"/>
        <item x="108"/>
        <item x="103"/>
        <item x="122"/>
        <item x="20"/>
        <item x="42"/>
        <item x="43"/>
        <item x="17"/>
        <item x="73"/>
        <item x="16"/>
        <item x="15"/>
        <item x="72"/>
        <item x="13"/>
        <item x="71"/>
        <item x="27"/>
        <item x="24"/>
        <item x="23"/>
        <item x="57"/>
        <item x="29"/>
        <item x="104"/>
        <item x="21"/>
        <item x="18"/>
        <item x="89"/>
        <item x="74"/>
        <item x="7"/>
        <item x="22"/>
        <item x="123"/>
        <item x="94"/>
        <item x="26"/>
        <item x="14"/>
        <item x="101"/>
        <item x="28"/>
        <item x="102"/>
        <item x="92"/>
        <item x="56"/>
        <item x="8"/>
        <item x="60"/>
        <item x="114"/>
        <item x="115"/>
        <item x="99"/>
        <item x="100"/>
        <item x="69"/>
        <item x="70"/>
        <item x="126"/>
        <item x="127"/>
        <item x="91"/>
        <item x="25"/>
      </items>
    </pivotField>
    <pivotField showAll="0" defaultSubtotal="0"/>
    <pivotField showAll="0" defaultSubtotal="0"/>
    <pivotField dataField="1" showAll="0" defaultSubtotal="0"/>
    <pivotField dataField="1" showAll="0" defaultSubtotal="0"/>
    <pivotField dataField="1" showAll="0" defaultSubtotal="0"/>
  </pivotFields>
  <rowFields count="3">
    <field x="0"/>
    <field x="1"/>
    <field x="2"/>
  </rowFields>
  <rowItems count="595">
    <i>
      <x/>
    </i>
    <i r="1">
      <x v="1"/>
    </i>
    <i r="2">
      <x v="66"/>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54"/>
    </i>
    <i r="1">
      <x v="17"/>
    </i>
    <i r="2">
      <x v="49"/>
    </i>
    <i r="2">
      <x v="91"/>
    </i>
    <i r="2">
      <x v="93"/>
    </i>
    <i r="2">
      <x v="94"/>
    </i>
    <i r="2">
      <x v="96"/>
    </i>
    <i r="2">
      <x v="105"/>
    </i>
    <i r="2">
      <x v="113"/>
    </i>
    <i r="1">
      <x v="18"/>
    </i>
    <i r="2">
      <x v="77"/>
    </i>
    <i>
      <x v="1"/>
    </i>
    <i r="1">
      <x v="1"/>
    </i>
    <i r="2">
      <x v="66"/>
    </i>
    <i r="2">
      <x v="68"/>
    </i>
    <i r="2">
      <x v="101"/>
    </i>
    <i r="2">
      <x v="108"/>
    </i>
    <i r="2">
      <x v="118"/>
    </i>
    <i r="1">
      <x v="2"/>
    </i>
    <i r="2">
      <x v="31"/>
    </i>
    <i r="1">
      <x v="6"/>
    </i>
    <i r="2">
      <x v="89"/>
    </i>
    <i r="2">
      <x v="90"/>
    </i>
    <i r="1">
      <x v="9"/>
    </i>
    <i r="2">
      <x v="2"/>
    </i>
    <i r="2">
      <x v="3"/>
    </i>
    <i r="2">
      <x v="12"/>
    </i>
    <i r="2">
      <x v="13"/>
    </i>
    <i r="2">
      <x v="22"/>
    </i>
    <i r="2">
      <x v="23"/>
    </i>
    <i r="2">
      <x v="25"/>
    </i>
    <i r="2">
      <x v="26"/>
    </i>
    <i r="2">
      <x v="125"/>
    </i>
    <i r="2">
      <x v="126"/>
    </i>
    <i r="1">
      <x v="12"/>
    </i>
    <i r="2">
      <x v="50"/>
    </i>
    <i r="1">
      <x v="14"/>
    </i>
    <i r="2">
      <x v="53"/>
    </i>
    <i r="1">
      <x v="15"/>
    </i>
    <i r="2">
      <x v="58"/>
    </i>
    <i r="2">
      <x v="59"/>
    </i>
    <i r="2">
      <x v="60"/>
    </i>
    <i r="2">
      <x v="61"/>
    </i>
    <i r="2">
      <x v="62"/>
    </i>
    <i r="2">
      <x v="63"/>
    </i>
    <i r="2">
      <x v="64"/>
    </i>
    <i r="2">
      <x v="67"/>
    </i>
    <i r="2">
      <x v="68"/>
    </i>
    <i r="2">
      <x v="88"/>
    </i>
    <i r="2">
      <x v="98"/>
    </i>
    <i r="2">
      <x v="99"/>
    </i>
    <i r="2">
      <x v="100"/>
    </i>
    <i r="2">
      <x v="102"/>
    </i>
    <i r="2">
      <x v="104"/>
    </i>
    <i r="2">
      <x v="109"/>
    </i>
    <i r="2">
      <x v="112"/>
    </i>
    <i r="2">
      <x v="115"/>
    </i>
    <i r="2">
      <x v="130"/>
    </i>
    <i r="1">
      <x v="16"/>
    </i>
    <i r="2">
      <x v="7"/>
    </i>
    <i r="2">
      <x v="14"/>
    </i>
    <i r="2">
      <x v="120"/>
    </i>
    <i r="1">
      <x v="17"/>
    </i>
    <i r="2">
      <x v="44"/>
    </i>
    <i r="2">
      <x v="92"/>
    </i>
    <i r="2">
      <x v="93"/>
    </i>
    <i r="2">
      <x v="94"/>
    </i>
    <i r="2">
      <x v="95"/>
    </i>
    <i r="2">
      <x v="97"/>
    </i>
    <i r="2">
      <x v="107"/>
    </i>
    <i>
      <x v="2"/>
    </i>
    <i r="1">
      <x v="1"/>
    </i>
    <i r="2">
      <x v="66"/>
    </i>
    <i r="2">
      <x v="68"/>
    </i>
    <i r="2">
      <x v="101"/>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8"/>
    </i>
    <i r="2">
      <x v="15"/>
    </i>
    <i r="2">
      <x v="65"/>
    </i>
    <i r="1">
      <x v="17"/>
    </i>
    <i r="2">
      <x v="48"/>
    </i>
    <i r="2">
      <x v="91"/>
    </i>
    <i r="2">
      <x v="93"/>
    </i>
    <i r="2">
      <x v="94"/>
    </i>
    <i r="2">
      <x v="96"/>
    </i>
    <i r="2">
      <x v="105"/>
    </i>
    <i r="2">
      <x v="113"/>
    </i>
    <i r="1">
      <x v="18"/>
    </i>
    <i r="2">
      <x v="77"/>
    </i>
    <i>
      <x v="3"/>
    </i>
    <i r="1">
      <x v="1"/>
    </i>
    <i r="2">
      <x v="66"/>
    </i>
    <i r="2">
      <x v="68"/>
    </i>
    <i r="2">
      <x v="101"/>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8"/>
    </i>
    <i r="2">
      <x v="15"/>
    </i>
    <i r="2">
      <x v="65"/>
    </i>
    <i r="1">
      <x v="17"/>
    </i>
    <i r="2">
      <x v="48"/>
    </i>
    <i r="2">
      <x v="91"/>
    </i>
    <i r="2">
      <x v="93"/>
    </i>
    <i r="2">
      <x v="94"/>
    </i>
    <i r="2">
      <x v="96"/>
    </i>
    <i r="2">
      <x v="105"/>
    </i>
    <i r="2">
      <x v="113"/>
    </i>
    <i r="1">
      <x v="18"/>
    </i>
    <i r="2">
      <x v="77"/>
    </i>
    <i>
      <x v="4"/>
    </i>
    <i r="1">
      <x v="1"/>
    </i>
    <i r="2">
      <x v="66"/>
    </i>
    <i r="2">
      <x v="68"/>
    </i>
    <i r="2">
      <x v="101"/>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8"/>
    </i>
    <i r="2">
      <x v="15"/>
    </i>
    <i r="2">
      <x v="65"/>
    </i>
    <i r="1">
      <x v="17"/>
    </i>
    <i r="2">
      <x v="48"/>
    </i>
    <i r="2">
      <x v="91"/>
    </i>
    <i r="2">
      <x v="93"/>
    </i>
    <i r="2">
      <x v="94"/>
    </i>
    <i r="2">
      <x v="96"/>
    </i>
    <i r="2">
      <x v="105"/>
    </i>
    <i r="2">
      <x v="113"/>
    </i>
    <i r="1">
      <x v="18"/>
    </i>
    <i r="2">
      <x v="77"/>
    </i>
    <i>
      <x v="5"/>
    </i>
    <i r="1">
      <x v="1"/>
    </i>
    <i r="2">
      <x v="66"/>
    </i>
    <i r="2">
      <x v="68"/>
    </i>
    <i r="2">
      <x v="101"/>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8"/>
    </i>
    <i r="2">
      <x v="15"/>
    </i>
    <i r="2">
      <x v="65"/>
    </i>
    <i r="1">
      <x v="17"/>
    </i>
    <i r="2">
      <x v="48"/>
    </i>
    <i r="2">
      <x v="91"/>
    </i>
    <i r="2">
      <x v="93"/>
    </i>
    <i r="2">
      <x v="94"/>
    </i>
    <i r="2">
      <x v="96"/>
    </i>
    <i r="2">
      <x v="105"/>
    </i>
    <i r="2">
      <x v="113"/>
    </i>
    <i r="1">
      <x v="18"/>
    </i>
    <i r="2">
      <x v="77"/>
    </i>
    <i>
      <x v="6"/>
    </i>
    <i r="1">
      <x/>
    </i>
    <i r="2">
      <x v="30"/>
    </i>
    <i r="1">
      <x v="1"/>
    </i>
    <i r="2">
      <x v="66"/>
    </i>
    <i r="2">
      <x v="68"/>
    </i>
    <i r="2">
      <x v="101"/>
    </i>
    <i r="2">
      <x v="108"/>
    </i>
    <i r="2">
      <x v="119"/>
    </i>
    <i r="1">
      <x v="3"/>
    </i>
    <i r="2">
      <x v="32"/>
    </i>
    <i r="1">
      <x v="5"/>
    </i>
    <i r="2">
      <x v="29"/>
    </i>
    <i r="2">
      <x v="87"/>
    </i>
    <i r="2">
      <x v="120"/>
    </i>
    <i r="1">
      <x v="6"/>
    </i>
    <i r="2">
      <x v="89"/>
    </i>
    <i r="2">
      <x v="90"/>
    </i>
    <i r="1">
      <x v="7"/>
    </i>
    <i r="2">
      <x v="40"/>
    </i>
    <i r="1">
      <x v="8"/>
    </i>
    <i r="2">
      <x v="41"/>
    </i>
    <i r="1">
      <x v="9"/>
    </i>
    <i r="2">
      <x v="1"/>
    </i>
    <i r="2">
      <x v="11"/>
    </i>
    <i r="2">
      <x v="21"/>
    </i>
    <i r="2">
      <x v="24"/>
    </i>
    <i r="2">
      <x v="120"/>
    </i>
    <i r="1">
      <x v="10"/>
    </i>
    <i r="2">
      <x v="42"/>
    </i>
    <i r="1">
      <x v="12"/>
    </i>
    <i r="2">
      <x v="50"/>
    </i>
    <i r="1">
      <x v="13"/>
    </i>
    <i r="2">
      <x v="52"/>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8"/>
    </i>
    <i r="2">
      <x v="15"/>
    </i>
    <i r="2">
      <x v="120"/>
    </i>
    <i r="1">
      <x v="17"/>
    </i>
    <i r="2">
      <x v="48"/>
    </i>
    <i r="2">
      <x v="91"/>
    </i>
    <i r="2">
      <x v="93"/>
    </i>
    <i r="2">
      <x v="94"/>
    </i>
    <i r="2">
      <x v="96"/>
    </i>
    <i r="2">
      <x v="105"/>
    </i>
    <i r="2">
      <x v="113"/>
    </i>
    <i r="1">
      <x v="18"/>
    </i>
    <i r="2">
      <x v="77"/>
    </i>
    <i r="1">
      <x v="19"/>
    </i>
    <i r="2">
      <x v="84"/>
    </i>
    <i r="1">
      <x v="20"/>
    </i>
    <i r="2">
      <x v="85"/>
    </i>
    <i r="1">
      <x v="21"/>
    </i>
    <i r="2">
      <x v="86"/>
    </i>
    <i r="1">
      <x v="22"/>
    </i>
    <i r="2">
      <x v="4"/>
    </i>
    <i r="2">
      <x v="5"/>
    </i>
    <i r="2">
      <x v="9"/>
    </i>
    <i r="2">
      <x v="10"/>
    </i>
    <i r="2">
      <x v="121"/>
    </i>
    <i r="2">
      <x v="122"/>
    </i>
    <i r="1">
      <x v="23"/>
    </i>
    <i r="2">
      <x v="18"/>
    </i>
    <i r="2">
      <x v="28"/>
    </i>
    <i r="1">
      <x v="24"/>
    </i>
    <i r="2">
      <x v="18"/>
    </i>
    <i r="2">
      <x v="28"/>
    </i>
    <i r="1">
      <x v="25"/>
    </i>
    <i r="2">
      <x v="76"/>
    </i>
    <i r="2">
      <x v="103"/>
    </i>
    <i r="1">
      <x v="26"/>
    </i>
    <i r="2">
      <x v="106"/>
    </i>
    <i r="1">
      <x v="27"/>
    </i>
    <i r="2">
      <x v="2"/>
    </i>
    <i r="2">
      <x v="3"/>
    </i>
    <i r="2">
      <x v="12"/>
    </i>
    <i r="2">
      <x v="13"/>
    </i>
    <i r="2">
      <x v="22"/>
    </i>
    <i r="2">
      <x v="23"/>
    </i>
    <i r="2">
      <x v="25"/>
    </i>
    <i r="2">
      <x v="26"/>
    </i>
    <i r="2">
      <x v="125"/>
    </i>
    <i r="2">
      <x v="126"/>
    </i>
    <i r="1">
      <x v="28"/>
    </i>
    <i r="2">
      <x/>
    </i>
    <i r="2">
      <x v="6"/>
    </i>
    <i r="2">
      <x v="27"/>
    </i>
    <i r="2">
      <x v="120"/>
    </i>
    <i r="1">
      <x v="29"/>
    </i>
    <i r="2">
      <x v="110"/>
    </i>
    <i r="1">
      <x v="30"/>
    </i>
    <i r="2">
      <x v="111"/>
    </i>
    <i r="1">
      <x v="31"/>
    </i>
    <i r="2">
      <x v="51"/>
    </i>
    <i r="2">
      <x v="117"/>
    </i>
    <i r="1">
      <x v="32"/>
    </i>
    <i r="2">
      <x v="16"/>
    </i>
    <i r="2">
      <x v="17"/>
    </i>
    <i r="2">
      <x v="19"/>
    </i>
    <i r="2">
      <x v="20"/>
    </i>
    <i r="2">
      <x v="123"/>
    </i>
    <i r="2">
      <x v="124"/>
    </i>
    <i r="1">
      <x v="33"/>
    </i>
    <i r="2">
      <x v="114"/>
    </i>
    <i r="2">
      <x v="116"/>
    </i>
    <i r="1">
      <x v="34"/>
    </i>
    <i r="2">
      <x v="127"/>
    </i>
    <i r="1">
      <x v="35"/>
    </i>
    <i r="2">
      <x/>
    </i>
    <i r="2">
      <x v="6"/>
    </i>
    <i r="2">
      <x v="27"/>
    </i>
    <i r="2">
      <x v="120"/>
    </i>
    <i r="1">
      <x v="36"/>
    </i>
    <i r="2">
      <x v="128"/>
    </i>
    <i r="1">
      <x v="37"/>
    </i>
    <i r="2">
      <x v="129"/>
    </i>
    <i r="1">
      <x v="38"/>
    </i>
    <i r="2">
      <x v="45"/>
    </i>
    <i r="2">
      <x v="46"/>
    </i>
    <i r="2">
      <x v="47"/>
    </i>
    <i r="2">
      <x v="78"/>
    </i>
    <i r="2">
      <x v="79"/>
    </i>
    <i r="2">
      <x v="80"/>
    </i>
    <i r="2">
      <x v="81"/>
    </i>
    <i r="2">
      <x v="82"/>
    </i>
    <i r="2">
      <x v="83"/>
    </i>
    <i>
      <x v="7"/>
    </i>
    <i r="1">
      <x v="1"/>
    </i>
    <i r="2">
      <x v="66"/>
    </i>
    <i r="2">
      <x v="108"/>
    </i>
    <i r="2">
      <x v="119"/>
    </i>
    <i r="1">
      <x v="2"/>
    </i>
    <i r="2">
      <x v="31"/>
    </i>
    <i r="1">
      <x v="4"/>
    </i>
    <i r="2">
      <x v="33"/>
    </i>
    <i r="2">
      <x v="34"/>
    </i>
    <i r="2">
      <x v="35"/>
    </i>
    <i r="2">
      <x v="36"/>
    </i>
    <i r="2">
      <x v="37"/>
    </i>
    <i r="2">
      <x v="38"/>
    </i>
    <i r="2">
      <x v="39"/>
    </i>
    <i r="1">
      <x v="6"/>
    </i>
    <i r="2">
      <x v="89"/>
    </i>
    <i r="2">
      <x v="90"/>
    </i>
    <i r="1">
      <x v="9"/>
    </i>
    <i r="2">
      <x v="1"/>
    </i>
    <i r="2">
      <x v="11"/>
    </i>
    <i r="2">
      <x v="21"/>
    </i>
    <i r="2">
      <x v="24"/>
    </i>
    <i r="2">
      <x v="65"/>
    </i>
    <i r="1">
      <x v="11"/>
    </i>
    <i r="2">
      <x v="43"/>
    </i>
    <i r="1">
      <x v="12"/>
    </i>
    <i r="2">
      <x v="50"/>
    </i>
    <i r="1">
      <x v="14"/>
    </i>
    <i r="2">
      <x v="53"/>
    </i>
    <i r="1">
      <x v="15"/>
    </i>
    <i r="2">
      <x v="67"/>
    </i>
    <i r="2">
      <x v="68"/>
    </i>
    <i r="2">
      <x v="69"/>
    </i>
    <i r="2">
      <x v="70"/>
    </i>
    <i r="2">
      <x v="71"/>
    </i>
    <i r="2">
      <x v="72"/>
    </i>
    <i r="2">
      <x v="73"/>
    </i>
    <i r="2">
      <x v="74"/>
    </i>
    <i r="2">
      <x v="75"/>
    </i>
    <i r="2">
      <x v="88"/>
    </i>
    <i r="2">
      <x v="98"/>
    </i>
    <i r="2">
      <x v="99"/>
    </i>
    <i r="2">
      <x v="100"/>
    </i>
    <i r="2">
      <x v="102"/>
    </i>
    <i r="2">
      <x v="104"/>
    </i>
    <i r="2">
      <x v="109"/>
    </i>
    <i r="2">
      <x v="112"/>
    </i>
    <i r="2">
      <x v="115"/>
    </i>
    <i r="2">
      <x v="130"/>
    </i>
    <i r="1">
      <x v="16"/>
    </i>
    <i r="2">
      <x v="54"/>
    </i>
    <i r="1">
      <x v="17"/>
    </i>
    <i r="2">
      <x v="49"/>
    </i>
    <i r="2">
      <x v="91"/>
    </i>
    <i r="2">
      <x v="93"/>
    </i>
    <i r="2">
      <x v="94"/>
    </i>
    <i r="2">
      <x v="96"/>
    </i>
    <i r="2">
      <x v="105"/>
    </i>
    <i r="2">
      <x v="113"/>
    </i>
    <i r="1">
      <x v="18"/>
    </i>
    <i r="2">
      <x v="77"/>
    </i>
  </rowItems>
  <colFields count="1">
    <field x="-2"/>
  </colFields>
  <colItems count="3">
    <i>
      <x/>
    </i>
    <i i="1">
      <x v="1"/>
    </i>
    <i i="2">
      <x v="2"/>
    </i>
  </colItems>
  <dataFields count="3">
    <dataField name="Reported_Rate" fld="5" baseField="0" baseItem="0" numFmtId="10"/>
    <dataField name="Upper_Confidence_Interval" fld="6" baseField="0" baseItem="0"/>
    <dataField name="Lower_Confidence_Interval" fld="7" baseField="0" baseItem="0"/>
  </dataFields>
  <formats count="319">
    <format dxfId="3189">
      <pivotArea outline="0" collapsedLevelsAreSubtotals="1" fieldPosition="0"/>
    </format>
    <format dxfId="3188">
      <pivotArea dataOnly="0" labelOnly="1" outline="0" axis="axisValues" fieldPosition="0"/>
    </format>
    <format dxfId="3187">
      <pivotArea dataOnly="0" labelOnly="1" outline="0" axis="axisValues" fieldPosition="0"/>
    </format>
    <format dxfId="3186">
      <pivotArea outline="0" collapsedLevelsAreSubtotals="1" fieldPosition="0"/>
    </format>
    <format dxfId="3185">
      <pivotArea dataOnly="0" labelOnly="1" outline="0" axis="axisValues" fieldPosition="0"/>
    </format>
    <format dxfId="3184">
      <pivotArea dataOnly="0" labelOnly="1" outline="0" axis="axisValues" fieldPosition="0"/>
    </format>
    <format dxfId="3183">
      <pivotArea type="all" dataOnly="0" outline="0" fieldPosition="0"/>
    </format>
    <format dxfId="3182">
      <pivotArea outline="0" collapsedLevelsAreSubtotals="1" fieldPosition="0"/>
    </format>
    <format dxfId="3181">
      <pivotArea field="0" type="button" dataOnly="0" labelOnly="1" outline="0" axis="axisRow" fieldPosition="0"/>
    </format>
    <format dxfId="3180">
      <pivotArea dataOnly="0" labelOnly="1" fieldPosition="0">
        <references count="1">
          <reference field="0" count="0"/>
        </references>
      </pivotArea>
    </format>
    <format dxfId="3179">
      <pivotArea dataOnly="0" labelOnly="1" fieldPosition="0">
        <references count="2">
          <reference field="0" count="0" selected="0"/>
          <reference field="1" count="0"/>
        </references>
      </pivotArea>
    </format>
    <format dxfId="3178">
      <pivotArea dataOnly="0" labelOnly="1" fieldPosition="0">
        <references count="3">
          <reference field="0" count="0" selected="0"/>
          <reference field="1" count="0" selected="0"/>
          <reference field="2" count="5">
            <x v="55"/>
            <x v="57"/>
            <x v="101"/>
            <x v="108"/>
            <x v="118"/>
          </reference>
        </references>
      </pivotArea>
    </format>
    <format dxfId="3177">
      <pivotArea dataOnly="0" labelOnly="1" outline="0" fieldPosition="0">
        <references count="1">
          <reference field="4294967294" count="3">
            <x v="0"/>
            <x v="1"/>
            <x v="2"/>
          </reference>
        </references>
      </pivotArea>
    </format>
    <format dxfId="3176">
      <pivotArea field="0" type="button" dataOnly="0" labelOnly="1" outline="0" axis="axisRow" fieldPosition="0"/>
    </format>
    <format dxfId="3175">
      <pivotArea dataOnly="0" labelOnly="1" fieldPosition="0">
        <references count="1">
          <reference field="0" count="0"/>
        </references>
      </pivotArea>
    </format>
    <format dxfId="3174">
      <pivotArea dataOnly="0" labelOnly="1" fieldPosition="0">
        <references count="2">
          <reference field="0" count="0" selected="0"/>
          <reference field="1" count="0"/>
        </references>
      </pivotArea>
    </format>
    <format dxfId="3173">
      <pivotArea dataOnly="0" labelOnly="1" fieldPosition="0">
        <references count="3">
          <reference field="0" count="0" selected="0"/>
          <reference field="1" count="0" selected="0"/>
          <reference field="2" count="5">
            <x v="55"/>
            <x v="57"/>
            <x v="101"/>
            <x v="108"/>
            <x v="118"/>
          </reference>
        </references>
      </pivotArea>
    </format>
    <format dxfId="3172">
      <pivotArea field="0" type="button" dataOnly="0" labelOnly="1" outline="0" axis="axisRow" fieldPosition="0"/>
    </format>
    <format dxfId="3171">
      <pivotArea dataOnly="0" labelOnly="1" fieldPosition="0">
        <references count="1">
          <reference field="0" count="0"/>
        </references>
      </pivotArea>
    </format>
    <format dxfId="3170">
      <pivotArea dataOnly="0" labelOnly="1" fieldPosition="0">
        <references count="2">
          <reference field="0" count="0" selected="0"/>
          <reference field="1" count="9">
            <x v="1"/>
            <x v="2"/>
            <x v="6"/>
            <x v="9"/>
            <x v="12"/>
            <x v="14"/>
            <x v="15"/>
            <x v="16"/>
            <x v="17"/>
          </reference>
        </references>
      </pivotArea>
    </format>
    <format dxfId="3169">
      <pivotArea dataOnly="0" labelOnly="1" fieldPosition="0">
        <references count="3">
          <reference field="0" count="0" selected="0"/>
          <reference field="1" count="1" selected="0">
            <x v="1"/>
          </reference>
          <reference field="2" count="5">
            <x v="55"/>
            <x v="57"/>
            <x v="101"/>
            <x v="108"/>
            <x v="118"/>
          </reference>
        </references>
      </pivotArea>
    </format>
    <format dxfId="3168">
      <pivotArea dataOnly="0" labelOnly="1" fieldPosition="0">
        <references count="3">
          <reference field="0" count="0" selected="0"/>
          <reference field="1" count="1" selected="0">
            <x v="2"/>
          </reference>
          <reference field="2" count="1">
            <x v="31"/>
          </reference>
        </references>
      </pivotArea>
    </format>
    <format dxfId="3167">
      <pivotArea dataOnly="0" labelOnly="1" fieldPosition="0">
        <references count="3">
          <reference field="0" count="0" selected="0"/>
          <reference field="1" count="1" selected="0">
            <x v="6"/>
          </reference>
          <reference field="2" count="2">
            <x v="89"/>
            <x v="90"/>
          </reference>
        </references>
      </pivotArea>
    </format>
    <format dxfId="3166">
      <pivotArea dataOnly="0" labelOnly="1" fieldPosition="0">
        <references count="3">
          <reference field="0" count="0" selected="0"/>
          <reference field="1" count="1" selected="0">
            <x v="9"/>
          </reference>
          <reference field="2" count="10">
            <x v="2"/>
            <x v="3"/>
            <x v="12"/>
            <x v="13"/>
            <x v="22"/>
            <x v="23"/>
            <x v="25"/>
            <x v="26"/>
            <x v="125"/>
            <x v="126"/>
          </reference>
        </references>
      </pivotArea>
    </format>
    <format dxfId="3165">
      <pivotArea dataOnly="0" labelOnly="1" fieldPosition="0">
        <references count="3">
          <reference field="0" count="0" selected="0"/>
          <reference field="1" count="1" selected="0">
            <x v="12"/>
          </reference>
          <reference field="2" count="1">
            <x v="50"/>
          </reference>
        </references>
      </pivotArea>
    </format>
    <format dxfId="3164">
      <pivotArea dataOnly="0" labelOnly="1" fieldPosition="0">
        <references count="3">
          <reference field="0" count="0" selected="0"/>
          <reference field="1" count="1" selected="0">
            <x v="14"/>
          </reference>
          <reference field="2" count="1">
            <x v="53"/>
          </reference>
        </references>
      </pivotArea>
    </format>
    <format dxfId="3163">
      <pivotArea dataOnly="0" labelOnly="1" fieldPosition="0">
        <references count="3">
          <reference field="0" count="0" selected="0"/>
          <reference field="1" count="1" selected="0">
            <x v="15"/>
          </reference>
          <reference field="2" count="19">
            <x v="56"/>
            <x v="57"/>
            <x v="58"/>
            <x v="59"/>
            <x v="60"/>
            <x v="61"/>
            <x v="62"/>
            <x v="63"/>
            <x v="64"/>
            <x v="88"/>
            <x v="98"/>
            <x v="99"/>
            <x v="100"/>
            <x v="102"/>
            <x v="104"/>
            <x v="109"/>
            <x v="112"/>
            <x v="115"/>
            <x v="130"/>
          </reference>
        </references>
      </pivotArea>
    </format>
    <format dxfId="3162">
      <pivotArea dataOnly="0" labelOnly="1" fieldPosition="0">
        <references count="3">
          <reference field="0" count="0" selected="0"/>
          <reference field="1" count="1" selected="0">
            <x v="16"/>
          </reference>
          <reference field="2" count="3">
            <x v="7"/>
            <x v="14"/>
            <x v="120"/>
          </reference>
        </references>
      </pivotArea>
    </format>
    <format dxfId="3161">
      <pivotArea dataOnly="0" labelOnly="1" fieldPosition="0">
        <references count="3">
          <reference field="0" count="0" selected="0"/>
          <reference field="1" count="1" selected="0">
            <x v="17"/>
          </reference>
          <reference field="2" count="7">
            <x v="44"/>
            <x v="92"/>
            <x v="93"/>
            <x v="94"/>
            <x v="95"/>
            <x v="97"/>
            <x v="107"/>
          </reference>
        </references>
      </pivotArea>
    </format>
    <format dxfId="3160">
      <pivotArea field="0" type="button" dataOnly="0" labelOnly="1" outline="0" axis="axisRow" fieldPosition="0"/>
    </format>
    <format dxfId="3159">
      <pivotArea dataOnly="0" labelOnly="1" fieldPosition="0">
        <references count="1">
          <reference field="0" count="0"/>
        </references>
      </pivotArea>
    </format>
    <format dxfId="3158">
      <pivotArea dataOnly="0" labelOnly="1" fieldPosition="0">
        <references count="2">
          <reference field="0" count="1" selected="0">
            <x v="0"/>
          </reference>
          <reference field="1" count="12">
            <x v="1"/>
            <x v="2"/>
            <x v="4"/>
            <x v="6"/>
            <x v="9"/>
            <x v="11"/>
            <x v="12"/>
            <x v="14"/>
            <x v="15"/>
            <x v="16"/>
            <x v="17"/>
            <x v="18"/>
          </reference>
        </references>
      </pivotArea>
    </format>
    <format dxfId="3157">
      <pivotArea dataOnly="0" labelOnly="1" fieldPosition="0">
        <references count="2">
          <reference field="0" count="1" selected="0">
            <x v="1"/>
          </reference>
          <reference field="1" count="9">
            <x v="1"/>
            <x v="2"/>
            <x v="6"/>
            <x v="9"/>
            <x v="12"/>
            <x v="14"/>
            <x v="15"/>
            <x v="16"/>
            <x v="17"/>
          </reference>
        </references>
      </pivotArea>
    </format>
    <format dxfId="3156">
      <pivotArea dataOnly="0" labelOnly="1" fieldPosition="0">
        <references count="2">
          <reference field="0" count="1" selected="0">
            <x v="2"/>
          </reference>
          <reference field="1" count="12">
            <x v="1"/>
            <x v="2"/>
            <x v="4"/>
            <x v="6"/>
            <x v="9"/>
            <x v="11"/>
            <x v="12"/>
            <x v="14"/>
            <x v="15"/>
            <x v="16"/>
            <x v="17"/>
            <x v="18"/>
          </reference>
        </references>
      </pivotArea>
    </format>
    <format dxfId="3155">
      <pivotArea dataOnly="0" labelOnly="1" fieldPosition="0">
        <references count="2">
          <reference field="0" count="1" selected="0">
            <x v="3"/>
          </reference>
          <reference field="1" count="12">
            <x v="1"/>
            <x v="2"/>
            <x v="4"/>
            <x v="6"/>
            <x v="9"/>
            <x v="11"/>
            <x v="12"/>
            <x v="14"/>
            <x v="15"/>
            <x v="16"/>
            <x v="17"/>
            <x v="18"/>
          </reference>
        </references>
      </pivotArea>
    </format>
    <format dxfId="3154">
      <pivotArea dataOnly="0" labelOnly="1" fieldPosition="0">
        <references count="2">
          <reference field="0" count="1" selected="0">
            <x v="4"/>
          </reference>
          <reference field="1" count="12">
            <x v="1"/>
            <x v="2"/>
            <x v="4"/>
            <x v="6"/>
            <x v="9"/>
            <x v="11"/>
            <x v="12"/>
            <x v="14"/>
            <x v="15"/>
            <x v="16"/>
            <x v="17"/>
            <x v="18"/>
          </reference>
        </references>
      </pivotArea>
    </format>
    <format dxfId="3153">
      <pivotArea dataOnly="0" labelOnly="1" fieldPosition="0">
        <references count="2">
          <reference field="0" count="1" selected="0">
            <x v="5"/>
          </reference>
          <reference field="1" count="12">
            <x v="1"/>
            <x v="2"/>
            <x v="4"/>
            <x v="6"/>
            <x v="9"/>
            <x v="11"/>
            <x v="12"/>
            <x v="14"/>
            <x v="15"/>
            <x v="16"/>
            <x v="17"/>
            <x v="18"/>
          </reference>
        </references>
      </pivotArea>
    </format>
    <format dxfId="3152">
      <pivotArea dataOnly="0" labelOnly="1" fieldPosition="0">
        <references count="2">
          <reference field="0" count="1" selected="0">
            <x v="6"/>
          </reference>
          <reference field="1" count="36">
            <x v="0"/>
            <x v="1"/>
            <x v="3"/>
            <x v="5"/>
            <x v="6"/>
            <x v="7"/>
            <x v="8"/>
            <x v="9"/>
            <x v="10"/>
            <x v="12"/>
            <x v="13"/>
            <x v="14"/>
            <x v="15"/>
            <x v="16"/>
            <x v="17"/>
            <x v="18"/>
            <x v="19"/>
            <x v="20"/>
            <x v="21"/>
            <x v="22"/>
            <x v="23"/>
            <x v="24"/>
            <x v="25"/>
            <x v="26"/>
            <x v="27"/>
            <x v="28"/>
            <x v="29"/>
            <x v="30"/>
            <x v="31"/>
            <x v="32"/>
            <x v="33"/>
            <x v="34"/>
            <x v="35"/>
            <x v="36"/>
            <x v="37"/>
            <x v="38"/>
          </reference>
        </references>
      </pivotArea>
    </format>
    <format dxfId="3151">
      <pivotArea dataOnly="0" labelOnly="1" fieldPosition="0">
        <references count="2">
          <reference field="0" count="1" selected="0">
            <x v="7"/>
          </reference>
          <reference field="1" count="12">
            <x v="1"/>
            <x v="2"/>
            <x v="4"/>
            <x v="6"/>
            <x v="9"/>
            <x v="11"/>
            <x v="12"/>
            <x v="14"/>
            <x v="15"/>
            <x v="16"/>
            <x v="17"/>
            <x v="18"/>
          </reference>
        </references>
      </pivotArea>
    </format>
    <format dxfId="3150">
      <pivotArea dataOnly="0" labelOnly="1" fieldPosition="0">
        <references count="3">
          <reference field="0" count="1" selected="0">
            <x v="0"/>
          </reference>
          <reference field="1" count="1" selected="0">
            <x v="1"/>
          </reference>
          <reference field="2" count="3">
            <x v="66"/>
            <x v="108"/>
            <x v="119"/>
          </reference>
        </references>
      </pivotArea>
    </format>
    <format dxfId="3149">
      <pivotArea dataOnly="0" labelOnly="1" fieldPosition="0">
        <references count="3">
          <reference field="0" count="1" selected="0">
            <x v="0"/>
          </reference>
          <reference field="1" count="1" selected="0">
            <x v="2"/>
          </reference>
          <reference field="2" count="1">
            <x v="31"/>
          </reference>
        </references>
      </pivotArea>
    </format>
    <format dxfId="3148">
      <pivotArea dataOnly="0" labelOnly="1" fieldPosition="0">
        <references count="3">
          <reference field="0" count="1" selected="0">
            <x v="0"/>
          </reference>
          <reference field="1" count="1" selected="0">
            <x v="4"/>
          </reference>
          <reference field="2" count="7">
            <x v="33"/>
            <x v="34"/>
            <x v="35"/>
            <x v="36"/>
            <x v="37"/>
            <x v="38"/>
            <x v="39"/>
          </reference>
        </references>
      </pivotArea>
    </format>
    <format dxfId="3147">
      <pivotArea dataOnly="0" labelOnly="1" fieldPosition="0">
        <references count="3">
          <reference field="0" count="1" selected="0">
            <x v="0"/>
          </reference>
          <reference field="1" count="1" selected="0">
            <x v="6"/>
          </reference>
          <reference field="2" count="2">
            <x v="89"/>
            <x v="90"/>
          </reference>
        </references>
      </pivotArea>
    </format>
    <format dxfId="3146">
      <pivotArea dataOnly="0" labelOnly="1" fieldPosition="0">
        <references count="3">
          <reference field="0" count="1" selected="0">
            <x v="0"/>
          </reference>
          <reference field="1" count="1" selected="0">
            <x v="9"/>
          </reference>
          <reference field="2" count="5">
            <x v="1"/>
            <x v="11"/>
            <x v="21"/>
            <x v="24"/>
            <x v="65"/>
          </reference>
        </references>
      </pivotArea>
    </format>
    <format dxfId="3145">
      <pivotArea dataOnly="0" labelOnly="1" fieldPosition="0">
        <references count="3">
          <reference field="0" count="1" selected="0">
            <x v="0"/>
          </reference>
          <reference field="1" count="1" selected="0">
            <x v="11"/>
          </reference>
          <reference field="2" count="1">
            <x v="43"/>
          </reference>
        </references>
      </pivotArea>
    </format>
    <format dxfId="3144">
      <pivotArea dataOnly="0" labelOnly="1" fieldPosition="0">
        <references count="3">
          <reference field="0" count="1" selected="0">
            <x v="0"/>
          </reference>
          <reference field="1" count="1" selected="0">
            <x v="12"/>
          </reference>
          <reference field="2" count="1">
            <x v="50"/>
          </reference>
        </references>
      </pivotArea>
    </format>
    <format dxfId="3143">
      <pivotArea dataOnly="0" labelOnly="1" fieldPosition="0">
        <references count="3">
          <reference field="0" count="1" selected="0">
            <x v="0"/>
          </reference>
          <reference field="1" count="1" selected="0">
            <x v="14"/>
          </reference>
          <reference field="2" count="1">
            <x v="53"/>
          </reference>
        </references>
      </pivotArea>
    </format>
    <format dxfId="3142">
      <pivotArea dataOnly="0" labelOnly="1" fieldPosition="0">
        <references count="3">
          <reference field="0" count="1" selected="0">
            <x v="0"/>
          </reference>
          <reference field="1" count="1" selected="0">
            <x v="15"/>
          </reference>
          <reference field="2" count="19">
            <x v="67"/>
            <x v="68"/>
            <x v="69"/>
            <x v="70"/>
            <x v="71"/>
            <x v="72"/>
            <x v="73"/>
            <x v="74"/>
            <x v="75"/>
            <x v="88"/>
            <x v="98"/>
            <x v="99"/>
            <x v="100"/>
            <x v="102"/>
            <x v="104"/>
            <x v="109"/>
            <x v="112"/>
            <x v="115"/>
            <x v="130"/>
          </reference>
        </references>
      </pivotArea>
    </format>
    <format dxfId="3141">
      <pivotArea dataOnly="0" labelOnly="1" fieldPosition="0">
        <references count="3">
          <reference field="0" count="1" selected="0">
            <x v="0"/>
          </reference>
          <reference field="1" count="1" selected="0">
            <x v="16"/>
          </reference>
          <reference field="2" count="1">
            <x v="54"/>
          </reference>
        </references>
      </pivotArea>
    </format>
    <format dxfId="3140">
      <pivotArea dataOnly="0" labelOnly="1" fieldPosition="0">
        <references count="3">
          <reference field="0" count="1" selected="0">
            <x v="0"/>
          </reference>
          <reference field="1" count="1" selected="0">
            <x v="17"/>
          </reference>
          <reference field="2" count="7">
            <x v="49"/>
            <x v="91"/>
            <x v="93"/>
            <x v="94"/>
            <x v="96"/>
            <x v="105"/>
            <x v="113"/>
          </reference>
        </references>
      </pivotArea>
    </format>
    <format dxfId="3139">
      <pivotArea dataOnly="0" labelOnly="1" fieldPosition="0">
        <references count="3">
          <reference field="0" count="1" selected="0">
            <x v="0"/>
          </reference>
          <reference field="1" count="1" selected="0">
            <x v="18"/>
          </reference>
          <reference field="2" count="1">
            <x v="77"/>
          </reference>
        </references>
      </pivotArea>
    </format>
    <format dxfId="3138">
      <pivotArea dataOnly="0" labelOnly="1" fieldPosition="0">
        <references count="3">
          <reference field="0" count="1" selected="0">
            <x v="1"/>
          </reference>
          <reference field="1" count="1" selected="0">
            <x v="1"/>
          </reference>
          <reference field="2" count="5">
            <x v="55"/>
            <x v="57"/>
            <x v="101"/>
            <x v="108"/>
            <x v="118"/>
          </reference>
        </references>
      </pivotArea>
    </format>
    <format dxfId="3137">
      <pivotArea dataOnly="0" labelOnly="1" fieldPosition="0">
        <references count="3">
          <reference field="0" count="1" selected="0">
            <x v="1"/>
          </reference>
          <reference field="1" count="1" selected="0">
            <x v="2"/>
          </reference>
          <reference field="2" count="1">
            <x v="31"/>
          </reference>
        </references>
      </pivotArea>
    </format>
    <format dxfId="3136">
      <pivotArea dataOnly="0" labelOnly="1" fieldPosition="0">
        <references count="3">
          <reference field="0" count="1" selected="0">
            <x v="1"/>
          </reference>
          <reference field="1" count="1" selected="0">
            <x v="6"/>
          </reference>
          <reference field="2" count="2">
            <x v="89"/>
            <x v="90"/>
          </reference>
        </references>
      </pivotArea>
    </format>
    <format dxfId="3135">
      <pivotArea dataOnly="0" labelOnly="1" fieldPosition="0">
        <references count="3">
          <reference field="0" count="1" selected="0">
            <x v="1"/>
          </reference>
          <reference field="1" count="1" selected="0">
            <x v="9"/>
          </reference>
          <reference field="2" count="10">
            <x v="2"/>
            <x v="3"/>
            <x v="12"/>
            <x v="13"/>
            <x v="22"/>
            <x v="23"/>
            <x v="25"/>
            <x v="26"/>
            <x v="125"/>
            <x v="126"/>
          </reference>
        </references>
      </pivotArea>
    </format>
    <format dxfId="3134">
      <pivotArea dataOnly="0" labelOnly="1" fieldPosition="0">
        <references count="3">
          <reference field="0" count="1" selected="0">
            <x v="1"/>
          </reference>
          <reference field="1" count="1" selected="0">
            <x v="12"/>
          </reference>
          <reference field="2" count="1">
            <x v="50"/>
          </reference>
        </references>
      </pivotArea>
    </format>
    <format dxfId="3133">
      <pivotArea dataOnly="0" labelOnly="1" fieldPosition="0">
        <references count="3">
          <reference field="0" count="1" selected="0">
            <x v="1"/>
          </reference>
          <reference field="1" count="1" selected="0">
            <x v="14"/>
          </reference>
          <reference field="2" count="1">
            <x v="53"/>
          </reference>
        </references>
      </pivotArea>
    </format>
    <format dxfId="3132">
      <pivotArea dataOnly="0" labelOnly="1" fieldPosition="0">
        <references count="3">
          <reference field="0" count="1" selected="0">
            <x v="1"/>
          </reference>
          <reference field="1" count="1" selected="0">
            <x v="15"/>
          </reference>
          <reference field="2" count="19">
            <x v="56"/>
            <x v="57"/>
            <x v="58"/>
            <x v="59"/>
            <x v="60"/>
            <x v="61"/>
            <x v="62"/>
            <x v="63"/>
            <x v="64"/>
            <x v="88"/>
            <x v="98"/>
            <x v="99"/>
            <x v="100"/>
            <x v="102"/>
            <x v="104"/>
            <x v="109"/>
            <x v="112"/>
            <x v="115"/>
            <x v="130"/>
          </reference>
        </references>
      </pivotArea>
    </format>
    <format dxfId="3131">
      <pivotArea dataOnly="0" labelOnly="1" fieldPosition="0">
        <references count="3">
          <reference field="0" count="1" selected="0">
            <x v="1"/>
          </reference>
          <reference field="1" count="1" selected="0">
            <x v="16"/>
          </reference>
          <reference field="2" count="3">
            <x v="7"/>
            <x v="14"/>
            <x v="120"/>
          </reference>
        </references>
      </pivotArea>
    </format>
    <format dxfId="3130">
      <pivotArea dataOnly="0" labelOnly="1" fieldPosition="0">
        <references count="3">
          <reference field="0" count="1" selected="0">
            <x v="1"/>
          </reference>
          <reference field="1" count="1" selected="0">
            <x v="17"/>
          </reference>
          <reference field="2" count="7">
            <x v="44"/>
            <x v="92"/>
            <x v="93"/>
            <x v="94"/>
            <x v="95"/>
            <x v="97"/>
            <x v="107"/>
          </reference>
        </references>
      </pivotArea>
    </format>
    <format dxfId="3129">
      <pivotArea dataOnly="0" labelOnly="1" fieldPosition="0">
        <references count="3">
          <reference field="0" count="1" selected="0">
            <x v="2"/>
          </reference>
          <reference field="1" count="1" selected="0">
            <x v="1"/>
          </reference>
          <reference field="2" count="5">
            <x v="66"/>
            <x v="68"/>
            <x v="101"/>
            <x v="108"/>
            <x v="119"/>
          </reference>
        </references>
      </pivotArea>
    </format>
    <format dxfId="3128">
      <pivotArea dataOnly="0" labelOnly="1" fieldPosition="0">
        <references count="3">
          <reference field="0" count="1" selected="0">
            <x v="2"/>
          </reference>
          <reference field="1" count="1" selected="0">
            <x v="2"/>
          </reference>
          <reference field="2" count="1">
            <x v="31"/>
          </reference>
        </references>
      </pivotArea>
    </format>
    <format dxfId="3127">
      <pivotArea dataOnly="0" labelOnly="1" fieldPosition="0">
        <references count="3">
          <reference field="0" count="1" selected="0">
            <x v="2"/>
          </reference>
          <reference field="1" count="1" selected="0">
            <x v="4"/>
          </reference>
          <reference field="2" count="7">
            <x v="33"/>
            <x v="34"/>
            <x v="35"/>
            <x v="36"/>
            <x v="37"/>
            <x v="38"/>
            <x v="39"/>
          </reference>
        </references>
      </pivotArea>
    </format>
    <format dxfId="3126">
      <pivotArea dataOnly="0" labelOnly="1" fieldPosition="0">
        <references count="3">
          <reference field="0" count="1" selected="0">
            <x v="2"/>
          </reference>
          <reference field="1" count="1" selected="0">
            <x v="6"/>
          </reference>
          <reference field="2" count="2">
            <x v="89"/>
            <x v="90"/>
          </reference>
        </references>
      </pivotArea>
    </format>
    <format dxfId="3125">
      <pivotArea dataOnly="0" labelOnly="1" fieldPosition="0">
        <references count="3">
          <reference field="0" count="1" selected="0">
            <x v="2"/>
          </reference>
          <reference field="1" count="1" selected="0">
            <x v="9"/>
          </reference>
          <reference field="2" count="5">
            <x v="1"/>
            <x v="11"/>
            <x v="21"/>
            <x v="24"/>
            <x v="65"/>
          </reference>
        </references>
      </pivotArea>
    </format>
    <format dxfId="3124">
      <pivotArea dataOnly="0" labelOnly="1" fieldPosition="0">
        <references count="3">
          <reference field="0" count="1" selected="0">
            <x v="2"/>
          </reference>
          <reference field="1" count="1" selected="0">
            <x v="11"/>
          </reference>
          <reference field="2" count="1">
            <x v="43"/>
          </reference>
        </references>
      </pivotArea>
    </format>
    <format dxfId="3123">
      <pivotArea dataOnly="0" labelOnly="1" fieldPosition="0">
        <references count="3">
          <reference field="0" count="1" selected="0">
            <x v="2"/>
          </reference>
          <reference field="1" count="1" selected="0">
            <x v="12"/>
          </reference>
          <reference field="2" count="1">
            <x v="50"/>
          </reference>
        </references>
      </pivotArea>
    </format>
    <format dxfId="3122">
      <pivotArea dataOnly="0" labelOnly="1" fieldPosition="0">
        <references count="3">
          <reference field="0" count="1" selected="0">
            <x v="2"/>
          </reference>
          <reference field="1" count="1" selected="0">
            <x v="14"/>
          </reference>
          <reference field="2" count="1">
            <x v="53"/>
          </reference>
        </references>
      </pivotArea>
    </format>
    <format dxfId="3121">
      <pivotArea dataOnly="0" labelOnly="1" fieldPosition="0">
        <references count="3">
          <reference field="0" count="1" selected="0">
            <x v="2"/>
          </reference>
          <reference field="1" count="1" selected="0">
            <x v="15"/>
          </reference>
          <reference field="2" count="19">
            <x v="67"/>
            <x v="68"/>
            <x v="69"/>
            <x v="70"/>
            <x v="71"/>
            <x v="72"/>
            <x v="73"/>
            <x v="74"/>
            <x v="75"/>
            <x v="88"/>
            <x v="98"/>
            <x v="99"/>
            <x v="100"/>
            <x v="102"/>
            <x v="104"/>
            <x v="109"/>
            <x v="112"/>
            <x v="115"/>
            <x v="130"/>
          </reference>
        </references>
      </pivotArea>
    </format>
    <format dxfId="3120">
      <pivotArea dataOnly="0" labelOnly="1" fieldPosition="0">
        <references count="3">
          <reference field="0" count="1" selected="0">
            <x v="2"/>
          </reference>
          <reference field="1" count="1" selected="0">
            <x v="16"/>
          </reference>
          <reference field="2" count="3">
            <x v="8"/>
            <x v="15"/>
            <x v="65"/>
          </reference>
        </references>
      </pivotArea>
    </format>
    <format dxfId="3119">
      <pivotArea dataOnly="0" labelOnly="1" fieldPosition="0">
        <references count="3">
          <reference field="0" count="1" selected="0">
            <x v="2"/>
          </reference>
          <reference field="1" count="1" selected="0">
            <x v="17"/>
          </reference>
          <reference field="2" count="7">
            <x v="48"/>
            <x v="91"/>
            <x v="93"/>
            <x v="94"/>
            <x v="96"/>
            <x v="105"/>
            <x v="113"/>
          </reference>
        </references>
      </pivotArea>
    </format>
    <format dxfId="3118">
      <pivotArea dataOnly="0" labelOnly="1" fieldPosition="0">
        <references count="3">
          <reference field="0" count="1" selected="0">
            <x v="2"/>
          </reference>
          <reference field="1" count="1" selected="0">
            <x v="18"/>
          </reference>
          <reference field="2" count="1">
            <x v="77"/>
          </reference>
        </references>
      </pivotArea>
    </format>
    <format dxfId="3117">
      <pivotArea dataOnly="0" labelOnly="1" fieldPosition="0">
        <references count="3">
          <reference field="0" count="1" selected="0">
            <x v="3"/>
          </reference>
          <reference field="1" count="1" selected="0">
            <x v="1"/>
          </reference>
          <reference field="2" count="5">
            <x v="66"/>
            <x v="68"/>
            <x v="101"/>
            <x v="108"/>
            <x v="119"/>
          </reference>
        </references>
      </pivotArea>
    </format>
    <format dxfId="3116">
      <pivotArea dataOnly="0" labelOnly="1" fieldPosition="0">
        <references count="3">
          <reference field="0" count="1" selected="0">
            <x v="3"/>
          </reference>
          <reference field="1" count="1" selected="0">
            <x v="2"/>
          </reference>
          <reference field="2" count="1">
            <x v="31"/>
          </reference>
        </references>
      </pivotArea>
    </format>
    <format dxfId="3115">
      <pivotArea dataOnly="0" labelOnly="1" fieldPosition="0">
        <references count="3">
          <reference field="0" count="1" selected="0">
            <x v="3"/>
          </reference>
          <reference field="1" count="1" selected="0">
            <x v="4"/>
          </reference>
          <reference field="2" count="7">
            <x v="33"/>
            <x v="34"/>
            <x v="35"/>
            <x v="36"/>
            <x v="37"/>
            <x v="38"/>
            <x v="39"/>
          </reference>
        </references>
      </pivotArea>
    </format>
    <format dxfId="3114">
      <pivotArea dataOnly="0" labelOnly="1" fieldPosition="0">
        <references count="3">
          <reference field="0" count="1" selected="0">
            <x v="3"/>
          </reference>
          <reference field="1" count="1" selected="0">
            <x v="6"/>
          </reference>
          <reference field="2" count="2">
            <x v="89"/>
            <x v="90"/>
          </reference>
        </references>
      </pivotArea>
    </format>
    <format dxfId="3113">
      <pivotArea dataOnly="0" labelOnly="1" fieldPosition="0">
        <references count="3">
          <reference field="0" count="1" selected="0">
            <x v="3"/>
          </reference>
          <reference field="1" count="1" selected="0">
            <x v="9"/>
          </reference>
          <reference field="2" count="5">
            <x v="1"/>
            <x v="11"/>
            <x v="21"/>
            <x v="24"/>
            <x v="65"/>
          </reference>
        </references>
      </pivotArea>
    </format>
    <format dxfId="3112">
      <pivotArea dataOnly="0" labelOnly="1" fieldPosition="0">
        <references count="3">
          <reference field="0" count="1" selected="0">
            <x v="3"/>
          </reference>
          <reference field="1" count="1" selected="0">
            <x v="11"/>
          </reference>
          <reference field="2" count="1">
            <x v="43"/>
          </reference>
        </references>
      </pivotArea>
    </format>
    <format dxfId="3111">
      <pivotArea dataOnly="0" labelOnly="1" fieldPosition="0">
        <references count="3">
          <reference field="0" count="1" selected="0">
            <x v="3"/>
          </reference>
          <reference field="1" count="1" selected="0">
            <x v="12"/>
          </reference>
          <reference field="2" count="1">
            <x v="50"/>
          </reference>
        </references>
      </pivotArea>
    </format>
    <format dxfId="3110">
      <pivotArea dataOnly="0" labelOnly="1" fieldPosition="0">
        <references count="3">
          <reference field="0" count="1" selected="0">
            <x v="3"/>
          </reference>
          <reference field="1" count="1" selected="0">
            <x v="14"/>
          </reference>
          <reference field="2" count="1">
            <x v="53"/>
          </reference>
        </references>
      </pivotArea>
    </format>
    <format dxfId="3109">
      <pivotArea dataOnly="0" labelOnly="1" fieldPosition="0">
        <references count="3">
          <reference field="0" count="1" selected="0">
            <x v="3"/>
          </reference>
          <reference field="1" count="1" selected="0">
            <x v="15"/>
          </reference>
          <reference field="2" count="19">
            <x v="67"/>
            <x v="68"/>
            <x v="69"/>
            <x v="70"/>
            <x v="71"/>
            <x v="72"/>
            <x v="73"/>
            <x v="74"/>
            <x v="75"/>
            <x v="88"/>
            <x v="98"/>
            <x v="99"/>
            <x v="100"/>
            <x v="102"/>
            <x v="104"/>
            <x v="109"/>
            <x v="112"/>
            <x v="115"/>
            <x v="130"/>
          </reference>
        </references>
      </pivotArea>
    </format>
    <format dxfId="3108">
      <pivotArea dataOnly="0" labelOnly="1" fieldPosition="0">
        <references count="3">
          <reference field="0" count="1" selected="0">
            <x v="3"/>
          </reference>
          <reference field="1" count="1" selected="0">
            <x v="16"/>
          </reference>
          <reference field="2" count="3">
            <x v="8"/>
            <x v="15"/>
            <x v="65"/>
          </reference>
        </references>
      </pivotArea>
    </format>
    <format dxfId="3107">
      <pivotArea dataOnly="0" labelOnly="1" fieldPosition="0">
        <references count="3">
          <reference field="0" count="1" selected="0">
            <x v="3"/>
          </reference>
          <reference field="1" count="1" selected="0">
            <x v="17"/>
          </reference>
          <reference field="2" count="7">
            <x v="48"/>
            <x v="91"/>
            <x v="93"/>
            <x v="94"/>
            <x v="96"/>
            <x v="105"/>
            <x v="113"/>
          </reference>
        </references>
      </pivotArea>
    </format>
    <format dxfId="3106">
      <pivotArea dataOnly="0" labelOnly="1" fieldPosition="0">
        <references count="3">
          <reference field="0" count="1" selected="0">
            <x v="3"/>
          </reference>
          <reference field="1" count="1" selected="0">
            <x v="18"/>
          </reference>
          <reference field="2" count="1">
            <x v="77"/>
          </reference>
        </references>
      </pivotArea>
    </format>
    <format dxfId="3105">
      <pivotArea dataOnly="0" labelOnly="1" fieldPosition="0">
        <references count="3">
          <reference field="0" count="1" selected="0">
            <x v="4"/>
          </reference>
          <reference field="1" count="1" selected="0">
            <x v="1"/>
          </reference>
          <reference field="2" count="5">
            <x v="66"/>
            <x v="68"/>
            <x v="101"/>
            <x v="108"/>
            <x v="119"/>
          </reference>
        </references>
      </pivotArea>
    </format>
    <format dxfId="3104">
      <pivotArea dataOnly="0" labelOnly="1" fieldPosition="0">
        <references count="3">
          <reference field="0" count="1" selected="0">
            <x v="4"/>
          </reference>
          <reference field="1" count="1" selected="0">
            <x v="2"/>
          </reference>
          <reference field="2" count="1">
            <x v="31"/>
          </reference>
        </references>
      </pivotArea>
    </format>
    <format dxfId="3103">
      <pivotArea dataOnly="0" labelOnly="1" fieldPosition="0">
        <references count="3">
          <reference field="0" count="1" selected="0">
            <x v="4"/>
          </reference>
          <reference field="1" count="1" selected="0">
            <x v="4"/>
          </reference>
          <reference field="2" count="7">
            <x v="33"/>
            <x v="34"/>
            <x v="35"/>
            <x v="36"/>
            <x v="37"/>
            <x v="38"/>
            <x v="39"/>
          </reference>
        </references>
      </pivotArea>
    </format>
    <format dxfId="3102">
      <pivotArea dataOnly="0" labelOnly="1" fieldPosition="0">
        <references count="3">
          <reference field="0" count="1" selected="0">
            <x v="4"/>
          </reference>
          <reference field="1" count="1" selected="0">
            <x v="6"/>
          </reference>
          <reference field="2" count="2">
            <x v="89"/>
            <x v="90"/>
          </reference>
        </references>
      </pivotArea>
    </format>
    <format dxfId="3101">
      <pivotArea dataOnly="0" labelOnly="1" fieldPosition="0">
        <references count="3">
          <reference field="0" count="1" selected="0">
            <x v="4"/>
          </reference>
          <reference field="1" count="1" selected="0">
            <x v="9"/>
          </reference>
          <reference field="2" count="5">
            <x v="1"/>
            <x v="11"/>
            <x v="21"/>
            <x v="24"/>
            <x v="65"/>
          </reference>
        </references>
      </pivotArea>
    </format>
    <format dxfId="3100">
      <pivotArea dataOnly="0" labelOnly="1" fieldPosition="0">
        <references count="3">
          <reference field="0" count="1" selected="0">
            <x v="4"/>
          </reference>
          <reference field="1" count="1" selected="0">
            <x v="11"/>
          </reference>
          <reference field="2" count="1">
            <x v="43"/>
          </reference>
        </references>
      </pivotArea>
    </format>
    <format dxfId="3099">
      <pivotArea dataOnly="0" labelOnly="1" fieldPosition="0">
        <references count="3">
          <reference field="0" count="1" selected="0">
            <x v="4"/>
          </reference>
          <reference field="1" count="1" selected="0">
            <x v="12"/>
          </reference>
          <reference field="2" count="1">
            <x v="50"/>
          </reference>
        </references>
      </pivotArea>
    </format>
    <format dxfId="3098">
      <pivotArea dataOnly="0" labelOnly="1" fieldPosition="0">
        <references count="3">
          <reference field="0" count="1" selected="0">
            <x v="4"/>
          </reference>
          <reference field="1" count="1" selected="0">
            <x v="14"/>
          </reference>
          <reference field="2" count="1">
            <x v="53"/>
          </reference>
        </references>
      </pivotArea>
    </format>
    <format dxfId="3097">
      <pivotArea dataOnly="0" labelOnly="1" fieldPosition="0">
        <references count="3">
          <reference field="0" count="1" selected="0">
            <x v="4"/>
          </reference>
          <reference field="1" count="1" selected="0">
            <x v="15"/>
          </reference>
          <reference field="2" count="19">
            <x v="67"/>
            <x v="68"/>
            <x v="69"/>
            <x v="70"/>
            <x v="71"/>
            <x v="72"/>
            <x v="73"/>
            <x v="74"/>
            <x v="75"/>
            <x v="88"/>
            <x v="98"/>
            <x v="99"/>
            <x v="100"/>
            <x v="102"/>
            <x v="104"/>
            <x v="109"/>
            <x v="112"/>
            <x v="115"/>
            <x v="130"/>
          </reference>
        </references>
      </pivotArea>
    </format>
    <format dxfId="3096">
      <pivotArea dataOnly="0" labelOnly="1" fieldPosition="0">
        <references count="3">
          <reference field="0" count="1" selected="0">
            <x v="4"/>
          </reference>
          <reference field="1" count="1" selected="0">
            <x v="16"/>
          </reference>
          <reference field="2" count="3">
            <x v="8"/>
            <x v="15"/>
            <x v="65"/>
          </reference>
        </references>
      </pivotArea>
    </format>
    <format dxfId="3095">
      <pivotArea dataOnly="0" labelOnly="1" fieldPosition="0">
        <references count="3">
          <reference field="0" count="1" selected="0">
            <x v="4"/>
          </reference>
          <reference field="1" count="1" selected="0">
            <x v="17"/>
          </reference>
          <reference field="2" count="7">
            <x v="48"/>
            <x v="91"/>
            <x v="93"/>
            <x v="94"/>
            <x v="96"/>
            <x v="105"/>
            <x v="113"/>
          </reference>
        </references>
      </pivotArea>
    </format>
    <format dxfId="3094">
      <pivotArea dataOnly="0" labelOnly="1" fieldPosition="0">
        <references count="3">
          <reference field="0" count="1" selected="0">
            <x v="4"/>
          </reference>
          <reference field="1" count="1" selected="0">
            <x v="18"/>
          </reference>
          <reference field="2" count="1">
            <x v="77"/>
          </reference>
        </references>
      </pivotArea>
    </format>
    <format dxfId="3093">
      <pivotArea dataOnly="0" labelOnly="1" fieldPosition="0">
        <references count="3">
          <reference field="0" count="1" selected="0">
            <x v="5"/>
          </reference>
          <reference field="1" count="1" selected="0">
            <x v="1"/>
          </reference>
          <reference field="2" count="5">
            <x v="66"/>
            <x v="68"/>
            <x v="101"/>
            <x v="108"/>
            <x v="119"/>
          </reference>
        </references>
      </pivotArea>
    </format>
    <format dxfId="3092">
      <pivotArea dataOnly="0" labelOnly="1" fieldPosition="0">
        <references count="3">
          <reference field="0" count="1" selected="0">
            <x v="5"/>
          </reference>
          <reference field="1" count="1" selected="0">
            <x v="2"/>
          </reference>
          <reference field="2" count="1">
            <x v="31"/>
          </reference>
        </references>
      </pivotArea>
    </format>
    <format dxfId="3091">
      <pivotArea dataOnly="0" labelOnly="1" fieldPosition="0">
        <references count="3">
          <reference field="0" count="1" selected="0">
            <x v="5"/>
          </reference>
          <reference field="1" count="1" selected="0">
            <x v="4"/>
          </reference>
          <reference field="2" count="7">
            <x v="33"/>
            <x v="34"/>
            <x v="35"/>
            <x v="36"/>
            <x v="37"/>
            <x v="38"/>
            <x v="39"/>
          </reference>
        </references>
      </pivotArea>
    </format>
    <format dxfId="3090">
      <pivotArea dataOnly="0" labelOnly="1" fieldPosition="0">
        <references count="3">
          <reference field="0" count="1" selected="0">
            <x v="5"/>
          </reference>
          <reference field="1" count="1" selected="0">
            <x v="6"/>
          </reference>
          <reference field="2" count="2">
            <x v="89"/>
            <x v="90"/>
          </reference>
        </references>
      </pivotArea>
    </format>
    <format dxfId="3089">
      <pivotArea dataOnly="0" labelOnly="1" fieldPosition="0">
        <references count="3">
          <reference field="0" count="1" selected="0">
            <x v="5"/>
          </reference>
          <reference field="1" count="1" selected="0">
            <x v="9"/>
          </reference>
          <reference field="2" count="5">
            <x v="1"/>
            <x v="11"/>
            <x v="21"/>
            <x v="24"/>
            <x v="65"/>
          </reference>
        </references>
      </pivotArea>
    </format>
    <format dxfId="3088">
      <pivotArea dataOnly="0" labelOnly="1" fieldPosition="0">
        <references count="3">
          <reference field="0" count="1" selected="0">
            <x v="5"/>
          </reference>
          <reference field="1" count="1" selected="0">
            <x v="11"/>
          </reference>
          <reference field="2" count="1">
            <x v="43"/>
          </reference>
        </references>
      </pivotArea>
    </format>
    <format dxfId="3087">
      <pivotArea dataOnly="0" labelOnly="1" fieldPosition="0">
        <references count="3">
          <reference field="0" count="1" selected="0">
            <x v="5"/>
          </reference>
          <reference field="1" count="1" selected="0">
            <x v="12"/>
          </reference>
          <reference field="2" count="1">
            <x v="50"/>
          </reference>
        </references>
      </pivotArea>
    </format>
    <format dxfId="3086">
      <pivotArea dataOnly="0" labelOnly="1" fieldPosition="0">
        <references count="3">
          <reference field="0" count="1" selected="0">
            <x v="5"/>
          </reference>
          <reference field="1" count="1" selected="0">
            <x v="14"/>
          </reference>
          <reference field="2" count="1">
            <x v="53"/>
          </reference>
        </references>
      </pivotArea>
    </format>
    <format dxfId="3085">
      <pivotArea dataOnly="0" labelOnly="1" fieldPosition="0">
        <references count="3">
          <reference field="0" count="1" selected="0">
            <x v="5"/>
          </reference>
          <reference field="1" count="1" selected="0">
            <x v="15"/>
          </reference>
          <reference field="2" count="19">
            <x v="67"/>
            <x v="68"/>
            <x v="69"/>
            <x v="70"/>
            <x v="71"/>
            <x v="72"/>
            <x v="73"/>
            <x v="74"/>
            <x v="75"/>
            <x v="88"/>
            <x v="98"/>
            <x v="99"/>
            <x v="100"/>
            <x v="102"/>
            <x v="104"/>
            <x v="109"/>
            <x v="112"/>
            <x v="115"/>
            <x v="130"/>
          </reference>
        </references>
      </pivotArea>
    </format>
    <format dxfId="3084">
      <pivotArea dataOnly="0" labelOnly="1" fieldPosition="0">
        <references count="3">
          <reference field="0" count="1" selected="0">
            <x v="5"/>
          </reference>
          <reference field="1" count="1" selected="0">
            <x v="16"/>
          </reference>
          <reference field="2" count="3">
            <x v="8"/>
            <x v="15"/>
            <x v="65"/>
          </reference>
        </references>
      </pivotArea>
    </format>
    <format dxfId="3083">
      <pivotArea dataOnly="0" labelOnly="1" fieldPosition="0">
        <references count="3">
          <reference field="0" count="1" selected="0">
            <x v="5"/>
          </reference>
          <reference field="1" count="1" selected="0">
            <x v="17"/>
          </reference>
          <reference field="2" count="7">
            <x v="48"/>
            <x v="91"/>
            <x v="93"/>
            <x v="94"/>
            <x v="96"/>
            <x v="105"/>
            <x v="113"/>
          </reference>
        </references>
      </pivotArea>
    </format>
    <format dxfId="3082">
      <pivotArea dataOnly="0" labelOnly="1" fieldPosition="0">
        <references count="3">
          <reference field="0" count="1" selected="0">
            <x v="5"/>
          </reference>
          <reference field="1" count="1" selected="0">
            <x v="18"/>
          </reference>
          <reference field="2" count="1">
            <x v="77"/>
          </reference>
        </references>
      </pivotArea>
    </format>
    <format dxfId="3081">
      <pivotArea dataOnly="0" labelOnly="1" fieldPosition="0">
        <references count="3">
          <reference field="0" count="1" selected="0">
            <x v="6"/>
          </reference>
          <reference field="1" count="1" selected="0">
            <x v="0"/>
          </reference>
          <reference field="2" count="1">
            <x v="30"/>
          </reference>
        </references>
      </pivotArea>
    </format>
    <format dxfId="3080">
      <pivotArea dataOnly="0" labelOnly="1" fieldPosition="0">
        <references count="3">
          <reference field="0" count="1" selected="0">
            <x v="6"/>
          </reference>
          <reference field="1" count="1" selected="0">
            <x v="1"/>
          </reference>
          <reference field="2" count="5">
            <x v="66"/>
            <x v="68"/>
            <x v="101"/>
            <x v="108"/>
            <x v="119"/>
          </reference>
        </references>
      </pivotArea>
    </format>
    <format dxfId="3079">
      <pivotArea dataOnly="0" labelOnly="1" fieldPosition="0">
        <references count="3">
          <reference field="0" count="1" selected="0">
            <x v="6"/>
          </reference>
          <reference field="1" count="1" selected="0">
            <x v="3"/>
          </reference>
          <reference field="2" count="1">
            <x v="32"/>
          </reference>
        </references>
      </pivotArea>
    </format>
    <format dxfId="3078">
      <pivotArea dataOnly="0" labelOnly="1" fieldPosition="0">
        <references count="3">
          <reference field="0" count="1" selected="0">
            <x v="6"/>
          </reference>
          <reference field="1" count="1" selected="0">
            <x v="5"/>
          </reference>
          <reference field="2" count="3">
            <x v="29"/>
            <x v="87"/>
            <x v="120"/>
          </reference>
        </references>
      </pivotArea>
    </format>
    <format dxfId="3077">
      <pivotArea dataOnly="0" labelOnly="1" fieldPosition="0">
        <references count="3">
          <reference field="0" count="1" selected="0">
            <x v="6"/>
          </reference>
          <reference field="1" count="1" selected="0">
            <x v="6"/>
          </reference>
          <reference field="2" count="2">
            <x v="89"/>
            <x v="90"/>
          </reference>
        </references>
      </pivotArea>
    </format>
    <format dxfId="3076">
      <pivotArea dataOnly="0" labelOnly="1" fieldPosition="0">
        <references count="3">
          <reference field="0" count="1" selected="0">
            <x v="6"/>
          </reference>
          <reference field="1" count="1" selected="0">
            <x v="7"/>
          </reference>
          <reference field="2" count="1">
            <x v="40"/>
          </reference>
        </references>
      </pivotArea>
    </format>
    <format dxfId="3075">
      <pivotArea dataOnly="0" labelOnly="1" fieldPosition="0">
        <references count="3">
          <reference field="0" count="1" selected="0">
            <x v="6"/>
          </reference>
          <reference field="1" count="1" selected="0">
            <x v="8"/>
          </reference>
          <reference field="2" count="1">
            <x v="41"/>
          </reference>
        </references>
      </pivotArea>
    </format>
    <format dxfId="3074">
      <pivotArea dataOnly="0" labelOnly="1" fieldPosition="0">
        <references count="3">
          <reference field="0" count="1" selected="0">
            <x v="6"/>
          </reference>
          <reference field="1" count="1" selected="0">
            <x v="9"/>
          </reference>
          <reference field="2" count="5">
            <x v="1"/>
            <x v="11"/>
            <x v="21"/>
            <x v="24"/>
            <x v="120"/>
          </reference>
        </references>
      </pivotArea>
    </format>
    <format dxfId="3073">
      <pivotArea dataOnly="0" labelOnly="1" fieldPosition="0">
        <references count="3">
          <reference field="0" count="1" selected="0">
            <x v="6"/>
          </reference>
          <reference field="1" count="1" selected="0">
            <x v="10"/>
          </reference>
          <reference field="2" count="1">
            <x v="42"/>
          </reference>
        </references>
      </pivotArea>
    </format>
    <format dxfId="3072">
      <pivotArea dataOnly="0" labelOnly="1" fieldPosition="0">
        <references count="3">
          <reference field="0" count="1" selected="0">
            <x v="6"/>
          </reference>
          <reference field="1" count="1" selected="0">
            <x v="12"/>
          </reference>
          <reference field="2" count="1">
            <x v="50"/>
          </reference>
        </references>
      </pivotArea>
    </format>
    <format dxfId="3071">
      <pivotArea dataOnly="0" labelOnly="1" fieldPosition="0">
        <references count="3">
          <reference field="0" count="1" selected="0">
            <x v="6"/>
          </reference>
          <reference field="1" count="1" selected="0">
            <x v="13"/>
          </reference>
          <reference field="2" count="1">
            <x v="52"/>
          </reference>
        </references>
      </pivotArea>
    </format>
    <format dxfId="3070">
      <pivotArea dataOnly="0" labelOnly="1" fieldPosition="0">
        <references count="3">
          <reference field="0" count="1" selected="0">
            <x v="6"/>
          </reference>
          <reference field="1" count="1" selected="0">
            <x v="14"/>
          </reference>
          <reference field="2" count="1">
            <x v="53"/>
          </reference>
        </references>
      </pivotArea>
    </format>
    <format dxfId="3069">
      <pivotArea dataOnly="0" labelOnly="1" fieldPosition="0">
        <references count="3">
          <reference field="0" count="1" selected="0">
            <x v="6"/>
          </reference>
          <reference field="1" count="1" selected="0">
            <x v="15"/>
          </reference>
          <reference field="2" count="19">
            <x v="67"/>
            <x v="68"/>
            <x v="69"/>
            <x v="70"/>
            <x v="71"/>
            <x v="72"/>
            <x v="73"/>
            <x v="74"/>
            <x v="75"/>
            <x v="88"/>
            <x v="98"/>
            <x v="99"/>
            <x v="100"/>
            <x v="102"/>
            <x v="104"/>
            <x v="109"/>
            <x v="112"/>
            <x v="115"/>
            <x v="130"/>
          </reference>
        </references>
      </pivotArea>
    </format>
    <format dxfId="3068">
      <pivotArea dataOnly="0" labelOnly="1" fieldPosition="0">
        <references count="3">
          <reference field="0" count="1" selected="0">
            <x v="6"/>
          </reference>
          <reference field="1" count="1" selected="0">
            <x v="16"/>
          </reference>
          <reference field="2" count="3">
            <x v="8"/>
            <x v="15"/>
            <x v="120"/>
          </reference>
        </references>
      </pivotArea>
    </format>
    <format dxfId="3067">
      <pivotArea dataOnly="0" labelOnly="1" fieldPosition="0">
        <references count="3">
          <reference field="0" count="1" selected="0">
            <x v="6"/>
          </reference>
          <reference field="1" count="1" selected="0">
            <x v="17"/>
          </reference>
          <reference field="2" count="7">
            <x v="48"/>
            <x v="91"/>
            <x v="93"/>
            <x v="94"/>
            <x v="96"/>
            <x v="105"/>
            <x v="113"/>
          </reference>
        </references>
      </pivotArea>
    </format>
    <format dxfId="3066">
      <pivotArea dataOnly="0" labelOnly="1" fieldPosition="0">
        <references count="3">
          <reference field="0" count="1" selected="0">
            <x v="6"/>
          </reference>
          <reference field="1" count="1" selected="0">
            <x v="18"/>
          </reference>
          <reference field="2" count="1">
            <x v="77"/>
          </reference>
        </references>
      </pivotArea>
    </format>
    <format dxfId="3065">
      <pivotArea dataOnly="0" labelOnly="1" fieldPosition="0">
        <references count="3">
          <reference field="0" count="1" selected="0">
            <x v="6"/>
          </reference>
          <reference field="1" count="1" selected="0">
            <x v="19"/>
          </reference>
          <reference field="2" count="1">
            <x v="84"/>
          </reference>
        </references>
      </pivotArea>
    </format>
    <format dxfId="3064">
      <pivotArea dataOnly="0" labelOnly="1" fieldPosition="0">
        <references count="3">
          <reference field="0" count="1" selected="0">
            <x v="6"/>
          </reference>
          <reference field="1" count="1" selected="0">
            <x v="20"/>
          </reference>
          <reference field="2" count="1">
            <x v="85"/>
          </reference>
        </references>
      </pivotArea>
    </format>
    <format dxfId="3063">
      <pivotArea dataOnly="0" labelOnly="1" fieldPosition="0">
        <references count="3">
          <reference field="0" count="1" selected="0">
            <x v="6"/>
          </reference>
          <reference field="1" count="1" selected="0">
            <x v="21"/>
          </reference>
          <reference field="2" count="1">
            <x v="86"/>
          </reference>
        </references>
      </pivotArea>
    </format>
    <format dxfId="3062">
      <pivotArea dataOnly="0" labelOnly="1" fieldPosition="0">
        <references count="3">
          <reference field="0" count="1" selected="0">
            <x v="6"/>
          </reference>
          <reference field="1" count="1" selected="0">
            <x v="22"/>
          </reference>
          <reference field="2" count="6">
            <x v="4"/>
            <x v="5"/>
            <x v="9"/>
            <x v="10"/>
            <x v="121"/>
            <x v="122"/>
          </reference>
        </references>
      </pivotArea>
    </format>
    <format dxfId="3061">
      <pivotArea dataOnly="0" labelOnly="1" fieldPosition="0">
        <references count="3">
          <reference field="0" count="1" selected="0">
            <x v="6"/>
          </reference>
          <reference field="1" count="1" selected="0">
            <x v="23"/>
          </reference>
          <reference field="2" count="2">
            <x v="18"/>
            <x v="28"/>
          </reference>
        </references>
      </pivotArea>
    </format>
    <format dxfId="3060">
      <pivotArea dataOnly="0" labelOnly="1" fieldPosition="0">
        <references count="3">
          <reference field="0" count="1" selected="0">
            <x v="6"/>
          </reference>
          <reference field="1" count="1" selected="0">
            <x v="24"/>
          </reference>
          <reference field="2" count="2">
            <x v="18"/>
            <x v="28"/>
          </reference>
        </references>
      </pivotArea>
    </format>
    <format dxfId="3059">
      <pivotArea dataOnly="0" labelOnly="1" fieldPosition="0">
        <references count="3">
          <reference field="0" count="1" selected="0">
            <x v="6"/>
          </reference>
          <reference field="1" count="1" selected="0">
            <x v="25"/>
          </reference>
          <reference field="2" count="2">
            <x v="76"/>
            <x v="103"/>
          </reference>
        </references>
      </pivotArea>
    </format>
    <format dxfId="3058">
      <pivotArea dataOnly="0" labelOnly="1" fieldPosition="0">
        <references count="3">
          <reference field="0" count="1" selected="0">
            <x v="6"/>
          </reference>
          <reference field="1" count="1" selected="0">
            <x v="26"/>
          </reference>
          <reference field="2" count="1">
            <x v="106"/>
          </reference>
        </references>
      </pivotArea>
    </format>
    <format dxfId="3057">
      <pivotArea dataOnly="0" labelOnly="1" fieldPosition="0">
        <references count="3">
          <reference field="0" count="1" selected="0">
            <x v="6"/>
          </reference>
          <reference field="1" count="1" selected="0">
            <x v="27"/>
          </reference>
          <reference field="2" count="10">
            <x v="2"/>
            <x v="3"/>
            <x v="12"/>
            <x v="13"/>
            <x v="22"/>
            <x v="23"/>
            <x v="25"/>
            <x v="26"/>
            <x v="125"/>
            <x v="126"/>
          </reference>
        </references>
      </pivotArea>
    </format>
    <format dxfId="3056">
      <pivotArea dataOnly="0" labelOnly="1" fieldPosition="0">
        <references count="3">
          <reference field="0" count="1" selected="0">
            <x v="6"/>
          </reference>
          <reference field="1" count="1" selected="0">
            <x v="28"/>
          </reference>
          <reference field="2" count="4">
            <x v="0"/>
            <x v="6"/>
            <x v="27"/>
            <x v="120"/>
          </reference>
        </references>
      </pivotArea>
    </format>
    <format dxfId="3055">
      <pivotArea dataOnly="0" labelOnly="1" fieldPosition="0">
        <references count="3">
          <reference field="0" count="1" selected="0">
            <x v="6"/>
          </reference>
          <reference field="1" count="1" selected="0">
            <x v="29"/>
          </reference>
          <reference field="2" count="1">
            <x v="110"/>
          </reference>
        </references>
      </pivotArea>
    </format>
    <format dxfId="3054">
      <pivotArea dataOnly="0" labelOnly="1" fieldPosition="0">
        <references count="3">
          <reference field="0" count="1" selected="0">
            <x v="6"/>
          </reference>
          <reference field="1" count="1" selected="0">
            <x v="30"/>
          </reference>
          <reference field="2" count="1">
            <x v="111"/>
          </reference>
        </references>
      </pivotArea>
    </format>
    <format dxfId="3053">
      <pivotArea dataOnly="0" labelOnly="1" fieldPosition="0">
        <references count="3">
          <reference field="0" count="1" selected="0">
            <x v="6"/>
          </reference>
          <reference field="1" count="1" selected="0">
            <x v="31"/>
          </reference>
          <reference field="2" count="2">
            <x v="51"/>
            <x v="117"/>
          </reference>
        </references>
      </pivotArea>
    </format>
    <format dxfId="3052">
      <pivotArea dataOnly="0" labelOnly="1" fieldPosition="0">
        <references count="3">
          <reference field="0" count="1" selected="0">
            <x v="6"/>
          </reference>
          <reference field="1" count="1" selected="0">
            <x v="32"/>
          </reference>
          <reference field="2" count="6">
            <x v="16"/>
            <x v="17"/>
            <x v="19"/>
            <x v="20"/>
            <x v="123"/>
            <x v="124"/>
          </reference>
        </references>
      </pivotArea>
    </format>
    <format dxfId="3051">
      <pivotArea dataOnly="0" labelOnly="1" fieldPosition="0">
        <references count="3">
          <reference field="0" count="1" selected="0">
            <x v="6"/>
          </reference>
          <reference field="1" count="1" selected="0">
            <x v="33"/>
          </reference>
          <reference field="2" count="2">
            <x v="114"/>
            <x v="116"/>
          </reference>
        </references>
      </pivotArea>
    </format>
    <format dxfId="3050">
      <pivotArea dataOnly="0" labelOnly="1" fieldPosition="0">
        <references count="3">
          <reference field="0" count="1" selected="0">
            <x v="6"/>
          </reference>
          <reference field="1" count="1" selected="0">
            <x v="34"/>
          </reference>
          <reference field="2" count="1">
            <x v="127"/>
          </reference>
        </references>
      </pivotArea>
    </format>
    <format dxfId="3049">
      <pivotArea dataOnly="0" labelOnly="1" fieldPosition="0">
        <references count="3">
          <reference field="0" count="1" selected="0">
            <x v="6"/>
          </reference>
          <reference field="1" count="1" selected="0">
            <x v="35"/>
          </reference>
          <reference field="2" count="4">
            <x v="0"/>
            <x v="6"/>
            <x v="27"/>
            <x v="120"/>
          </reference>
        </references>
      </pivotArea>
    </format>
    <format dxfId="3048">
      <pivotArea dataOnly="0" labelOnly="1" fieldPosition="0">
        <references count="3">
          <reference field="0" count="1" selected="0">
            <x v="6"/>
          </reference>
          <reference field="1" count="1" selected="0">
            <x v="36"/>
          </reference>
          <reference field="2" count="1">
            <x v="128"/>
          </reference>
        </references>
      </pivotArea>
    </format>
    <format dxfId="3047">
      <pivotArea dataOnly="0" labelOnly="1" fieldPosition="0">
        <references count="3">
          <reference field="0" count="1" selected="0">
            <x v="6"/>
          </reference>
          <reference field="1" count="1" selected="0">
            <x v="37"/>
          </reference>
          <reference field="2" count="1">
            <x v="129"/>
          </reference>
        </references>
      </pivotArea>
    </format>
    <format dxfId="3046">
      <pivotArea dataOnly="0" labelOnly="1" fieldPosition="0">
        <references count="3">
          <reference field="0" count="1" selected="0">
            <x v="6"/>
          </reference>
          <reference field="1" count="1" selected="0">
            <x v="38"/>
          </reference>
          <reference field="2" count="9">
            <x v="45"/>
            <x v="46"/>
            <x v="47"/>
            <x v="78"/>
            <x v="79"/>
            <x v="80"/>
            <x v="81"/>
            <x v="82"/>
            <x v="83"/>
          </reference>
        </references>
      </pivotArea>
    </format>
    <format dxfId="3045">
      <pivotArea dataOnly="0" labelOnly="1" fieldPosition="0">
        <references count="3">
          <reference field="0" count="1" selected="0">
            <x v="7"/>
          </reference>
          <reference field="1" count="1" selected="0">
            <x v="1"/>
          </reference>
          <reference field="2" count="3">
            <x v="66"/>
            <x v="108"/>
            <x v="119"/>
          </reference>
        </references>
      </pivotArea>
    </format>
    <format dxfId="3044">
      <pivotArea dataOnly="0" labelOnly="1" fieldPosition="0">
        <references count="3">
          <reference field="0" count="1" selected="0">
            <x v="7"/>
          </reference>
          <reference field="1" count="1" selected="0">
            <x v="2"/>
          </reference>
          <reference field="2" count="1">
            <x v="31"/>
          </reference>
        </references>
      </pivotArea>
    </format>
    <format dxfId="3043">
      <pivotArea dataOnly="0" labelOnly="1" fieldPosition="0">
        <references count="3">
          <reference field="0" count="1" selected="0">
            <x v="7"/>
          </reference>
          <reference field="1" count="1" selected="0">
            <x v="4"/>
          </reference>
          <reference field="2" count="7">
            <x v="33"/>
            <x v="34"/>
            <x v="35"/>
            <x v="36"/>
            <x v="37"/>
            <x v="38"/>
            <x v="39"/>
          </reference>
        </references>
      </pivotArea>
    </format>
    <format dxfId="3042">
      <pivotArea dataOnly="0" labelOnly="1" fieldPosition="0">
        <references count="3">
          <reference field="0" count="1" selected="0">
            <x v="7"/>
          </reference>
          <reference field="1" count="1" selected="0">
            <x v="6"/>
          </reference>
          <reference field="2" count="2">
            <x v="89"/>
            <x v="90"/>
          </reference>
        </references>
      </pivotArea>
    </format>
    <format dxfId="3041">
      <pivotArea dataOnly="0" labelOnly="1" fieldPosition="0">
        <references count="3">
          <reference field="0" count="1" selected="0">
            <x v="7"/>
          </reference>
          <reference field="1" count="1" selected="0">
            <x v="9"/>
          </reference>
          <reference field="2" count="5">
            <x v="1"/>
            <x v="11"/>
            <x v="21"/>
            <x v="24"/>
            <x v="65"/>
          </reference>
        </references>
      </pivotArea>
    </format>
    <format dxfId="3040">
      <pivotArea dataOnly="0" labelOnly="1" fieldPosition="0">
        <references count="3">
          <reference field="0" count="1" selected="0">
            <x v="7"/>
          </reference>
          <reference field="1" count="1" selected="0">
            <x v="11"/>
          </reference>
          <reference field="2" count="1">
            <x v="43"/>
          </reference>
        </references>
      </pivotArea>
    </format>
    <format dxfId="3039">
      <pivotArea dataOnly="0" labelOnly="1" fieldPosition="0">
        <references count="3">
          <reference field="0" count="1" selected="0">
            <x v="7"/>
          </reference>
          <reference field="1" count="1" selected="0">
            <x v="12"/>
          </reference>
          <reference field="2" count="1">
            <x v="50"/>
          </reference>
        </references>
      </pivotArea>
    </format>
    <format dxfId="3038">
      <pivotArea dataOnly="0" labelOnly="1" fieldPosition="0">
        <references count="3">
          <reference field="0" count="1" selected="0">
            <x v="7"/>
          </reference>
          <reference field="1" count="1" selected="0">
            <x v="14"/>
          </reference>
          <reference field="2" count="1">
            <x v="53"/>
          </reference>
        </references>
      </pivotArea>
    </format>
    <format dxfId="3037">
      <pivotArea dataOnly="0" labelOnly="1" fieldPosition="0">
        <references count="3">
          <reference field="0" count="1" selected="0">
            <x v="7"/>
          </reference>
          <reference field="1" count="1" selected="0">
            <x v="15"/>
          </reference>
          <reference field="2" count="19">
            <x v="67"/>
            <x v="68"/>
            <x v="69"/>
            <x v="70"/>
            <x v="71"/>
            <x v="72"/>
            <x v="73"/>
            <x v="74"/>
            <x v="75"/>
            <x v="88"/>
            <x v="98"/>
            <x v="99"/>
            <x v="100"/>
            <x v="102"/>
            <x v="104"/>
            <x v="109"/>
            <x v="112"/>
            <x v="115"/>
            <x v="130"/>
          </reference>
        </references>
      </pivotArea>
    </format>
    <format dxfId="3036">
      <pivotArea dataOnly="0" labelOnly="1" fieldPosition="0">
        <references count="3">
          <reference field="0" count="1" selected="0">
            <x v="7"/>
          </reference>
          <reference field="1" count="1" selected="0">
            <x v="16"/>
          </reference>
          <reference field="2" count="1">
            <x v="54"/>
          </reference>
        </references>
      </pivotArea>
    </format>
    <format dxfId="3035">
      <pivotArea dataOnly="0" labelOnly="1" fieldPosition="0">
        <references count="3">
          <reference field="0" count="1" selected="0">
            <x v="7"/>
          </reference>
          <reference field="1" count="1" selected="0">
            <x v="17"/>
          </reference>
          <reference field="2" count="7">
            <x v="49"/>
            <x v="91"/>
            <x v="93"/>
            <x v="94"/>
            <x v="96"/>
            <x v="105"/>
            <x v="113"/>
          </reference>
        </references>
      </pivotArea>
    </format>
    <format dxfId="3034">
      <pivotArea dataOnly="0" labelOnly="1" fieldPosition="0">
        <references count="3">
          <reference field="0" count="1" selected="0">
            <x v="7"/>
          </reference>
          <reference field="1" count="1" selected="0">
            <x v="18"/>
          </reference>
          <reference field="2" count="1">
            <x v="77"/>
          </reference>
        </references>
      </pivotArea>
    </format>
    <format dxfId="3033">
      <pivotArea field="0" type="button" dataOnly="0" labelOnly="1" outline="0" axis="axisRow" fieldPosition="0"/>
    </format>
    <format dxfId="3032">
      <pivotArea dataOnly="0" labelOnly="1" fieldPosition="0">
        <references count="1">
          <reference field="0" count="0"/>
        </references>
      </pivotArea>
    </format>
    <format dxfId="3031">
      <pivotArea dataOnly="0" labelOnly="1" fieldPosition="0">
        <references count="2">
          <reference field="0" count="1" selected="0">
            <x v="0"/>
          </reference>
          <reference field="1" count="12">
            <x v="1"/>
            <x v="2"/>
            <x v="4"/>
            <x v="6"/>
            <x v="9"/>
            <x v="11"/>
            <x v="12"/>
            <x v="14"/>
            <x v="15"/>
            <x v="16"/>
            <x v="17"/>
            <x v="18"/>
          </reference>
        </references>
      </pivotArea>
    </format>
    <format dxfId="3030">
      <pivotArea dataOnly="0" labelOnly="1" fieldPosition="0">
        <references count="2">
          <reference field="0" count="1" selected="0">
            <x v="1"/>
          </reference>
          <reference field="1" count="9">
            <x v="1"/>
            <x v="2"/>
            <x v="6"/>
            <x v="9"/>
            <x v="12"/>
            <x v="14"/>
            <x v="15"/>
            <x v="16"/>
            <x v="17"/>
          </reference>
        </references>
      </pivotArea>
    </format>
    <format dxfId="3029">
      <pivotArea dataOnly="0" labelOnly="1" fieldPosition="0">
        <references count="2">
          <reference field="0" count="1" selected="0">
            <x v="2"/>
          </reference>
          <reference field="1" count="12">
            <x v="1"/>
            <x v="2"/>
            <x v="4"/>
            <x v="6"/>
            <x v="9"/>
            <x v="11"/>
            <x v="12"/>
            <x v="14"/>
            <x v="15"/>
            <x v="16"/>
            <x v="17"/>
            <x v="18"/>
          </reference>
        </references>
      </pivotArea>
    </format>
    <format dxfId="3028">
      <pivotArea dataOnly="0" labelOnly="1" fieldPosition="0">
        <references count="2">
          <reference field="0" count="1" selected="0">
            <x v="3"/>
          </reference>
          <reference field="1" count="12">
            <x v="1"/>
            <x v="2"/>
            <x v="4"/>
            <x v="6"/>
            <x v="9"/>
            <x v="11"/>
            <x v="12"/>
            <x v="14"/>
            <x v="15"/>
            <x v="16"/>
            <x v="17"/>
            <x v="18"/>
          </reference>
        </references>
      </pivotArea>
    </format>
    <format dxfId="3027">
      <pivotArea dataOnly="0" labelOnly="1" fieldPosition="0">
        <references count="2">
          <reference field="0" count="1" selected="0">
            <x v="4"/>
          </reference>
          <reference field="1" count="12">
            <x v="1"/>
            <x v="2"/>
            <x v="4"/>
            <x v="6"/>
            <x v="9"/>
            <x v="11"/>
            <x v="12"/>
            <x v="14"/>
            <x v="15"/>
            <x v="16"/>
            <x v="17"/>
            <x v="18"/>
          </reference>
        </references>
      </pivotArea>
    </format>
    <format dxfId="3026">
      <pivotArea dataOnly="0" labelOnly="1" fieldPosition="0">
        <references count="2">
          <reference field="0" count="1" selected="0">
            <x v="5"/>
          </reference>
          <reference field="1" count="12">
            <x v="1"/>
            <x v="2"/>
            <x v="4"/>
            <x v="6"/>
            <x v="9"/>
            <x v="11"/>
            <x v="12"/>
            <x v="14"/>
            <x v="15"/>
            <x v="16"/>
            <x v="17"/>
            <x v="18"/>
          </reference>
        </references>
      </pivotArea>
    </format>
    <format dxfId="3025">
      <pivotArea dataOnly="0" labelOnly="1" fieldPosition="0">
        <references count="2">
          <reference field="0" count="1" selected="0">
            <x v="6"/>
          </reference>
          <reference field="1" count="36">
            <x v="0"/>
            <x v="1"/>
            <x v="3"/>
            <x v="5"/>
            <x v="6"/>
            <x v="7"/>
            <x v="8"/>
            <x v="9"/>
            <x v="10"/>
            <x v="12"/>
            <x v="13"/>
            <x v="14"/>
            <x v="15"/>
            <x v="16"/>
            <x v="17"/>
            <x v="18"/>
            <x v="19"/>
            <x v="20"/>
            <x v="21"/>
            <x v="22"/>
            <x v="23"/>
            <x v="24"/>
            <x v="25"/>
            <x v="26"/>
            <x v="27"/>
            <x v="28"/>
            <x v="29"/>
            <x v="30"/>
            <x v="31"/>
            <x v="32"/>
            <x v="33"/>
            <x v="34"/>
            <x v="35"/>
            <x v="36"/>
            <x v="37"/>
            <x v="38"/>
          </reference>
        </references>
      </pivotArea>
    </format>
    <format dxfId="3024">
      <pivotArea dataOnly="0" labelOnly="1" fieldPosition="0">
        <references count="2">
          <reference field="0" count="1" selected="0">
            <x v="7"/>
          </reference>
          <reference field="1" count="12">
            <x v="1"/>
            <x v="2"/>
            <x v="4"/>
            <x v="6"/>
            <x v="9"/>
            <x v="11"/>
            <x v="12"/>
            <x v="14"/>
            <x v="15"/>
            <x v="16"/>
            <x v="17"/>
            <x v="18"/>
          </reference>
        </references>
      </pivotArea>
    </format>
    <format dxfId="3023">
      <pivotArea dataOnly="0" labelOnly="1" fieldPosition="0">
        <references count="3">
          <reference field="0" count="1" selected="0">
            <x v="0"/>
          </reference>
          <reference field="1" count="1" selected="0">
            <x v="1"/>
          </reference>
          <reference field="2" count="3">
            <x v="66"/>
            <x v="108"/>
            <x v="119"/>
          </reference>
        </references>
      </pivotArea>
    </format>
    <format dxfId="3022">
      <pivotArea dataOnly="0" labelOnly="1" fieldPosition="0">
        <references count="3">
          <reference field="0" count="1" selected="0">
            <x v="0"/>
          </reference>
          <reference field="1" count="1" selected="0">
            <x v="2"/>
          </reference>
          <reference field="2" count="1">
            <x v="31"/>
          </reference>
        </references>
      </pivotArea>
    </format>
    <format dxfId="3021">
      <pivotArea dataOnly="0" labelOnly="1" fieldPosition="0">
        <references count="3">
          <reference field="0" count="1" selected="0">
            <x v="0"/>
          </reference>
          <reference field="1" count="1" selected="0">
            <x v="4"/>
          </reference>
          <reference field="2" count="7">
            <x v="33"/>
            <x v="34"/>
            <x v="35"/>
            <x v="36"/>
            <x v="37"/>
            <x v="38"/>
            <x v="39"/>
          </reference>
        </references>
      </pivotArea>
    </format>
    <format dxfId="3020">
      <pivotArea dataOnly="0" labelOnly="1" fieldPosition="0">
        <references count="3">
          <reference field="0" count="1" selected="0">
            <x v="0"/>
          </reference>
          <reference field="1" count="1" selected="0">
            <x v="6"/>
          </reference>
          <reference field="2" count="2">
            <x v="89"/>
            <x v="90"/>
          </reference>
        </references>
      </pivotArea>
    </format>
    <format dxfId="3019">
      <pivotArea dataOnly="0" labelOnly="1" fieldPosition="0">
        <references count="3">
          <reference field="0" count="1" selected="0">
            <x v="0"/>
          </reference>
          <reference field="1" count="1" selected="0">
            <x v="9"/>
          </reference>
          <reference field="2" count="5">
            <x v="1"/>
            <x v="11"/>
            <x v="21"/>
            <x v="24"/>
            <x v="65"/>
          </reference>
        </references>
      </pivotArea>
    </format>
    <format dxfId="3018">
      <pivotArea dataOnly="0" labelOnly="1" fieldPosition="0">
        <references count="3">
          <reference field="0" count="1" selected="0">
            <x v="0"/>
          </reference>
          <reference field="1" count="1" selected="0">
            <x v="11"/>
          </reference>
          <reference field="2" count="1">
            <x v="43"/>
          </reference>
        </references>
      </pivotArea>
    </format>
    <format dxfId="3017">
      <pivotArea dataOnly="0" labelOnly="1" fieldPosition="0">
        <references count="3">
          <reference field="0" count="1" selected="0">
            <x v="0"/>
          </reference>
          <reference field="1" count="1" selected="0">
            <x v="12"/>
          </reference>
          <reference field="2" count="1">
            <x v="50"/>
          </reference>
        </references>
      </pivotArea>
    </format>
    <format dxfId="3016">
      <pivotArea dataOnly="0" labelOnly="1" fieldPosition="0">
        <references count="3">
          <reference field="0" count="1" selected="0">
            <x v="0"/>
          </reference>
          <reference field="1" count="1" selected="0">
            <x v="14"/>
          </reference>
          <reference field="2" count="1">
            <x v="53"/>
          </reference>
        </references>
      </pivotArea>
    </format>
    <format dxfId="3015">
      <pivotArea dataOnly="0" labelOnly="1" fieldPosition="0">
        <references count="3">
          <reference field="0" count="1" selected="0">
            <x v="0"/>
          </reference>
          <reference field="1" count="1" selected="0">
            <x v="15"/>
          </reference>
          <reference field="2" count="19">
            <x v="67"/>
            <x v="68"/>
            <x v="69"/>
            <x v="70"/>
            <x v="71"/>
            <x v="72"/>
            <x v="73"/>
            <x v="74"/>
            <x v="75"/>
            <x v="88"/>
            <x v="98"/>
            <x v="99"/>
            <x v="100"/>
            <x v="102"/>
            <x v="104"/>
            <x v="109"/>
            <x v="112"/>
            <x v="115"/>
            <x v="130"/>
          </reference>
        </references>
      </pivotArea>
    </format>
    <format dxfId="3014">
      <pivotArea dataOnly="0" labelOnly="1" fieldPosition="0">
        <references count="3">
          <reference field="0" count="1" selected="0">
            <x v="0"/>
          </reference>
          <reference field="1" count="1" selected="0">
            <x v="16"/>
          </reference>
          <reference field="2" count="1">
            <x v="54"/>
          </reference>
        </references>
      </pivotArea>
    </format>
    <format dxfId="3013">
      <pivotArea dataOnly="0" labelOnly="1" fieldPosition="0">
        <references count="3">
          <reference field="0" count="1" selected="0">
            <x v="0"/>
          </reference>
          <reference field="1" count="1" selected="0">
            <x v="17"/>
          </reference>
          <reference field="2" count="7">
            <x v="49"/>
            <x v="91"/>
            <x v="93"/>
            <x v="94"/>
            <x v="96"/>
            <x v="105"/>
            <x v="113"/>
          </reference>
        </references>
      </pivotArea>
    </format>
    <format dxfId="3012">
      <pivotArea dataOnly="0" labelOnly="1" fieldPosition="0">
        <references count="3">
          <reference field="0" count="1" selected="0">
            <x v="0"/>
          </reference>
          <reference field="1" count="1" selected="0">
            <x v="18"/>
          </reference>
          <reference field="2" count="1">
            <x v="77"/>
          </reference>
        </references>
      </pivotArea>
    </format>
    <format dxfId="3011">
      <pivotArea dataOnly="0" labelOnly="1" fieldPosition="0">
        <references count="3">
          <reference field="0" count="1" selected="0">
            <x v="1"/>
          </reference>
          <reference field="1" count="1" selected="0">
            <x v="1"/>
          </reference>
          <reference field="2" count="5">
            <x v="55"/>
            <x v="57"/>
            <x v="101"/>
            <x v="108"/>
            <x v="118"/>
          </reference>
        </references>
      </pivotArea>
    </format>
    <format dxfId="3010">
      <pivotArea dataOnly="0" labelOnly="1" fieldPosition="0">
        <references count="3">
          <reference field="0" count="1" selected="0">
            <x v="1"/>
          </reference>
          <reference field="1" count="1" selected="0">
            <x v="2"/>
          </reference>
          <reference field="2" count="1">
            <x v="31"/>
          </reference>
        </references>
      </pivotArea>
    </format>
    <format dxfId="3009">
      <pivotArea dataOnly="0" labelOnly="1" fieldPosition="0">
        <references count="3">
          <reference field="0" count="1" selected="0">
            <x v="1"/>
          </reference>
          <reference field="1" count="1" selected="0">
            <x v="6"/>
          </reference>
          <reference field="2" count="2">
            <x v="89"/>
            <x v="90"/>
          </reference>
        </references>
      </pivotArea>
    </format>
    <format dxfId="3008">
      <pivotArea dataOnly="0" labelOnly="1" fieldPosition="0">
        <references count="3">
          <reference field="0" count="1" selected="0">
            <x v="1"/>
          </reference>
          <reference field="1" count="1" selected="0">
            <x v="9"/>
          </reference>
          <reference field="2" count="10">
            <x v="2"/>
            <x v="3"/>
            <x v="12"/>
            <x v="13"/>
            <x v="22"/>
            <x v="23"/>
            <x v="25"/>
            <x v="26"/>
            <x v="125"/>
            <x v="126"/>
          </reference>
        </references>
      </pivotArea>
    </format>
    <format dxfId="3007">
      <pivotArea dataOnly="0" labelOnly="1" fieldPosition="0">
        <references count="3">
          <reference field="0" count="1" selected="0">
            <x v="1"/>
          </reference>
          <reference field="1" count="1" selected="0">
            <x v="12"/>
          </reference>
          <reference field="2" count="1">
            <x v="50"/>
          </reference>
        </references>
      </pivotArea>
    </format>
    <format dxfId="3006">
      <pivotArea dataOnly="0" labelOnly="1" fieldPosition="0">
        <references count="3">
          <reference field="0" count="1" selected="0">
            <x v="1"/>
          </reference>
          <reference field="1" count="1" selected="0">
            <x v="14"/>
          </reference>
          <reference field="2" count="1">
            <x v="53"/>
          </reference>
        </references>
      </pivotArea>
    </format>
    <format dxfId="3005">
      <pivotArea dataOnly="0" labelOnly="1" fieldPosition="0">
        <references count="3">
          <reference field="0" count="1" selected="0">
            <x v="1"/>
          </reference>
          <reference field="1" count="1" selected="0">
            <x v="15"/>
          </reference>
          <reference field="2" count="19">
            <x v="56"/>
            <x v="57"/>
            <x v="58"/>
            <x v="59"/>
            <x v="60"/>
            <x v="61"/>
            <x v="62"/>
            <x v="63"/>
            <x v="64"/>
            <x v="88"/>
            <x v="98"/>
            <x v="99"/>
            <x v="100"/>
            <x v="102"/>
            <x v="104"/>
            <x v="109"/>
            <x v="112"/>
            <x v="115"/>
            <x v="130"/>
          </reference>
        </references>
      </pivotArea>
    </format>
    <format dxfId="3004">
      <pivotArea dataOnly="0" labelOnly="1" fieldPosition="0">
        <references count="3">
          <reference field="0" count="1" selected="0">
            <x v="1"/>
          </reference>
          <reference field="1" count="1" selected="0">
            <x v="16"/>
          </reference>
          <reference field="2" count="3">
            <x v="7"/>
            <x v="14"/>
            <x v="120"/>
          </reference>
        </references>
      </pivotArea>
    </format>
    <format dxfId="3003">
      <pivotArea dataOnly="0" labelOnly="1" fieldPosition="0">
        <references count="3">
          <reference field="0" count="1" selected="0">
            <x v="1"/>
          </reference>
          <reference field="1" count="1" selected="0">
            <x v="17"/>
          </reference>
          <reference field="2" count="7">
            <x v="44"/>
            <x v="92"/>
            <x v="93"/>
            <x v="94"/>
            <x v="95"/>
            <x v="97"/>
            <x v="107"/>
          </reference>
        </references>
      </pivotArea>
    </format>
    <format dxfId="3002">
      <pivotArea dataOnly="0" labelOnly="1" fieldPosition="0">
        <references count="3">
          <reference field="0" count="1" selected="0">
            <x v="2"/>
          </reference>
          <reference field="1" count="1" selected="0">
            <x v="1"/>
          </reference>
          <reference field="2" count="5">
            <x v="66"/>
            <x v="68"/>
            <x v="101"/>
            <x v="108"/>
            <x v="119"/>
          </reference>
        </references>
      </pivotArea>
    </format>
    <format dxfId="3001">
      <pivotArea dataOnly="0" labelOnly="1" fieldPosition="0">
        <references count="3">
          <reference field="0" count="1" selected="0">
            <x v="2"/>
          </reference>
          <reference field="1" count="1" selected="0">
            <x v="2"/>
          </reference>
          <reference field="2" count="1">
            <x v="31"/>
          </reference>
        </references>
      </pivotArea>
    </format>
    <format dxfId="3000">
      <pivotArea dataOnly="0" labelOnly="1" fieldPosition="0">
        <references count="3">
          <reference field="0" count="1" selected="0">
            <x v="2"/>
          </reference>
          <reference field="1" count="1" selected="0">
            <x v="4"/>
          </reference>
          <reference field="2" count="7">
            <x v="33"/>
            <x v="34"/>
            <x v="35"/>
            <x v="36"/>
            <x v="37"/>
            <x v="38"/>
            <x v="39"/>
          </reference>
        </references>
      </pivotArea>
    </format>
    <format dxfId="2999">
      <pivotArea dataOnly="0" labelOnly="1" fieldPosition="0">
        <references count="3">
          <reference field="0" count="1" selected="0">
            <x v="2"/>
          </reference>
          <reference field="1" count="1" selected="0">
            <x v="6"/>
          </reference>
          <reference field="2" count="2">
            <x v="89"/>
            <x v="90"/>
          </reference>
        </references>
      </pivotArea>
    </format>
    <format dxfId="2998">
      <pivotArea dataOnly="0" labelOnly="1" fieldPosition="0">
        <references count="3">
          <reference field="0" count="1" selected="0">
            <x v="2"/>
          </reference>
          <reference field="1" count="1" selected="0">
            <x v="9"/>
          </reference>
          <reference field="2" count="5">
            <x v="1"/>
            <x v="11"/>
            <x v="21"/>
            <x v="24"/>
            <x v="65"/>
          </reference>
        </references>
      </pivotArea>
    </format>
    <format dxfId="2997">
      <pivotArea dataOnly="0" labelOnly="1" fieldPosition="0">
        <references count="3">
          <reference field="0" count="1" selected="0">
            <x v="2"/>
          </reference>
          <reference field="1" count="1" selected="0">
            <x v="11"/>
          </reference>
          <reference field="2" count="1">
            <x v="43"/>
          </reference>
        </references>
      </pivotArea>
    </format>
    <format dxfId="2996">
      <pivotArea dataOnly="0" labelOnly="1" fieldPosition="0">
        <references count="3">
          <reference field="0" count="1" selected="0">
            <x v="2"/>
          </reference>
          <reference field="1" count="1" selected="0">
            <x v="12"/>
          </reference>
          <reference field="2" count="1">
            <x v="50"/>
          </reference>
        </references>
      </pivotArea>
    </format>
    <format dxfId="2995">
      <pivotArea dataOnly="0" labelOnly="1" fieldPosition="0">
        <references count="3">
          <reference field="0" count="1" selected="0">
            <x v="2"/>
          </reference>
          <reference field="1" count="1" selected="0">
            <x v="14"/>
          </reference>
          <reference field="2" count="1">
            <x v="53"/>
          </reference>
        </references>
      </pivotArea>
    </format>
    <format dxfId="2994">
      <pivotArea dataOnly="0" labelOnly="1" fieldPosition="0">
        <references count="3">
          <reference field="0" count="1" selected="0">
            <x v="2"/>
          </reference>
          <reference field="1" count="1" selected="0">
            <x v="15"/>
          </reference>
          <reference field="2" count="19">
            <x v="67"/>
            <x v="68"/>
            <x v="69"/>
            <x v="70"/>
            <x v="71"/>
            <x v="72"/>
            <x v="73"/>
            <x v="74"/>
            <x v="75"/>
            <x v="88"/>
            <x v="98"/>
            <x v="99"/>
            <x v="100"/>
            <x v="102"/>
            <x v="104"/>
            <x v="109"/>
            <x v="112"/>
            <x v="115"/>
            <x v="130"/>
          </reference>
        </references>
      </pivotArea>
    </format>
    <format dxfId="2993">
      <pivotArea dataOnly="0" labelOnly="1" fieldPosition="0">
        <references count="3">
          <reference field="0" count="1" selected="0">
            <x v="2"/>
          </reference>
          <reference field="1" count="1" selected="0">
            <x v="16"/>
          </reference>
          <reference field="2" count="3">
            <x v="8"/>
            <x v="15"/>
            <x v="65"/>
          </reference>
        </references>
      </pivotArea>
    </format>
    <format dxfId="2992">
      <pivotArea dataOnly="0" labelOnly="1" fieldPosition="0">
        <references count="3">
          <reference field="0" count="1" selected="0">
            <x v="2"/>
          </reference>
          <reference field="1" count="1" selected="0">
            <x v="17"/>
          </reference>
          <reference field="2" count="7">
            <x v="48"/>
            <x v="91"/>
            <x v="93"/>
            <x v="94"/>
            <x v="96"/>
            <x v="105"/>
            <x v="113"/>
          </reference>
        </references>
      </pivotArea>
    </format>
    <format dxfId="2991">
      <pivotArea dataOnly="0" labelOnly="1" fieldPosition="0">
        <references count="3">
          <reference field="0" count="1" selected="0">
            <x v="2"/>
          </reference>
          <reference field="1" count="1" selected="0">
            <x v="18"/>
          </reference>
          <reference field="2" count="1">
            <x v="77"/>
          </reference>
        </references>
      </pivotArea>
    </format>
    <format dxfId="2990">
      <pivotArea dataOnly="0" labelOnly="1" fieldPosition="0">
        <references count="3">
          <reference field="0" count="1" selected="0">
            <x v="3"/>
          </reference>
          <reference field="1" count="1" selected="0">
            <x v="1"/>
          </reference>
          <reference field="2" count="5">
            <x v="66"/>
            <x v="68"/>
            <x v="101"/>
            <x v="108"/>
            <x v="119"/>
          </reference>
        </references>
      </pivotArea>
    </format>
    <format dxfId="2989">
      <pivotArea dataOnly="0" labelOnly="1" fieldPosition="0">
        <references count="3">
          <reference field="0" count="1" selected="0">
            <x v="3"/>
          </reference>
          <reference field="1" count="1" selected="0">
            <x v="2"/>
          </reference>
          <reference field="2" count="1">
            <x v="31"/>
          </reference>
        </references>
      </pivotArea>
    </format>
    <format dxfId="2988">
      <pivotArea dataOnly="0" labelOnly="1" fieldPosition="0">
        <references count="3">
          <reference field="0" count="1" selected="0">
            <x v="3"/>
          </reference>
          <reference field="1" count="1" selected="0">
            <x v="4"/>
          </reference>
          <reference field="2" count="7">
            <x v="33"/>
            <x v="34"/>
            <x v="35"/>
            <x v="36"/>
            <x v="37"/>
            <x v="38"/>
            <x v="39"/>
          </reference>
        </references>
      </pivotArea>
    </format>
    <format dxfId="2987">
      <pivotArea dataOnly="0" labelOnly="1" fieldPosition="0">
        <references count="3">
          <reference field="0" count="1" selected="0">
            <x v="3"/>
          </reference>
          <reference field="1" count="1" selected="0">
            <x v="6"/>
          </reference>
          <reference field="2" count="2">
            <x v="89"/>
            <x v="90"/>
          </reference>
        </references>
      </pivotArea>
    </format>
    <format dxfId="2986">
      <pivotArea dataOnly="0" labelOnly="1" fieldPosition="0">
        <references count="3">
          <reference field="0" count="1" selected="0">
            <x v="3"/>
          </reference>
          <reference field="1" count="1" selected="0">
            <x v="9"/>
          </reference>
          <reference field="2" count="5">
            <x v="1"/>
            <x v="11"/>
            <x v="21"/>
            <x v="24"/>
            <x v="65"/>
          </reference>
        </references>
      </pivotArea>
    </format>
    <format dxfId="2985">
      <pivotArea dataOnly="0" labelOnly="1" fieldPosition="0">
        <references count="3">
          <reference field="0" count="1" selected="0">
            <x v="3"/>
          </reference>
          <reference field="1" count="1" selected="0">
            <x v="11"/>
          </reference>
          <reference field="2" count="1">
            <x v="43"/>
          </reference>
        </references>
      </pivotArea>
    </format>
    <format dxfId="2984">
      <pivotArea dataOnly="0" labelOnly="1" fieldPosition="0">
        <references count="3">
          <reference field="0" count="1" selected="0">
            <x v="3"/>
          </reference>
          <reference field="1" count="1" selected="0">
            <x v="12"/>
          </reference>
          <reference field="2" count="1">
            <x v="50"/>
          </reference>
        </references>
      </pivotArea>
    </format>
    <format dxfId="2983">
      <pivotArea dataOnly="0" labelOnly="1" fieldPosition="0">
        <references count="3">
          <reference field="0" count="1" selected="0">
            <x v="3"/>
          </reference>
          <reference field="1" count="1" selected="0">
            <x v="14"/>
          </reference>
          <reference field="2" count="1">
            <x v="53"/>
          </reference>
        </references>
      </pivotArea>
    </format>
    <format dxfId="2982">
      <pivotArea dataOnly="0" labelOnly="1" fieldPosition="0">
        <references count="3">
          <reference field="0" count="1" selected="0">
            <x v="3"/>
          </reference>
          <reference field="1" count="1" selected="0">
            <x v="15"/>
          </reference>
          <reference field="2" count="19">
            <x v="67"/>
            <x v="68"/>
            <x v="69"/>
            <x v="70"/>
            <x v="71"/>
            <x v="72"/>
            <x v="73"/>
            <x v="74"/>
            <x v="75"/>
            <x v="88"/>
            <x v="98"/>
            <x v="99"/>
            <x v="100"/>
            <x v="102"/>
            <x v="104"/>
            <x v="109"/>
            <x v="112"/>
            <x v="115"/>
            <x v="130"/>
          </reference>
        </references>
      </pivotArea>
    </format>
    <format dxfId="2981">
      <pivotArea dataOnly="0" labelOnly="1" fieldPosition="0">
        <references count="3">
          <reference field="0" count="1" selected="0">
            <x v="3"/>
          </reference>
          <reference field="1" count="1" selected="0">
            <x v="16"/>
          </reference>
          <reference field="2" count="3">
            <x v="8"/>
            <x v="15"/>
            <x v="65"/>
          </reference>
        </references>
      </pivotArea>
    </format>
    <format dxfId="2980">
      <pivotArea dataOnly="0" labelOnly="1" fieldPosition="0">
        <references count="3">
          <reference field="0" count="1" selected="0">
            <x v="3"/>
          </reference>
          <reference field="1" count="1" selected="0">
            <x v="17"/>
          </reference>
          <reference field="2" count="7">
            <x v="48"/>
            <x v="91"/>
            <x v="93"/>
            <x v="94"/>
            <x v="96"/>
            <x v="105"/>
            <x v="113"/>
          </reference>
        </references>
      </pivotArea>
    </format>
    <format dxfId="2979">
      <pivotArea dataOnly="0" labelOnly="1" fieldPosition="0">
        <references count="3">
          <reference field="0" count="1" selected="0">
            <x v="3"/>
          </reference>
          <reference field="1" count="1" selected="0">
            <x v="18"/>
          </reference>
          <reference field="2" count="1">
            <x v="77"/>
          </reference>
        </references>
      </pivotArea>
    </format>
    <format dxfId="2978">
      <pivotArea dataOnly="0" labelOnly="1" fieldPosition="0">
        <references count="3">
          <reference field="0" count="1" selected="0">
            <x v="4"/>
          </reference>
          <reference field="1" count="1" selected="0">
            <x v="1"/>
          </reference>
          <reference field="2" count="5">
            <x v="66"/>
            <x v="68"/>
            <x v="101"/>
            <x v="108"/>
            <x v="119"/>
          </reference>
        </references>
      </pivotArea>
    </format>
    <format dxfId="2977">
      <pivotArea dataOnly="0" labelOnly="1" fieldPosition="0">
        <references count="3">
          <reference field="0" count="1" selected="0">
            <x v="4"/>
          </reference>
          <reference field="1" count="1" selected="0">
            <x v="2"/>
          </reference>
          <reference field="2" count="1">
            <x v="31"/>
          </reference>
        </references>
      </pivotArea>
    </format>
    <format dxfId="2976">
      <pivotArea dataOnly="0" labelOnly="1" fieldPosition="0">
        <references count="3">
          <reference field="0" count="1" selected="0">
            <x v="4"/>
          </reference>
          <reference field="1" count="1" selected="0">
            <x v="4"/>
          </reference>
          <reference field="2" count="7">
            <x v="33"/>
            <x v="34"/>
            <x v="35"/>
            <x v="36"/>
            <x v="37"/>
            <x v="38"/>
            <x v="39"/>
          </reference>
        </references>
      </pivotArea>
    </format>
    <format dxfId="2975">
      <pivotArea dataOnly="0" labelOnly="1" fieldPosition="0">
        <references count="3">
          <reference field="0" count="1" selected="0">
            <x v="4"/>
          </reference>
          <reference field="1" count="1" selected="0">
            <x v="6"/>
          </reference>
          <reference field="2" count="2">
            <x v="89"/>
            <x v="90"/>
          </reference>
        </references>
      </pivotArea>
    </format>
    <format dxfId="2974">
      <pivotArea dataOnly="0" labelOnly="1" fieldPosition="0">
        <references count="3">
          <reference field="0" count="1" selected="0">
            <x v="4"/>
          </reference>
          <reference field="1" count="1" selected="0">
            <x v="9"/>
          </reference>
          <reference field="2" count="5">
            <x v="1"/>
            <x v="11"/>
            <x v="21"/>
            <x v="24"/>
            <x v="65"/>
          </reference>
        </references>
      </pivotArea>
    </format>
    <format dxfId="2973">
      <pivotArea dataOnly="0" labelOnly="1" fieldPosition="0">
        <references count="3">
          <reference field="0" count="1" selected="0">
            <x v="4"/>
          </reference>
          <reference field="1" count="1" selected="0">
            <x v="11"/>
          </reference>
          <reference field="2" count="1">
            <x v="43"/>
          </reference>
        </references>
      </pivotArea>
    </format>
    <format dxfId="2972">
      <pivotArea dataOnly="0" labelOnly="1" fieldPosition="0">
        <references count="3">
          <reference field="0" count="1" selected="0">
            <x v="4"/>
          </reference>
          <reference field="1" count="1" selected="0">
            <x v="12"/>
          </reference>
          <reference field="2" count="1">
            <x v="50"/>
          </reference>
        </references>
      </pivotArea>
    </format>
    <format dxfId="2971">
      <pivotArea dataOnly="0" labelOnly="1" fieldPosition="0">
        <references count="3">
          <reference field="0" count="1" selected="0">
            <x v="4"/>
          </reference>
          <reference field="1" count="1" selected="0">
            <x v="14"/>
          </reference>
          <reference field="2" count="1">
            <x v="53"/>
          </reference>
        </references>
      </pivotArea>
    </format>
    <format dxfId="2970">
      <pivotArea dataOnly="0" labelOnly="1" fieldPosition="0">
        <references count="3">
          <reference field="0" count="1" selected="0">
            <x v="4"/>
          </reference>
          <reference field="1" count="1" selected="0">
            <x v="15"/>
          </reference>
          <reference field="2" count="19">
            <x v="67"/>
            <x v="68"/>
            <x v="69"/>
            <x v="70"/>
            <x v="71"/>
            <x v="72"/>
            <x v="73"/>
            <x v="74"/>
            <x v="75"/>
            <x v="88"/>
            <x v="98"/>
            <x v="99"/>
            <x v="100"/>
            <x v="102"/>
            <x v="104"/>
            <x v="109"/>
            <x v="112"/>
            <x v="115"/>
            <x v="130"/>
          </reference>
        </references>
      </pivotArea>
    </format>
    <format dxfId="2969">
      <pivotArea dataOnly="0" labelOnly="1" fieldPosition="0">
        <references count="3">
          <reference field="0" count="1" selected="0">
            <x v="4"/>
          </reference>
          <reference field="1" count="1" selected="0">
            <x v="16"/>
          </reference>
          <reference field="2" count="3">
            <x v="8"/>
            <x v="15"/>
            <x v="65"/>
          </reference>
        </references>
      </pivotArea>
    </format>
    <format dxfId="2968">
      <pivotArea dataOnly="0" labelOnly="1" fieldPosition="0">
        <references count="3">
          <reference field="0" count="1" selected="0">
            <x v="4"/>
          </reference>
          <reference field="1" count="1" selected="0">
            <x v="17"/>
          </reference>
          <reference field="2" count="7">
            <x v="48"/>
            <x v="91"/>
            <x v="93"/>
            <x v="94"/>
            <x v="96"/>
            <x v="105"/>
            <x v="113"/>
          </reference>
        </references>
      </pivotArea>
    </format>
    <format dxfId="2967">
      <pivotArea dataOnly="0" labelOnly="1" fieldPosition="0">
        <references count="3">
          <reference field="0" count="1" selected="0">
            <x v="4"/>
          </reference>
          <reference field="1" count="1" selected="0">
            <x v="18"/>
          </reference>
          <reference field="2" count="1">
            <x v="77"/>
          </reference>
        </references>
      </pivotArea>
    </format>
    <format dxfId="2966">
      <pivotArea dataOnly="0" labelOnly="1" fieldPosition="0">
        <references count="3">
          <reference field="0" count="1" selected="0">
            <x v="5"/>
          </reference>
          <reference field="1" count="1" selected="0">
            <x v="1"/>
          </reference>
          <reference field="2" count="5">
            <x v="66"/>
            <x v="68"/>
            <x v="101"/>
            <x v="108"/>
            <x v="119"/>
          </reference>
        </references>
      </pivotArea>
    </format>
    <format dxfId="2965">
      <pivotArea dataOnly="0" labelOnly="1" fieldPosition="0">
        <references count="3">
          <reference field="0" count="1" selected="0">
            <x v="5"/>
          </reference>
          <reference field="1" count="1" selected="0">
            <x v="2"/>
          </reference>
          <reference field="2" count="1">
            <x v="31"/>
          </reference>
        </references>
      </pivotArea>
    </format>
    <format dxfId="2964">
      <pivotArea dataOnly="0" labelOnly="1" fieldPosition="0">
        <references count="3">
          <reference field="0" count="1" selected="0">
            <x v="5"/>
          </reference>
          <reference field="1" count="1" selected="0">
            <x v="4"/>
          </reference>
          <reference field="2" count="7">
            <x v="33"/>
            <x v="34"/>
            <x v="35"/>
            <x v="36"/>
            <x v="37"/>
            <x v="38"/>
            <x v="39"/>
          </reference>
        </references>
      </pivotArea>
    </format>
    <format dxfId="2963">
      <pivotArea dataOnly="0" labelOnly="1" fieldPosition="0">
        <references count="3">
          <reference field="0" count="1" selected="0">
            <x v="5"/>
          </reference>
          <reference field="1" count="1" selected="0">
            <x v="6"/>
          </reference>
          <reference field="2" count="2">
            <x v="89"/>
            <x v="90"/>
          </reference>
        </references>
      </pivotArea>
    </format>
    <format dxfId="2962">
      <pivotArea dataOnly="0" labelOnly="1" fieldPosition="0">
        <references count="3">
          <reference field="0" count="1" selected="0">
            <x v="5"/>
          </reference>
          <reference field="1" count="1" selected="0">
            <x v="9"/>
          </reference>
          <reference field="2" count="5">
            <x v="1"/>
            <x v="11"/>
            <x v="21"/>
            <x v="24"/>
            <x v="65"/>
          </reference>
        </references>
      </pivotArea>
    </format>
    <format dxfId="2961">
      <pivotArea dataOnly="0" labelOnly="1" fieldPosition="0">
        <references count="3">
          <reference field="0" count="1" selected="0">
            <x v="5"/>
          </reference>
          <reference field="1" count="1" selected="0">
            <x v="11"/>
          </reference>
          <reference field="2" count="1">
            <x v="43"/>
          </reference>
        </references>
      </pivotArea>
    </format>
    <format dxfId="2960">
      <pivotArea dataOnly="0" labelOnly="1" fieldPosition="0">
        <references count="3">
          <reference field="0" count="1" selected="0">
            <x v="5"/>
          </reference>
          <reference field="1" count="1" selected="0">
            <x v="12"/>
          </reference>
          <reference field="2" count="1">
            <x v="50"/>
          </reference>
        </references>
      </pivotArea>
    </format>
    <format dxfId="2959">
      <pivotArea dataOnly="0" labelOnly="1" fieldPosition="0">
        <references count="3">
          <reference field="0" count="1" selected="0">
            <x v="5"/>
          </reference>
          <reference field="1" count="1" selected="0">
            <x v="14"/>
          </reference>
          <reference field="2" count="1">
            <x v="53"/>
          </reference>
        </references>
      </pivotArea>
    </format>
    <format dxfId="2958">
      <pivotArea dataOnly="0" labelOnly="1" fieldPosition="0">
        <references count="3">
          <reference field="0" count="1" selected="0">
            <x v="5"/>
          </reference>
          <reference field="1" count="1" selected="0">
            <x v="15"/>
          </reference>
          <reference field="2" count="19">
            <x v="67"/>
            <x v="68"/>
            <x v="69"/>
            <x v="70"/>
            <x v="71"/>
            <x v="72"/>
            <x v="73"/>
            <x v="74"/>
            <x v="75"/>
            <x v="88"/>
            <x v="98"/>
            <x v="99"/>
            <x v="100"/>
            <x v="102"/>
            <x v="104"/>
            <x v="109"/>
            <x v="112"/>
            <x v="115"/>
            <x v="130"/>
          </reference>
        </references>
      </pivotArea>
    </format>
    <format dxfId="2957">
      <pivotArea dataOnly="0" labelOnly="1" fieldPosition="0">
        <references count="3">
          <reference field="0" count="1" selected="0">
            <x v="5"/>
          </reference>
          <reference field="1" count="1" selected="0">
            <x v="16"/>
          </reference>
          <reference field="2" count="3">
            <x v="8"/>
            <x v="15"/>
            <x v="65"/>
          </reference>
        </references>
      </pivotArea>
    </format>
    <format dxfId="2956">
      <pivotArea dataOnly="0" labelOnly="1" fieldPosition="0">
        <references count="3">
          <reference field="0" count="1" selected="0">
            <x v="5"/>
          </reference>
          <reference field="1" count="1" selected="0">
            <x v="17"/>
          </reference>
          <reference field="2" count="7">
            <x v="48"/>
            <x v="91"/>
            <x v="93"/>
            <x v="94"/>
            <x v="96"/>
            <x v="105"/>
            <x v="113"/>
          </reference>
        </references>
      </pivotArea>
    </format>
    <format dxfId="2955">
      <pivotArea dataOnly="0" labelOnly="1" fieldPosition="0">
        <references count="3">
          <reference field="0" count="1" selected="0">
            <x v="5"/>
          </reference>
          <reference field="1" count="1" selected="0">
            <x v="18"/>
          </reference>
          <reference field="2" count="1">
            <x v="77"/>
          </reference>
        </references>
      </pivotArea>
    </format>
    <format dxfId="2954">
      <pivotArea dataOnly="0" labelOnly="1" fieldPosition="0">
        <references count="3">
          <reference field="0" count="1" selected="0">
            <x v="6"/>
          </reference>
          <reference field="1" count="1" selected="0">
            <x v="0"/>
          </reference>
          <reference field="2" count="1">
            <x v="30"/>
          </reference>
        </references>
      </pivotArea>
    </format>
    <format dxfId="2953">
      <pivotArea dataOnly="0" labelOnly="1" fieldPosition="0">
        <references count="3">
          <reference field="0" count="1" selected="0">
            <x v="6"/>
          </reference>
          <reference field="1" count="1" selected="0">
            <x v="1"/>
          </reference>
          <reference field="2" count="5">
            <x v="66"/>
            <x v="68"/>
            <x v="101"/>
            <x v="108"/>
            <x v="119"/>
          </reference>
        </references>
      </pivotArea>
    </format>
    <format dxfId="2952">
      <pivotArea dataOnly="0" labelOnly="1" fieldPosition="0">
        <references count="3">
          <reference field="0" count="1" selected="0">
            <x v="6"/>
          </reference>
          <reference field="1" count="1" selected="0">
            <x v="3"/>
          </reference>
          <reference field="2" count="1">
            <x v="32"/>
          </reference>
        </references>
      </pivotArea>
    </format>
    <format dxfId="2951">
      <pivotArea dataOnly="0" labelOnly="1" fieldPosition="0">
        <references count="3">
          <reference field="0" count="1" selected="0">
            <x v="6"/>
          </reference>
          <reference field="1" count="1" selected="0">
            <x v="5"/>
          </reference>
          <reference field="2" count="3">
            <x v="29"/>
            <x v="87"/>
            <x v="120"/>
          </reference>
        </references>
      </pivotArea>
    </format>
    <format dxfId="2950">
      <pivotArea dataOnly="0" labelOnly="1" fieldPosition="0">
        <references count="3">
          <reference field="0" count="1" selected="0">
            <x v="6"/>
          </reference>
          <reference field="1" count="1" selected="0">
            <x v="6"/>
          </reference>
          <reference field="2" count="2">
            <x v="89"/>
            <x v="90"/>
          </reference>
        </references>
      </pivotArea>
    </format>
    <format dxfId="2949">
      <pivotArea dataOnly="0" labelOnly="1" fieldPosition="0">
        <references count="3">
          <reference field="0" count="1" selected="0">
            <x v="6"/>
          </reference>
          <reference field="1" count="1" selected="0">
            <x v="7"/>
          </reference>
          <reference field="2" count="1">
            <x v="40"/>
          </reference>
        </references>
      </pivotArea>
    </format>
    <format dxfId="2948">
      <pivotArea dataOnly="0" labelOnly="1" fieldPosition="0">
        <references count="3">
          <reference field="0" count="1" selected="0">
            <x v="6"/>
          </reference>
          <reference field="1" count="1" selected="0">
            <x v="8"/>
          </reference>
          <reference field="2" count="1">
            <x v="41"/>
          </reference>
        </references>
      </pivotArea>
    </format>
    <format dxfId="2947">
      <pivotArea dataOnly="0" labelOnly="1" fieldPosition="0">
        <references count="3">
          <reference field="0" count="1" selected="0">
            <x v="6"/>
          </reference>
          <reference field="1" count="1" selected="0">
            <x v="9"/>
          </reference>
          <reference field="2" count="5">
            <x v="1"/>
            <x v="11"/>
            <x v="21"/>
            <x v="24"/>
            <x v="120"/>
          </reference>
        </references>
      </pivotArea>
    </format>
    <format dxfId="2946">
      <pivotArea dataOnly="0" labelOnly="1" fieldPosition="0">
        <references count="3">
          <reference field="0" count="1" selected="0">
            <x v="6"/>
          </reference>
          <reference field="1" count="1" selected="0">
            <x v="10"/>
          </reference>
          <reference field="2" count="1">
            <x v="42"/>
          </reference>
        </references>
      </pivotArea>
    </format>
    <format dxfId="2945">
      <pivotArea dataOnly="0" labelOnly="1" fieldPosition="0">
        <references count="3">
          <reference field="0" count="1" selected="0">
            <x v="6"/>
          </reference>
          <reference field="1" count="1" selected="0">
            <x v="12"/>
          </reference>
          <reference field="2" count="1">
            <x v="50"/>
          </reference>
        </references>
      </pivotArea>
    </format>
    <format dxfId="2944">
      <pivotArea dataOnly="0" labelOnly="1" fieldPosition="0">
        <references count="3">
          <reference field="0" count="1" selected="0">
            <x v="6"/>
          </reference>
          <reference field="1" count="1" selected="0">
            <x v="13"/>
          </reference>
          <reference field="2" count="1">
            <x v="52"/>
          </reference>
        </references>
      </pivotArea>
    </format>
    <format dxfId="2943">
      <pivotArea dataOnly="0" labelOnly="1" fieldPosition="0">
        <references count="3">
          <reference field="0" count="1" selected="0">
            <x v="6"/>
          </reference>
          <reference field="1" count="1" selected="0">
            <x v="14"/>
          </reference>
          <reference field="2" count="1">
            <x v="53"/>
          </reference>
        </references>
      </pivotArea>
    </format>
    <format dxfId="2942">
      <pivotArea dataOnly="0" labelOnly="1" fieldPosition="0">
        <references count="3">
          <reference field="0" count="1" selected="0">
            <x v="6"/>
          </reference>
          <reference field="1" count="1" selected="0">
            <x v="15"/>
          </reference>
          <reference field="2" count="19">
            <x v="67"/>
            <x v="68"/>
            <x v="69"/>
            <x v="70"/>
            <x v="71"/>
            <x v="72"/>
            <x v="73"/>
            <x v="74"/>
            <x v="75"/>
            <x v="88"/>
            <x v="98"/>
            <x v="99"/>
            <x v="100"/>
            <x v="102"/>
            <x v="104"/>
            <x v="109"/>
            <x v="112"/>
            <x v="115"/>
            <x v="130"/>
          </reference>
        </references>
      </pivotArea>
    </format>
    <format dxfId="2941">
      <pivotArea dataOnly="0" labelOnly="1" fieldPosition="0">
        <references count="3">
          <reference field="0" count="1" selected="0">
            <x v="6"/>
          </reference>
          <reference field="1" count="1" selected="0">
            <x v="16"/>
          </reference>
          <reference field="2" count="3">
            <x v="8"/>
            <x v="15"/>
            <x v="120"/>
          </reference>
        </references>
      </pivotArea>
    </format>
    <format dxfId="2940">
      <pivotArea dataOnly="0" labelOnly="1" fieldPosition="0">
        <references count="3">
          <reference field="0" count="1" selected="0">
            <x v="6"/>
          </reference>
          <reference field="1" count="1" selected="0">
            <x v="17"/>
          </reference>
          <reference field="2" count="7">
            <x v="48"/>
            <x v="91"/>
            <x v="93"/>
            <x v="94"/>
            <x v="96"/>
            <x v="105"/>
            <x v="113"/>
          </reference>
        </references>
      </pivotArea>
    </format>
    <format dxfId="2939">
      <pivotArea dataOnly="0" labelOnly="1" fieldPosition="0">
        <references count="3">
          <reference field="0" count="1" selected="0">
            <x v="6"/>
          </reference>
          <reference field="1" count="1" selected="0">
            <x v="18"/>
          </reference>
          <reference field="2" count="1">
            <x v="77"/>
          </reference>
        </references>
      </pivotArea>
    </format>
    <format dxfId="2938">
      <pivotArea dataOnly="0" labelOnly="1" fieldPosition="0">
        <references count="3">
          <reference field="0" count="1" selected="0">
            <x v="6"/>
          </reference>
          <reference field="1" count="1" selected="0">
            <x v="19"/>
          </reference>
          <reference field="2" count="1">
            <x v="84"/>
          </reference>
        </references>
      </pivotArea>
    </format>
    <format dxfId="2937">
      <pivotArea dataOnly="0" labelOnly="1" fieldPosition="0">
        <references count="3">
          <reference field="0" count="1" selected="0">
            <x v="6"/>
          </reference>
          <reference field="1" count="1" selected="0">
            <x v="20"/>
          </reference>
          <reference field="2" count="1">
            <x v="85"/>
          </reference>
        </references>
      </pivotArea>
    </format>
    <format dxfId="2936">
      <pivotArea dataOnly="0" labelOnly="1" fieldPosition="0">
        <references count="3">
          <reference field="0" count="1" selected="0">
            <x v="6"/>
          </reference>
          <reference field="1" count="1" selected="0">
            <x v="21"/>
          </reference>
          <reference field="2" count="1">
            <x v="86"/>
          </reference>
        </references>
      </pivotArea>
    </format>
    <format dxfId="2935">
      <pivotArea dataOnly="0" labelOnly="1" fieldPosition="0">
        <references count="3">
          <reference field="0" count="1" selected="0">
            <x v="6"/>
          </reference>
          <reference field="1" count="1" selected="0">
            <x v="22"/>
          </reference>
          <reference field="2" count="6">
            <x v="4"/>
            <x v="5"/>
            <x v="9"/>
            <x v="10"/>
            <x v="121"/>
            <x v="122"/>
          </reference>
        </references>
      </pivotArea>
    </format>
    <format dxfId="2934">
      <pivotArea dataOnly="0" labelOnly="1" fieldPosition="0">
        <references count="3">
          <reference field="0" count="1" selected="0">
            <x v="6"/>
          </reference>
          <reference field="1" count="1" selected="0">
            <x v="23"/>
          </reference>
          <reference field="2" count="2">
            <x v="18"/>
            <x v="28"/>
          </reference>
        </references>
      </pivotArea>
    </format>
    <format dxfId="2933">
      <pivotArea dataOnly="0" labelOnly="1" fieldPosition="0">
        <references count="3">
          <reference field="0" count="1" selected="0">
            <x v="6"/>
          </reference>
          <reference field="1" count="1" selected="0">
            <x v="24"/>
          </reference>
          <reference field="2" count="2">
            <x v="18"/>
            <x v="28"/>
          </reference>
        </references>
      </pivotArea>
    </format>
    <format dxfId="2932">
      <pivotArea dataOnly="0" labelOnly="1" fieldPosition="0">
        <references count="3">
          <reference field="0" count="1" selected="0">
            <x v="6"/>
          </reference>
          <reference field="1" count="1" selected="0">
            <x v="25"/>
          </reference>
          <reference field="2" count="2">
            <x v="76"/>
            <x v="103"/>
          </reference>
        </references>
      </pivotArea>
    </format>
    <format dxfId="2931">
      <pivotArea dataOnly="0" labelOnly="1" fieldPosition="0">
        <references count="3">
          <reference field="0" count="1" selected="0">
            <x v="6"/>
          </reference>
          <reference field="1" count="1" selected="0">
            <x v="26"/>
          </reference>
          <reference field="2" count="1">
            <x v="106"/>
          </reference>
        </references>
      </pivotArea>
    </format>
    <format dxfId="2930">
      <pivotArea dataOnly="0" labelOnly="1" fieldPosition="0">
        <references count="3">
          <reference field="0" count="1" selected="0">
            <x v="6"/>
          </reference>
          <reference field="1" count="1" selected="0">
            <x v="27"/>
          </reference>
          <reference field="2" count="10">
            <x v="2"/>
            <x v="3"/>
            <x v="12"/>
            <x v="13"/>
            <x v="22"/>
            <x v="23"/>
            <x v="25"/>
            <x v="26"/>
            <x v="125"/>
            <x v="126"/>
          </reference>
        </references>
      </pivotArea>
    </format>
    <format dxfId="2929">
      <pivotArea dataOnly="0" labelOnly="1" fieldPosition="0">
        <references count="3">
          <reference field="0" count="1" selected="0">
            <x v="6"/>
          </reference>
          <reference field="1" count="1" selected="0">
            <x v="28"/>
          </reference>
          <reference field="2" count="4">
            <x v="0"/>
            <x v="6"/>
            <x v="27"/>
            <x v="120"/>
          </reference>
        </references>
      </pivotArea>
    </format>
    <format dxfId="2928">
      <pivotArea dataOnly="0" labelOnly="1" fieldPosition="0">
        <references count="3">
          <reference field="0" count="1" selected="0">
            <x v="6"/>
          </reference>
          <reference field="1" count="1" selected="0">
            <x v="29"/>
          </reference>
          <reference field="2" count="1">
            <x v="110"/>
          </reference>
        </references>
      </pivotArea>
    </format>
    <format dxfId="2927">
      <pivotArea dataOnly="0" labelOnly="1" fieldPosition="0">
        <references count="3">
          <reference field="0" count="1" selected="0">
            <x v="6"/>
          </reference>
          <reference field="1" count="1" selected="0">
            <x v="30"/>
          </reference>
          <reference field="2" count="1">
            <x v="111"/>
          </reference>
        </references>
      </pivotArea>
    </format>
    <format dxfId="2926">
      <pivotArea dataOnly="0" labelOnly="1" fieldPosition="0">
        <references count="3">
          <reference field="0" count="1" selected="0">
            <x v="6"/>
          </reference>
          <reference field="1" count="1" selected="0">
            <x v="31"/>
          </reference>
          <reference field="2" count="2">
            <x v="51"/>
            <x v="117"/>
          </reference>
        </references>
      </pivotArea>
    </format>
    <format dxfId="2925">
      <pivotArea dataOnly="0" labelOnly="1" fieldPosition="0">
        <references count="3">
          <reference field="0" count="1" selected="0">
            <x v="6"/>
          </reference>
          <reference field="1" count="1" selected="0">
            <x v="32"/>
          </reference>
          <reference field="2" count="6">
            <x v="16"/>
            <x v="17"/>
            <x v="19"/>
            <x v="20"/>
            <x v="123"/>
            <x v="124"/>
          </reference>
        </references>
      </pivotArea>
    </format>
    <format dxfId="2924">
      <pivotArea dataOnly="0" labelOnly="1" fieldPosition="0">
        <references count="3">
          <reference field="0" count="1" selected="0">
            <x v="6"/>
          </reference>
          <reference field="1" count="1" selected="0">
            <x v="33"/>
          </reference>
          <reference field="2" count="2">
            <x v="114"/>
            <x v="116"/>
          </reference>
        </references>
      </pivotArea>
    </format>
    <format dxfId="2923">
      <pivotArea dataOnly="0" labelOnly="1" fieldPosition="0">
        <references count="3">
          <reference field="0" count="1" selected="0">
            <x v="6"/>
          </reference>
          <reference field="1" count="1" selected="0">
            <x v="34"/>
          </reference>
          <reference field="2" count="1">
            <x v="127"/>
          </reference>
        </references>
      </pivotArea>
    </format>
    <format dxfId="2922">
      <pivotArea dataOnly="0" labelOnly="1" fieldPosition="0">
        <references count="3">
          <reference field="0" count="1" selected="0">
            <x v="6"/>
          </reference>
          <reference field="1" count="1" selected="0">
            <x v="35"/>
          </reference>
          <reference field="2" count="4">
            <x v="0"/>
            <x v="6"/>
            <x v="27"/>
            <x v="120"/>
          </reference>
        </references>
      </pivotArea>
    </format>
    <format dxfId="2921">
      <pivotArea dataOnly="0" labelOnly="1" fieldPosition="0">
        <references count="3">
          <reference field="0" count="1" selected="0">
            <x v="6"/>
          </reference>
          <reference field="1" count="1" selected="0">
            <x v="36"/>
          </reference>
          <reference field="2" count="1">
            <x v="128"/>
          </reference>
        </references>
      </pivotArea>
    </format>
    <format dxfId="2920">
      <pivotArea dataOnly="0" labelOnly="1" fieldPosition="0">
        <references count="3">
          <reference field="0" count="1" selected="0">
            <x v="6"/>
          </reference>
          <reference field="1" count="1" selected="0">
            <x v="37"/>
          </reference>
          <reference field="2" count="1">
            <x v="129"/>
          </reference>
        </references>
      </pivotArea>
    </format>
    <format dxfId="2919">
      <pivotArea dataOnly="0" labelOnly="1" fieldPosition="0">
        <references count="3">
          <reference field="0" count="1" selected="0">
            <x v="6"/>
          </reference>
          <reference field="1" count="1" selected="0">
            <x v="38"/>
          </reference>
          <reference field="2" count="9">
            <x v="45"/>
            <x v="46"/>
            <x v="47"/>
            <x v="78"/>
            <x v="79"/>
            <x v="80"/>
            <x v="81"/>
            <x v="82"/>
            <x v="83"/>
          </reference>
        </references>
      </pivotArea>
    </format>
    <format dxfId="2918">
      <pivotArea dataOnly="0" labelOnly="1" fieldPosition="0">
        <references count="3">
          <reference field="0" count="1" selected="0">
            <x v="7"/>
          </reference>
          <reference field="1" count="1" selected="0">
            <x v="1"/>
          </reference>
          <reference field="2" count="3">
            <x v="66"/>
            <x v="108"/>
            <x v="119"/>
          </reference>
        </references>
      </pivotArea>
    </format>
    <format dxfId="2917">
      <pivotArea dataOnly="0" labelOnly="1" fieldPosition="0">
        <references count="3">
          <reference field="0" count="1" selected="0">
            <x v="7"/>
          </reference>
          <reference field="1" count="1" selected="0">
            <x v="2"/>
          </reference>
          <reference field="2" count="1">
            <x v="31"/>
          </reference>
        </references>
      </pivotArea>
    </format>
    <format dxfId="2916">
      <pivotArea dataOnly="0" labelOnly="1" fieldPosition="0">
        <references count="3">
          <reference field="0" count="1" selected="0">
            <x v="7"/>
          </reference>
          <reference field="1" count="1" selected="0">
            <x v="4"/>
          </reference>
          <reference field="2" count="7">
            <x v="33"/>
            <x v="34"/>
            <x v="35"/>
            <x v="36"/>
            <x v="37"/>
            <x v="38"/>
            <x v="39"/>
          </reference>
        </references>
      </pivotArea>
    </format>
    <format dxfId="2915">
      <pivotArea dataOnly="0" labelOnly="1" fieldPosition="0">
        <references count="3">
          <reference field="0" count="1" selected="0">
            <x v="7"/>
          </reference>
          <reference field="1" count="1" selected="0">
            <x v="6"/>
          </reference>
          <reference field="2" count="2">
            <x v="89"/>
            <x v="90"/>
          </reference>
        </references>
      </pivotArea>
    </format>
    <format dxfId="2914">
      <pivotArea dataOnly="0" labelOnly="1" fieldPosition="0">
        <references count="3">
          <reference field="0" count="1" selected="0">
            <x v="7"/>
          </reference>
          <reference field="1" count="1" selected="0">
            <x v="9"/>
          </reference>
          <reference field="2" count="5">
            <x v="1"/>
            <x v="11"/>
            <x v="21"/>
            <x v="24"/>
            <x v="65"/>
          </reference>
        </references>
      </pivotArea>
    </format>
    <format dxfId="2913">
      <pivotArea dataOnly="0" labelOnly="1" fieldPosition="0">
        <references count="3">
          <reference field="0" count="1" selected="0">
            <x v="7"/>
          </reference>
          <reference field="1" count="1" selected="0">
            <x v="11"/>
          </reference>
          <reference field="2" count="1">
            <x v="43"/>
          </reference>
        </references>
      </pivotArea>
    </format>
    <format dxfId="2912">
      <pivotArea dataOnly="0" labelOnly="1" fieldPosition="0">
        <references count="3">
          <reference field="0" count="1" selected="0">
            <x v="7"/>
          </reference>
          <reference field="1" count="1" selected="0">
            <x v="12"/>
          </reference>
          <reference field="2" count="1">
            <x v="50"/>
          </reference>
        </references>
      </pivotArea>
    </format>
    <format dxfId="2911">
      <pivotArea dataOnly="0" labelOnly="1" fieldPosition="0">
        <references count="3">
          <reference field="0" count="1" selected="0">
            <x v="7"/>
          </reference>
          <reference field="1" count="1" selected="0">
            <x v="14"/>
          </reference>
          <reference field="2" count="1">
            <x v="53"/>
          </reference>
        </references>
      </pivotArea>
    </format>
    <format dxfId="2910">
      <pivotArea dataOnly="0" labelOnly="1" fieldPosition="0">
        <references count="3">
          <reference field="0" count="1" selected="0">
            <x v="7"/>
          </reference>
          <reference field="1" count="1" selected="0">
            <x v="15"/>
          </reference>
          <reference field="2" count="19">
            <x v="67"/>
            <x v="68"/>
            <x v="69"/>
            <x v="70"/>
            <x v="71"/>
            <x v="72"/>
            <x v="73"/>
            <x v="74"/>
            <x v="75"/>
            <x v="88"/>
            <x v="98"/>
            <x v="99"/>
            <x v="100"/>
            <x v="102"/>
            <x v="104"/>
            <x v="109"/>
            <x v="112"/>
            <x v="115"/>
            <x v="130"/>
          </reference>
        </references>
      </pivotArea>
    </format>
    <format dxfId="2909">
      <pivotArea dataOnly="0" labelOnly="1" fieldPosition="0">
        <references count="3">
          <reference field="0" count="1" selected="0">
            <x v="7"/>
          </reference>
          <reference field="1" count="1" selected="0">
            <x v="16"/>
          </reference>
          <reference field="2" count="1">
            <x v="54"/>
          </reference>
        </references>
      </pivotArea>
    </format>
    <format dxfId="2908">
      <pivotArea dataOnly="0" labelOnly="1" fieldPosition="0">
        <references count="3">
          <reference field="0" count="1" selected="0">
            <x v="7"/>
          </reference>
          <reference field="1" count="1" selected="0">
            <x v="17"/>
          </reference>
          <reference field="2" count="7">
            <x v="49"/>
            <x v="91"/>
            <x v="93"/>
            <x v="94"/>
            <x v="96"/>
            <x v="105"/>
            <x v="113"/>
          </reference>
        </references>
      </pivotArea>
    </format>
    <format dxfId="2907">
      <pivotArea dataOnly="0" labelOnly="1" fieldPosition="0">
        <references count="3">
          <reference field="0" count="1" selected="0">
            <x v="7"/>
          </reference>
          <reference field="1" count="1" selected="0">
            <x v="18"/>
          </reference>
          <reference field="2" count="1">
            <x v="77"/>
          </reference>
        </references>
      </pivotArea>
    </format>
    <format dxfId="2906">
      <pivotArea field="0" type="button" dataOnly="0" labelOnly="1" outline="0" axis="axisRow" fieldPosition="0"/>
    </format>
    <format dxfId="2905">
      <pivotArea dataOnly="0" labelOnly="1" fieldPosition="0">
        <references count="1">
          <reference field="0" count="0"/>
        </references>
      </pivotArea>
    </format>
    <format dxfId="2904">
      <pivotArea dataOnly="0" labelOnly="1" fieldPosition="0">
        <references count="2">
          <reference field="0" count="1" selected="0">
            <x v="0"/>
          </reference>
          <reference field="1" count="0"/>
        </references>
      </pivotArea>
    </format>
    <format dxfId="2903">
      <pivotArea dataOnly="0" labelOnly="1" fieldPosition="0">
        <references count="2">
          <reference field="0" count="1" selected="0">
            <x v="1"/>
          </reference>
          <reference field="1" count="0"/>
        </references>
      </pivotArea>
    </format>
    <format dxfId="2902">
      <pivotArea dataOnly="0" labelOnly="1" fieldPosition="0">
        <references count="2">
          <reference field="0" count="1" selected="0">
            <x v="2"/>
          </reference>
          <reference field="1" count="0"/>
        </references>
      </pivotArea>
    </format>
    <format dxfId="2901">
      <pivotArea dataOnly="0" labelOnly="1" fieldPosition="0">
        <references count="2">
          <reference field="0" count="1" selected="0">
            <x v="3"/>
          </reference>
          <reference field="1" count="0"/>
        </references>
      </pivotArea>
    </format>
    <format dxfId="2900">
      <pivotArea dataOnly="0" labelOnly="1" fieldPosition="0">
        <references count="2">
          <reference field="0" count="1" selected="0">
            <x v="4"/>
          </reference>
          <reference field="1" count="0"/>
        </references>
      </pivotArea>
    </format>
    <format dxfId="2899">
      <pivotArea dataOnly="0" labelOnly="1" fieldPosition="0">
        <references count="2">
          <reference field="0" count="1" selected="0">
            <x v="5"/>
          </reference>
          <reference field="1" count="0"/>
        </references>
      </pivotArea>
    </format>
    <format dxfId="2898">
      <pivotArea dataOnly="0" labelOnly="1" fieldPosition="0">
        <references count="2">
          <reference field="0" count="1" selected="0">
            <x v="6"/>
          </reference>
          <reference field="1" count="0"/>
        </references>
      </pivotArea>
    </format>
    <format dxfId="2897">
      <pivotArea dataOnly="0" labelOnly="1" fieldPosition="0">
        <references count="2">
          <reference field="0" count="1" selected="0">
            <x v="7"/>
          </reference>
          <reference field="1" count="0"/>
        </references>
      </pivotArea>
    </format>
    <format dxfId="2896">
      <pivotArea dataOnly="0" labelOnly="1" fieldPosition="0">
        <references count="3">
          <reference field="0" count="1" selected="0">
            <x v="0"/>
          </reference>
          <reference field="1" count="0" selected="0"/>
          <reference field="2" count="3">
            <x v="66"/>
            <x v="108"/>
            <x v="119"/>
          </reference>
        </references>
      </pivotArea>
    </format>
    <format dxfId="2895">
      <pivotArea dataOnly="0" labelOnly="1" fieldPosition="0">
        <references count="3">
          <reference field="0" count="1" selected="0">
            <x v="1"/>
          </reference>
          <reference field="1" count="0" selected="0"/>
          <reference field="2" count="5">
            <x v="66"/>
            <x v="68"/>
            <x v="101"/>
            <x v="108"/>
            <x v="118"/>
          </reference>
        </references>
      </pivotArea>
    </format>
    <format dxfId="2894">
      <pivotArea dataOnly="0" labelOnly="1" fieldPosition="0">
        <references count="3">
          <reference field="0" count="1" selected="0">
            <x v="2"/>
          </reference>
          <reference field="1" count="0" selected="0"/>
          <reference field="2" count="5">
            <x v="66"/>
            <x v="68"/>
            <x v="101"/>
            <x v="108"/>
            <x v="119"/>
          </reference>
        </references>
      </pivotArea>
    </format>
    <format dxfId="2893">
      <pivotArea dataOnly="0" labelOnly="1" fieldPosition="0">
        <references count="3">
          <reference field="0" count="1" selected="0">
            <x v="3"/>
          </reference>
          <reference field="1" count="0" selected="0"/>
          <reference field="2" count="5">
            <x v="66"/>
            <x v="68"/>
            <x v="101"/>
            <x v="108"/>
            <x v="119"/>
          </reference>
        </references>
      </pivotArea>
    </format>
    <format dxfId="2892">
      <pivotArea dataOnly="0" labelOnly="1" fieldPosition="0">
        <references count="3">
          <reference field="0" count="1" selected="0">
            <x v="4"/>
          </reference>
          <reference field="1" count="0" selected="0"/>
          <reference field="2" count="5">
            <x v="66"/>
            <x v="68"/>
            <x v="101"/>
            <x v="108"/>
            <x v="119"/>
          </reference>
        </references>
      </pivotArea>
    </format>
    <format dxfId="2891">
      <pivotArea dataOnly="0" labelOnly="1" fieldPosition="0">
        <references count="3">
          <reference field="0" count="1" selected="0">
            <x v="5"/>
          </reference>
          <reference field="1" count="0" selected="0"/>
          <reference field="2" count="5">
            <x v="66"/>
            <x v="68"/>
            <x v="101"/>
            <x v="108"/>
            <x v="119"/>
          </reference>
        </references>
      </pivotArea>
    </format>
    <format dxfId="2890">
      <pivotArea dataOnly="0" labelOnly="1" fieldPosition="0">
        <references count="3">
          <reference field="0" count="1" selected="0">
            <x v="6"/>
          </reference>
          <reference field="1" count="0" selected="0"/>
          <reference field="2" count="5">
            <x v="66"/>
            <x v="68"/>
            <x v="101"/>
            <x v="108"/>
            <x v="119"/>
          </reference>
        </references>
      </pivotArea>
    </format>
    <format dxfId="2889">
      <pivotArea dataOnly="0" labelOnly="1" fieldPosition="0">
        <references count="3">
          <reference field="0" count="1" selected="0">
            <x v="7"/>
          </reference>
          <reference field="1" count="0" selected="0"/>
          <reference field="2" count="3">
            <x v="66"/>
            <x v="108"/>
            <x v="119"/>
          </reference>
        </references>
      </pivotArea>
    </format>
    <format dxfId="2888">
      <pivotArea field="0" type="button" dataOnly="0" labelOnly="1" outline="0" axis="axisRow" fieldPosition="0"/>
    </format>
    <format dxfId="2887">
      <pivotArea dataOnly="0" labelOnly="1" fieldPosition="0">
        <references count="1">
          <reference field="0" count="0"/>
        </references>
      </pivotArea>
    </format>
    <format dxfId="2886">
      <pivotArea dataOnly="0" labelOnly="1" fieldPosition="0">
        <references count="2">
          <reference field="0" count="1" selected="0">
            <x v="0"/>
          </reference>
          <reference field="1" count="0"/>
        </references>
      </pivotArea>
    </format>
    <format dxfId="2885">
      <pivotArea dataOnly="0" labelOnly="1" fieldPosition="0">
        <references count="2">
          <reference field="0" count="1" selected="0">
            <x v="1"/>
          </reference>
          <reference field="1" count="0"/>
        </references>
      </pivotArea>
    </format>
    <format dxfId="2884">
      <pivotArea dataOnly="0" labelOnly="1" fieldPosition="0">
        <references count="2">
          <reference field="0" count="1" selected="0">
            <x v="2"/>
          </reference>
          <reference field="1" count="0"/>
        </references>
      </pivotArea>
    </format>
    <format dxfId="2883">
      <pivotArea dataOnly="0" labelOnly="1" fieldPosition="0">
        <references count="2">
          <reference field="0" count="1" selected="0">
            <x v="3"/>
          </reference>
          <reference field="1" count="0"/>
        </references>
      </pivotArea>
    </format>
    <format dxfId="2882">
      <pivotArea dataOnly="0" labelOnly="1" fieldPosition="0">
        <references count="2">
          <reference field="0" count="1" selected="0">
            <x v="4"/>
          </reference>
          <reference field="1" count="0"/>
        </references>
      </pivotArea>
    </format>
    <format dxfId="2881">
      <pivotArea dataOnly="0" labelOnly="1" fieldPosition="0">
        <references count="2">
          <reference field="0" count="1" selected="0">
            <x v="5"/>
          </reference>
          <reference field="1" count="0"/>
        </references>
      </pivotArea>
    </format>
    <format dxfId="2880">
      <pivotArea dataOnly="0" labelOnly="1" fieldPosition="0">
        <references count="2">
          <reference field="0" count="1" selected="0">
            <x v="6"/>
          </reference>
          <reference field="1" count="0"/>
        </references>
      </pivotArea>
    </format>
    <format dxfId="2879">
      <pivotArea dataOnly="0" labelOnly="1" fieldPosition="0">
        <references count="2">
          <reference field="0" count="1" selected="0">
            <x v="7"/>
          </reference>
          <reference field="1" count="0"/>
        </references>
      </pivotArea>
    </format>
    <format dxfId="2878">
      <pivotArea dataOnly="0" labelOnly="1" fieldPosition="0">
        <references count="3">
          <reference field="0" count="1" selected="0">
            <x v="0"/>
          </reference>
          <reference field="1" count="0" selected="0"/>
          <reference field="2" count="3">
            <x v="66"/>
            <x v="108"/>
            <x v="119"/>
          </reference>
        </references>
      </pivotArea>
    </format>
    <format dxfId="2877">
      <pivotArea dataOnly="0" labelOnly="1" fieldPosition="0">
        <references count="3">
          <reference field="0" count="1" selected="0">
            <x v="1"/>
          </reference>
          <reference field="1" count="0" selected="0"/>
          <reference field="2" count="5">
            <x v="66"/>
            <x v="68"/>
            <x v="101"/>
            <x v="108"/>
            <x v="118"/>
          </reference>
        </references>
      </pivotArea>
    </format>
    <format dxfId="2876">
      <pivotArea dataOnly="0" labelOnly="1" fieldPosition="0">
        <references count="3">
          <reference field="0" count="1" selected="0">
            <x v="2"/>
          </reference>
          <reference field="1" count="0" selected="0"/>
          <reference field="2" count="5">
            <x v="66"/>
            <x v="68"/>
            <x v="101"/>
            <x v="108"/>
            <x v="119"/>
          </reference>
        </references>
      </pivotArea>
    </format>
    <format dxfId="2875">
      <pivotArea dataOnly="0" labelOnly="1" fieldPosition="0">
        <references count="3">
          <reference field="0" count="1" selected="0">
            <x v="3"/>
          </reference>
          <reference field="1" count="0" selected="0"/>
          <reference field="2" count="5">
            <x v="66"/>
            <x v="68"/>
            <x v="101"/>
            <x v="108"/>
            <x v="119"/>
          </reference>
        </references>
      </pivotArea>
    </format>
    <format dxfId="2874">
      <pivotArea dataOnly="0" labelOnly="1" fieldPosition="0">
        <references count="3">
          <reference field="0" count="1" selected="0">
            <x v="4"/>
          </reference>
          <reference field="1" count="0" selected="0"/>
          <reference field="2" count="5">
            <x v="66"/>
            <x v="68"/>
            <x v="101"/>
            <x v="108"/>
            <x v="119"/>
          </reference>
        </references>
      </pivotArea>
    </format>
    <format dxfId="2873">
      <pivotArea dataOnly="0" labelOnly="1" fieldPosition="0">
        <references count="3">
          <reference field="0" count="1" selected="0">
            <x v="5"/>
          </reference>
          <reference field="1" count="0" selected="0"/>
          <reference field="2" count="5">
            <x v="66"/>
            <x v="68"/>
            <x v="101"/>
            <x v="108"/>
            <x v="119"/>
          </reference>
        </references>
      </pivotArea>
    </format>
    <format dxfId="2872">
      <pivotArea dataOnly="0" labelOnly="1" fieldPosition="0">
        <references count="3">
          <reference field="0" count="1" selected="0">
            <x v="6"/>
          </reference>
          <reference field="1" count="0" selected="0"/>
          <reference field="2" count="5">
            <x v="66"/>
            <x v="68"/>
            <x v="101"/>
            <x v="108"/>
            <x v="119"/>
          </reference>
        </references>
      </pivotArea>
    </format>
    <format dxfId="2871">
      <pivotArea dataOnly="0" labelOnly="1" fieldPosition="0">
        <references count="3">
          <reference field="0" count="1" selected="0">
            <x v="7"/>
          </reference>
          <reference field="1" count="0" selected="0"/>
          <reference field="2" count="3">
            <x v="66"/>
            <x v="108"/>
            <x v="1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vider" sourceName="Provider">
  <pivotTables>
    <pivotTable tabId="4" name="PivotTable3"/>
  </pivotTables>
  <data>
    <tabular pivotCacheId="1">
      <items count="8">
        <i x="0" s="1"/>
        <i x="2" s="1"/>
        <i x="4" s="1"/>
        <i x="3" s="1"/>
        <i x="6" s="1"/>
        <i x="5" s="1"/>
        <i x="7"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asure" sourceName="Measure">
  <pivotTables>
    <pivotTable tabId="4" name="PivotTable3"/>
  </pivotTables>
  <data>
    <tabular pivotCacheId="1">
      <items count="39">
        <i x="30" s="1"/>
        <i x="1" s="1"/>
        <i x="2" s="1"/>
        <i x="12" s="1"/>
        <i x="0" s="1"/>
        <i x="32" s="1"/>
        <i x="10" s="1"/>
        <i x="15" s="1"/>
        <i x="34" s="1"/>
        <i x="11" s="1"/>
        <i x="35" s="1"/>
        <i x="9" s="1"/>
        <i x="3" s="1"/>
        <i x="29" s="1"/>
        <i x="4" s="1"/>
        <i x="6" s="1"/>
        <i x="7" s="1"/>
        <i x="5" s="1"/>
        <i x="8" s="1"/>
        <i x="27" s="1"/>
        <i x="25" s="1"/>
        <i x="22" s="1"/>
        <i x="28" s="1"/>
        <i x="26" s="1"/>
        <i x="24" s="1"/>
        <i x="23" s="1"/>
        <i x="14" s="1"/>
        <i x="18" s="1"/>
        <i x="31" s="1"/>
        <i x="33" s="1"/>
        <i x="19" s="1"/>
        <i x="17" s="1"/>
        <i x="20" s="1"/>
        <i x="21" s="1"/>
        <i x="36" s="1"/>
        <i x="37" s="1"/>
        <i x="38" s="1"/>
        <i x="16"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vider" cache="Slicer_Provider" caption="Provider" rowHeight="225425"/>
  <slicer name="Measure" cache="Slicer_Measure" caption="Measure"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3"/>
  <sheetViews>
    <sheetView tabSelected="1" workbookViewId="0">
      <selection activeCell="A2" sqref="A2:B5"/>
    </sheetView>
  </sheetViews>
  <sheetFormatPr defaultRowHeight="13.2" x14ac:dyDescent="0.25"/>
  <cols>
    <col min="1" max="1" width="102.77734375" style="4" customWidth="1"/>
    <col min="2" max="2" width="14.21875" style="2" customWidth="1"/>
    <col min="3" max="3" width="24.88671875" customWidth="1"/>
    <col min="4" max="4" width="25" customWidth="1"/>
  </cols>
  <sheetData>
    <row r="1" spans="1:4" ht="13.8" thickBot="1" x14ac:dyDescent="0.3"/>
    <row r="2" spans="1:4" x14ac:dyDescent="0.25">
      <c r="A2" s="12" t="s">
        <v>280</v>
      </c>
      <c r="B2" s="13"/>
    </row>
    <row r="3" spans="1:4" x14ac:dyDescent="0.25">
      <c r="A3" s="14"/>
      <c r="B3" s="15"/>
    </row>
    <row r="4" spans="1:4" x14ac:dyDescent="0.25">
      <c r="A4" s="14"/>
      <c r="B4" s="15"/>
    </row>
    <row r="5" spans="1:4" ht="13.8" thickBot="1" x14ac:dyDescent="0.3">
      <c r="A5" s="16"/>
      <c r="B5" s="17"/>
    </row>
    <row r="7" spans="1:4" x14ac:dyDescent="0.25">
      <c r="A7" s="7" t="s">
        <v>205</v>
      </c>
      <c r="B7" s="6" t="s">
        <v>203</v>
      </c>
      <c r="C7" s="6" t="s">
        <v>204</v>
      </c>
      <c r="D7" s="6" t="s">
        <v>206</v>
      </c>
    </row>
    <row r="8" spans="1:4" x14ac:dyDescent="0.25">
      <c r="A8" s="4" t="s">
        <v>64</v>
      </c>
      <c r="B8" s="5"/>
      <c r="C8" s="5"/>
      <c r="D8" s="5"/>
    </row>
    <row r="9" spans="1:4" x14ac:dyDescent="0.25">
      <c r="A9" s="4" t="s">
        <v>17</v>
      </c>
      <c r="B9" s="5"/>
      <c r="C9" s="5"/>
      <c r="D9" s="5"/>
    </row>
    <row r="10" spans="1:4" x14ac:dyDescent="0.25">
      <c r="A10" s="4" t="s">
        <v>20</v>
      </c>
      <c r="B10" s="5">
        <v>0.64720194647201945</v>
      </c>
      <c r="C10" s="5">
        <v>0.69463952798886963</v>
      </c>
      <c r="D10" s="5">
        <v>0.59976436495516927</v>
      </c>
    </row>
    <row r="11" spans="1:4" x14ac:dyDescent="0.25">
      <c r="A11" s="4" t="s">
        <v>18</v>
      </c>
      <c r="B11" s="5">
        <v>0.65693430656934304</v>
      </c>
      <c r="C11" s="5">
        <v>0.70407131891764818</v>
      </c>
      <c r="D11" s="5">
        <v>0.6097972942210379</v>
      </c>
    </row>
    <row r="12" spans="1:4" x14ac:dyDescent="0.25">
      <c r="A12" s="4" t="s">
        <v>19</v>
      </c>
      <c r="B12" s="5">
        <v>0.71046228710462289</v>
      </c>
      <c r="C12" s="5">
        <v>0.75555005772850914</v>
      </c>
      <c r="D12" s="5">
        <v>0.66537451648073664</v>
      </c>
    </row>
    <row r="13" spans="1:4" x14ac:dyDescent="0.25">
      <c r="A13" s="4" t="s">
        <v>21</v>
      </c>
      <c r="B13" s="5"/>
      <c r="C13" s="5"/>
      <c r="D13" s="5"/>
    </row>
    <row r="14" spans="1:4" x14ac:dyDescent="0.25">
      <c r="A14" s="4" t="s">
        <v>21</v>
      </c>
      <c r="B14" s="5">
        <v>0.45735696443439988</v>
      </c>
      <c r="C14" s="5">
        <v>0.46807115362556179</v>
      </c>
      <c r="D14" s="5">
        <v>0.44664277524323798</v>
      </c>
    </row>
    <row r="15" spans="1:4" x14ac:dyDescent="0.25">
      <c r="A15" s="4" t="s">
        <v>8</v>
      </c>
      <c r="B15" s="5"/>
      <c r="C15" s="5"/>
      <c r="D15" s="5"/>
    </row>
    <row r="16" spans="1:4" x14ac:dyDescent="0.25">
      <c r="A16" s="4" t="s">
        <v>12</v>
      </c>
      <c r="B16" s="5">
        <v>0</v>
      </c>
      <c r="C16" s="5">
        <v>0</v>
      </c>
      <c r="D16" s="5">
        <v>0</v>
      </c>
    </row>
    <row r="17" spans="1:4" x14ac:dyDescent="0.25">
      <c r="A17" s="4" t="s">
        <v>13</v>
      </c>
      <c r="B17" s="5">
        <v>0</v>
      </c>
      <c r="C17" s="5">
        <v>0</v>
      </c>
      <c r="D17" s="5">
        <v>0</v>
      </c>
    </row>
    <row r="18" spans="1:4" x14ac:dyDescent="0.25">
      <c r="A18" s="4" t="s">
        <v>14</v>
      </c>
      <c r="B18" s="5">
        <v>0</v>
      </c>
      <c r="C18" s="5">
        <v>0</v>
      </c>
      <c r="D18" s="5">
        <v>0</v>
      </c>
    </row>
    <row r="19" spans="1:4" x14ac:dyDescent="0.25">
      <c r="A19" s="4" t="s">
        <v>9</v>
      </c>
      <c r="B19" s="5">
        <v>0</v>
      </c>
      <c r="C19" s="5">
        <v>0</v>
      </c>
      <c r="D19" s="5">
        <v>0</v>
      </c>
    </row>
    <row r="20" spans="1:4" x14ac:dyDescent="0.25">
      <c r="A20" s="4" t="s">
        <v>10</v>
      </c>
      <c r="B20" s="5">
        <v>0</v>
      </c>
      <c r="C20" s="5">
        <v>0</v>
      </c>
      <c r="D20" s="5">
        <v>0</v>
      </c>
    </row>
    <row r="21" spans="1:4" x14ac:dyDescent="0.25">
      <c r="A21" s="4" t="s">
        <v>11</v>
      </c>
      <c r="B21" s="5">
        <v>0</v>
      </c>
      <c r="C21" s="5">
        <v>0</v>
      </c>
      <c r="D21" s="5">
        <v>0</v>
      </c>
    </row>
    <row r="22" spans="1:4" x14ac:dyDescent="0.25">
      <c r="A22" s="4" t="s">
        <v>15</v>
      </c>
      <c r="B22" s="5">
        <v>0</v>
      </c>
      <c r="C22" s="5">
        <v>0</v>
      </c>
      <c r="D22" s="5">
        <v>0</v>
      </c>
    </row>
    <row r="23" spans="1:4" x14ac:dyDescent="0.25">
      <c r="A23" s="4" t="s">
        <v>55</v>
      </c>
      <c r="B23" s="5"/>
      <c r="C23" s="5"/>
      <c r="D23" s="5"/>
    </row>
    <row r="24" spans="1:4" x14ac:dyDescent="0.25">
      <c r="A24" s="4" t="s">
        <v>56</v>
      </c>
      <c r="B24" s="5">
        <v>0.63868613138686137</v>
      </c>
      <c r="C24" s="5">
        <v>0.67215139148209835</v>
      </c>
      <c r="D24" s="5">
        <v>0.60522087129162438</v>
      </c>
    </row>
    <row r="25" spans="1:4" x14ac:dyDescent="0.25">
      <c r="A25" s="4" t="s">
        <v>57</v>
      </c>
      <c r="B25" s="5">
        <v>0.4975669099756691</v>
      </c>
      <c r="C25" s="5">
        <v>0.53237364228678807</v>
      </c>
      <c r="D25" s="5">
        <v>0.46276017766455019</v>
      </c>
    </row>
    <row r="26" spans="1:4" x14ac:dyDescent="0.25">
      <c r="A26" s="4" t="s">
        <v>58</v>
      </c>
      <c r="B26" s="5"/>
      <c r="C26" s="5"/>
      <c r="D26" s="5"/>
    </row>
    <row r="27" spans="1:4" x14ac:dyDescent="0.25">
      <c r="A27" s="4" t="s">
        <v>60</v>
      </c>
      <c r="B27" s="5">
        <v>0.66666666666666663</v>
      </c>
      <c r="C27" s="5">
        <v>0.75408423627155352</v>
      </c>
      <c r="D27" s="5">
        <v>0.57924909706177974</v>
      </c>
    </row>
    <row r="28" spans="1:4" x14ac:dyDescent="0.25">
      <c r="A28" s="4" t="s">
        <v>61</v>
      </c>
      <c r="B28" s="5">
        <v>0.72727272727272729</v>
      </c>
      <c r="C28" s="5">
        <v>0.77448935750656156</v>
      </c>
      <c r="D28" s="5">
        <v>0.68005609703889303</v>
      </c>
    </row>
    <row r="29" spans="1:4" x14ac:dyDescent="0.25">
      <c r="A29" s="4" t="s">
        <v>59</v>
      </c>
      <c r="B29" s="5">
        <v>0.82352941176470584</v>
      </c>
      <c r="C29" s="5">
        <v>0.89626095120558391</v>
      </c>
      <c r="D29" s="5">
        <v>0.75079787232382778</v>
      </c>
    </row>
    <row r="30" spans="1:4" x14ac:dyDescent="0.25">
      <c r="A30" s="4" t="s">
        <v>62</v>
      </c>
      <c r="B30" s="5">
        <v>0.80519480519480524</v>
      </c>
      <c r="C30" s="5">
        <v>0.85845947828632152</v>
      </c>
      <c r="D30" s="5">
        <v>0.75193013210328896</v>
      </c>
    </row>
    <row r="31" spans="1:4" x14ac:dyDescent="0.25">
      <c r="A31" s="4" t="s">
        <v>63</v>
      </c>
      <c r="B31" s="5">
        <v>0.75358851674641147</v>
      </c>
      <c r="C31" s="5">
        <v>0.78341278338881148</v>
      </c>
      <c r="D31" s="5">
        <v>0.72376425010401146</v>
      </c>
    </row>
    <row r="32" spans="1:4" x14ac:dyDescent="0.25">
      <c r="A32" s="4" t="s">
        <v>54</v>
      </c>
      <c r="B32" s="5"/>
      <c r="C32" s="5"/>
      <c r="D32" s="5"/>
    </row>
    <row r="33" spans="1:4" x14ac:dyDescent="0.25">
      <c r="A33" s="4" t="s">
        <v>54</v>
      </c>
      <c r="B33" s="5">
        <v>0.8571428571428571</v>
      </c>
      <c r="C33" s="5">
        <v>0.98741873387460188</v>
      </c>
      <c r="D33" s="5">
        <v>0.72686698041111231</v>
      </c>
    </row>
    <row r="34" spans="1:4" x14ac:dyDescent="0.25">
      <c r="A34" s="4" t="s">
        <v>22</v>
      </c>
      <c r="B34" s="5"/>
      <c r="C34" s="5"/>
      <c r="D34" s="5"/>
    </row>
    <row r="35" spans="1:4" x14ac:dyDescent="0.25">
      <c r="A35" s="4" t="s">
        <v>22</v>
      </c>
      <c r="B35" s="5">
        <v>0.754946451261572</v>
      </c>
      <c r="C35" s="5">
        <v>0.76640117401111119</v>
      </c>
      <c r="D35" s="5">
        <v>0.74349172851203282</v>
      </c>
    </row>
    <row r="36" spans="1:4" x14ac:dyDescent="0.25">
      <c r="A36" s="4" t="s">
        <v>23</v>
      </c>
      <c r="B36" s="5"/>
      <c r="C36" s="5"/>
      <c r="D36" s="5"/>
    </row>
    <row r="37" spans="1:4" x14ac:dyDescent="0.25">
      <c r="A37" s="4" t="s">
        <v>23</v>
      </c>
      <c r="B37" s="5">
        <v>0</v>
      </c>
      <c r="C37" s="5">
        <v>0</v>
      </c>
      <c r="D37" s="5">
        <v>0</v>
      </c>
    </row>
    <row r="38" spans="1:4" x14ac:dyDescent="0.25">
      <c r="A38" s="4" t="s">
        <v>51</v>
      </c>
      <c r="B38" s="5"/>
      <c r="C38" s="5"/>
      <c r="D38" s="5"/>
    </row>
    <row r="39" spans="1:4" x14ac:dyDescent="0.25">
      <c r="A39" s="4" t="s">
        <v>50</v>
      </c>
      <c r="B39" s="5">
        <v>0.64583333333333337</v>
      </c>
      <c r="C39" s="5">
        <v>0.69499578666346917</v>
      </c>
      <c r="D39" s="5">
        <v>0.59667088000319757</v>
      </c>
    </row>
    <row r="40" spans="1:4" x14ac:dyDescent="0.25">
      <c r="A40" s="4" t="s">
        <v>42</v>
      </c>
      <c r="B40" s="5">
        <v>0.80989583333333337</v>
      </c>
      <c r="C40" s="5">
        <v>0.85046443378373782</v>
      </c>
      <c r="D40" s="5">
        <v>0.76932723288292892</v>
      </c>
    </row>
    <row r="41" spans="1:4" x14ac:dyDescent="0.25">
      <c r="A41" s="4" t="s">
        <v>43</v>
      </c>
      <c r="B41" s="5">
        <v>0.80729166666666663</v>
      </c>
      <c r="C41" s="5">
        <v>0.84806468951486857</v>
      </c>
      <c r="D41" s="5">
        <v>0.76651864381846468</v>
      </c>
    </row>
    <row r="42" spans="1:4" x14ac:dyDescent="0.25">
      <c r="A42" s="4" t="s">
        <v>44</v>
      </c>
      <c r="B42" s="5">
        <v>0.80208333333333337</v>
      </c>
      <c r="C42" s="5">
        <v>0.84325694760643488</v>
      </c>
      <c r="D42" s="5">
        <v>0.76090971906023186</v>
      </c>
    </row>
    <row r="43" spans="1:4" x14ac:dyDescent="0.25">
      <c r="A43" s="4" t="s">
        <v>45</v>
      </c>
      <c r="B43" s="5">
        <v>0.7734375</v>
      </c>
      <c r="C43" s="5">
        <v>0.8166303788774153</v>
      </c>
      <c r="D43" s="5">
        <v>0.7302446211225847</v>
      </c>
    </row>
    <row r="44" spans="1:4" x14ac:dyDescent="0.25">
      <c r="A44" s="4" t="s">
        <v>46</v>
      </c>
      <c r="B44" s="5">
        <v>0.66666666666666663</v>
      </c>
      <c r="C44" s="5">
        <v>0.71514307824503565</v>
      </c>
      <c r="D44" s="5">
        <v>0.61819025508829761</v>
      </c>
    </row>
    <row r="45" spans="1:4" x14ac:dyDescent="0.25">
      <c r="A45" s="4" t="s">
        <v>47</v>
      </c>
      <c r="B45" s="5">
        <v>0.76822916666666663</v>
      </c>
      <c r="C45" s="5">
        <v>0.8117579135988322</v>
      </c>
      <c r="D45" s="5">
        <v>0.72470041973450106</v>
      </c>
    </row>
    <row r="46" spans="1:4" x14ac:dyDescent="0.25">
      <c r="A46" s="4" t="s">
        <v>48</v>
      </c>
      <c r="B46" s="5">
        <v>0.66666666666666663</v>
      </c>
      <c r="C46" s="5">
        <v>0.71514307824503565</v>
      </c>
      <c r="D46" s="5">
        <v>0.61819025508829761</v>
      </c>
    </row>
    <row r="47" spans="1:4" x14ac:dyDescent="0.25">
      <c r="A47" s="4" t="s">
        <v>49</v>
      </c>
      <c r="B47" s="5">
        <v>0.64583333333333337</v>
      </c>
      <c r="C47" s="5">
        <v>0.69499578666346917</v>
      </c>
      <c r="D47" s="5">
        <v>0.59667088000319757</v>
      </c>
    </row>
    <row r="48" spans="1:4" x14ac:dyDescent="0.25">
      <c r="A48" s="4" t="s">
        <v>32</v>
      </c>
      <c r="B48" s="5">
        <v>0.85677083333333337</v>
      </c>
      <c r="C48" s="5">
        <v>0.89312873025549999</v>
      </c>
      <c r="D48" s="5">
        <v>0.82041293641116675</v>
      </c>
    </row>
    <row r="49" spans="1:4" x14ac:dyDescent="0.25">
      <c r="A49" s="4" t="s">
        <v>39</v>
      </c>
      <c r="B49" s="5">
        <v>0.90885416666666663</v>
      </c>
      <c r="C49" s="5">
        <v>0.93895857143169559</v>
      </c>
      <c r="D49" s="5">
        <v>0.87874976190163767</v>
      </c>
    </row>
    <row r="50" spans="1:4" x14ac:dyDescent="0.25">
      <c r="A50" s="4" t="s">
        <v>36</v>
      </c>
      <c r="B50" s="5">
        <v>0.91145833333333337</v>
      </c>
      <c r="C50" s="5">
        <v>0.94118893582069796</v>
      </c>
      <c r="D50" s="5">
        <v>0.88172773084596878</v>
      </c>
    </row>
    <row r="51" spans="1:4" x14ac:dyDescent="0.25">
      <c r="A51" s="4" t="s">
        <v>35</v>
      </c>
      <c r="B51" s="5">
        <v>0.90885416666666663</v>
      </c>
      <c r="C51" s="5">
        <v>0.93895857143169559</v>
      </c>
      <c r="D51" s="5">
        <v>0.87874976190163767</v>
      </c>
    </row>
    <row r="52" spans="1:4" x14ac:dyDescent="0.25">
      <c r="A52" s="4" t="s">
        <v>41</v>
      </c>
      <c r="B52" s="5">
        <v>0.72135416666666663</v>
      </c>
      <c r="C52" s="5">
        <v>0.76752175190259841</v>
      </c>
      <c r="D52" s="5">
        <v>0.67518658143073484</v>
      </c>
    </row>
    <row r="53" spans="1:4" x14ac:dyDescent="0.25">
      <c r="A53" s="4" t="s">
        <v>33</v>
      </c>
      <c r="B53" s="5">
        <v>0.9296875</v>
      </c>
      <c r="C53" s="5">
        <v>0.95657525057196147</v>
      </c>
      <c r="D53" s="5">
        <v>0.90279974942803853</v>
      </c>
    </row>
    <row r="54" spans="1:4" x14ac:dyDescent="0.25">
      <c r="A54" s="4" t="s">
        <v>34</v>
      </c>
      <c r="B54" s="5">
        <v>0.921875</v>
      </c>
      <c r="C54" s="5">
        <v>0.95003318767003564</v>
      </c>
      <c r="D54" s="5">
        <v>0.89371681232996436</v>
      </c>
    </row>
    <row r="55" spans="1:4" x14ac:dyDescent="0.25">
      <c r="A55" s="4" t="s">
        <v>38</v>
      </c>
      <c r="B55" s="5">
        <v>0.88541666666666663</v>
      </c>
      <c r="C55" s="5">
        <v>0.91859348287588205</v>
      </c>
      <c r="D55" s="5">
        <v>0.85223985045745121</v>
      </c>
    </row>
    <row r="56" spans="1:4" x14ac:dyDescent="0.25">
      <c r="A56" s="4" t="s">
        <v>40</v>
      </c>
      <c r="B56" s="5">
        <v>0.88020833333333337</v>
      </c>
      <c r="C56" s="5">
        <v>0.91400552753831743</v>
      </c>
      <c r="D56" s="5">
        <v>0.84641113912834931</v>
      </c>
    </row>
    <row r="57" spans="1:4" x14ac:dyDescent="0.25">
      <c r="A57" s="4" t="s">
        <v>37</v>
      </c>
      <c r="B57" s="5">
        <v>0.91666666666666663</v>
      </c>
      <c r="C57" s="5">
        <v>0.94562715158244981</v>
      </c>
      <c r="D57" s="5">
        <v>0.88770618175088345</v>
      </c>
    </row>
    <row r="58" spans="1:4" x14ac:dyDescent="0.25">
      <c r="A58" s="4" t="s">
        <v>52</v>
      </c>
      <c r="B58" s="5"/>
      <c r="C58" s="5"/>
      <c r="D58" s="5"/>
    </row>
    <row r="59" spans="1:4" x14ac:dyDescent="0.25">
      <c r="A59" s="4" t="s">
        <v>52</v>
      </c>
      <c r="B59" s="5">
        <v>1.220418052397207</v>
      </c>
      <c r="C59" s="5">
        <v>1.2985945781143817</v>
      </c>
      <c r="D59" s="5">
        <v>1.1422415266800328</v>
      </c>
    </row>
    <row r="60" spans="1:4" x14ac:dyDescent="0.25">
      <c r="A60" s="4" t="s">
        <v>31</v>
      </c>
      <c r="B60" s="5"/>
      <c r="C60" s="5"/>
      <c r="D60" s="5"/>
    </row>
    <row r="61" spans="1:4" x14ac:dyDescent="0.25">
      <c r="A61" s="4" t="s">
        <v>30</v>
      </c>
      <c r="B61" s="5">
        <v>0.61496350364963503</v>
      </c>
      <c r="C61" s="5">
        <v>0.65663861159818182</v>
      </c>
      <c r="D61" s="5">
        <v>0.57328839570108825</v>
      </c>
    </row>
    <row r="62" spans="1:4" x14ac:dyDescent="0.25">
      <c r="A62" s="4" t="s">
        <v>28</v>
      </c>
      <c r="B62" s="5">
        <v>0.5036496350364964</v>
      </c>
      <c r="C62" s="5">
        <v>0.5464458121507545</v>
      </c>
      <c r="D62" s="5">
        <v>0.46085345792223842</v>
      </c>
    </row>
    <row r="63" spans="1:4" x14ac:dyDescent="0.25">
      <c r="A63" s="4" t="s">
        <v>27</v>
      </c>
      <c r="B63" s="5">
        <v>0.49069767441860462</v>
      </c>
      <c r="C63" s="5">
        <v>0.53913618986019241</v>
      </c>
      <c r="D63" s="5">
        <v>0.44225915897701684</v>
      </c>
    </row>
    <row r="64" spans="1:4" x14ac:dyDescent="0.25">
      <c r="A64" s="4" t="s">
        <v>26</v>
      </c>
      <c r="B64" s="5">
        <v>0.66058394160583944</v>
      </c>
      <c r="C64" s="5">
        <v>0.70116226869133813</v>
      </c>
      <c r="D64" s="5">
        <v>0.62000561452034075</v>
      </c>
    </row>
    <row r="65" spans="1:4" x14ac:dyDescent="0.25">
      <c r="A65" s="4" t="s">
        <v>24</v>
      </c>
      <c r="B65" s="5">
        <v>0.92335766423357668</v>
      </c>
      <c r="C65" s="5">
        <v>0.94655476620081036</v>
      </c>
      <c r="D65" s="5">
        <v>0.900160562266343</v>
      </c>
    </row>
    <row r="66" spans="1:4" x14ac:dyDescent="0.25">
      <c r="A66" s="4" t="s">
        <v>29</v>
      </c>
      <c r="B66" s="5">
        <v>0.8978102189781022</v>
      </c>
      <c r="C66" s="5">
        <v>0.92409629969589246</v>
      </c>
      <c r="D66" s="5">
        <v>0.87152413826031194</v>
      </c>
    </row>
    <row r="67" spans="1:4" x14ac:dyDescent="0.25">
      <c r="A67" s="4" t="s">
        <v>25</v>
      </c>
      <c r="B67" s="5">
        <v>0.24635036496350365</v>
      </c>
      <c r="C67" s="5">
        <v>0.28335790835300317</v>
      </c>
      <c r="D67" s="5">
        <v>0.20934282157400413</v>
      </c>
    </row>
    <row r="68" spans="1:4" x14ac:dyDescent="0.25">
      <c r="A68" s="4" t="s">
        <v>53</v>
      </c>
      <c r="B68" s="5"/>
      <c r="C68" s="5"/>
      <c r="D68" s="5"/>
    </row>
    <row r="69" spans="1:4" x14ac:dyDescent="0.25">
      <c r="A69" s="4" t="s">
        <v>53</v>
      </c>
      <c r="B69" s="5">
        <v>0.55860349127182041</v>
      </c>
      <c r="C69" s="5">
        <v>0.60847672466788105</v>
      </c>
      <c r="D69" s="5">
        <v>0.50873025787575976</v>
      </c>
    </row>
    <row r="70" spans="1:4" x14ac:dyDescent="0.25">
      <c r="A70" s="4" t="s">
        <v>116</v>
      </c>
      <c r="B70" s="5"/>
      <c r="C70" s="5"/>
      <c r="D70" s="5"/>
    </row>
    <row r="71" spans="1:4" x14ac:dyDescent="0.25">
      <c r="A71" s="4" t="s">
        <v>17</v>
      </c>
      <c r="B71" s="5"/>
      <c r="C71" s="5"/>
      <c r="D71" s="5"/>
    </row>
    <row r="72" spans="1:4" x14ac:dyDescent="0.25">
      <c r="A72" s="4" t="s">
        <v>20</v>
      </c>
      <c r="B72" s="5">
        <v>0.7142857142857143</v>
      </c>
      <c r="C72" s="5">
        <v>0.84159624953733003</v>
      </c>
      <c r="D72" s="5">
        <v>0.58697517903409857</v>
      </c>
    </row>
    <row r="73" spans="1:4" x14ac:dyDescent="0.25">
      <c r="A73" s="4" t="s">
        <v>42</v>
      </c>
      <c r="B73" s="5">
        <v>0.16071428571428573</v>
      </c>
      <c r="C73" s="5">
        <v>0.2658851003261396</v>
      </c>
      <c r="D73" s="5">
        <v>5.5543471102431866E-2</v>
      </c>
    </row>
    <row r="74" spans="1:4" x14ac:dyDescent="0.25">
      <c r="A74" s="4" t="s">
        <v>88</v>
      </c>
      <c r="B74" s="5">
        <v>0.16071428571428573</v>
      </c>
      <c r="C74" s="5">
        <v>0.2658851003261396</v>
      </c>
      <c r="D74" s="5">
        <v>5.5543471102431866E-2</v>
      </c>
    </row>
    <row r="75" spans="1:4" x14ac:dyDescent="0.25">
      <c r="A75" s="4" t="s">
        <v>18</v>
      </c>
      <c r="B75" s="5">
        <v>0.7142857142857143</v>
      </c>
      <c r="C75" s="5">
        <v>0.84159624953733003</v>
      </c>
      <c r="D75" s="5">
        <v>0.58697517903409857</v>
      </c>
    </row>
    <row r="76" spans="1:4" x14ac:dyDescent="0.25">
      <c r="A76" s="4" t="s">
        <v>86</v>
      </c>
      <c r="B76" s="5">
        <v>0.7857142857142857</v>
      </c>
      <c r="C76" s="5">
        <v>0.90216861554913608</v>
      </c>
      <c r="D76" s="5">
        <v>0.66925995587943532</v>
      </c>
    </row>
    <row r="77" spans="1:4" x14ac:dyDescent="0.25">
      <c r="A77" s="4" t="s">
        <v>21</v>
      </c>
      <c r="B77" s="5"/>
      <c r="C77" s="5"/>
      <c r="D77" s="5"/>
    </row>
    <row r="78" spans="1:4" x14ac:dyDescent="0.25">
      <c r="A78" s="4" t="s">
        <v>21</v>
      </c>
      <c r="B78" s="5">
        <v>0.48637316561844862</v>
      </c>
      <c r="C78" s="5">
        <v>0.53229871874152135</v>
      </c>
      <c r="D78" s="5">
        <v>0.44044761249537584</v>
      </c>
    </row>
    <row r="79" spans="1:4" x14ac:dyDescent="0.25">
      <c r="A79" s="4" t="s">
        <v>55</v>
      </c>
      <c r="B79" s="5"/>
      <c r="C79" s="5"/>
      <c r="D79" s="5"/>
    </row>
    <row r="80" spans="1:4" x14ac:dyDescent="0.25">
      <c r="A80" s="4" t="s">
        <v>56</v>
      </c>
      <c r="B80" s="5">
        <v>0.67741935483870963</v>
      </c>
      <c r="C80" s="5">
        <v>0.85819192899265251</v>
      </c>
      <c r="D80" s="5">
        <v>0.49664678068476675</v>
      </c>
    </row>
    <row r="81" spans="1:4" x14ac:dyDescent="0.25">
      <c r="A81" s="4" t="s">
        <v>57</v>
      </c>
      <c r="B81" s="5">
        <v>0.4838709677419355</v>
      </c>
      <c r="C81" s="5">
        <v>0.67601134991981104</v>
      </c>
      <c r="D81" s="5">
        <v>0.29173058556406001</v>
      </c>
    </row>
    <row r="82" spans="1:4" x14ac:dyDescent="0.25">
      <c r="A82" s="4" t="s">
        <v>58</v>
      </c>
      <c r="B82" s="5"/>
      <c r="C82" s="5"/>
      <c r="D82" s="5"/>
    </row>
    <row r="83" spans="1:4" x14ac:dyDescent="0.25">
      <c r="A83" s="4" t="s">
        <v>99</v>
      </c>
      <c r="B83" s="5">
        <v>0.66666666666666663</v>
      </c>
      <c r="C83" s="5">
        <v>1</v>
      </c>
      <c r="D83" s="5">
        <v>0.30296968935404001</v>
      </c>
    </row>
    <row r="84" spans="1:4" x14ac:dyDescent="0.25">
      <c r="A84" s="4" t="s">
        <v>100</v>
      </c>
      <c r="B84" s="5">
        <v>0.66666666666666663</v>
      </c>
      <c r="C84" s="5">
        <v>1</v>
      </c>
      <c r="D84" s="5">
        <v>0.30296968935404001</v>
      </c>
    </row>
    <row r="85" spans="1:4" x14ac:dyDescent="0.25">
      <c r="A85" s="4" t="s">
        <v>101</v>
      </c>
      <c r="B85" s="5">
        <v>1</v>
      </c>
      <c r="C85" s="5">
        <v>1</v>
      </c>
      <c r="D85" s="5">
        <v>0.95833333333333337</v>
      </c>
    </row>
    <row r="86" spans="1:4" x14ac:dyDescent="0.25">
      <c r="A86" s="4" t="s">
        <v>102</v>
      </c>
      <c r="B86" s="5">
        <v>1</v>
      </c>
      <c r="C86" s="5">
        <v>1</v>
      </c>
      <c r="D86" s="5">
        <v>0.95833333333333337</v>
      </c>
    </row>
    <row r="87" spans="1:4" x14ac:dyDescent="0.25">
      <c r="A87" s="4" t="s">
        <v>97</v>
      </c>
      <c r="B87" s="5">
        <v>0.66666666666666663</v>
      </c>
      <c r="C87" s="5">
        <v>1</v>
      </c>
      <c r="D87" s="5">
        <v>0.20593870737304792</v>
      </c>
    </row>
    <row r="88" spans="1:4" x14ac:dyDescent="0.25">
      <c r="A88" s="4" t="s">
        <v>98</v>
      </c>
      <c r="B88" s="5">
        <v>0.66666666666666663</v>
      </c>
      <c r="C88" s="5">
        <v>1</v>
      </c>
      <c r="D88" s="5">
        <v>0.20593870737304792</v>
      </c>
    </row>
    <row r="89" spans="1:4" x14ac:dyDescent="0.25">
      <c r="A89" s="4" t="s">
        <v>103</v>
      </c>
      <c r="B89" s="5">
        <v>0.88888888888888884</v>
      </c>
      <c r="C89" s="5">
        <v>1</v>
      </c>
      <c r="D89" s="5">
        <v>0.62790571882861923</v>
      </c>
    </row>
    <row r="90" spans="1:4" x14ac:dyDescent="0.25">
      <c r="A90" s="4" t="s">
        <v>104</v>
      </c>
      <c r="B90" s="5">
        <v>0.88888888888888884</v>
      </c>
      <c r="C90" s="5">
        <v>1</v>
      </c>
      <c r="D90" s="5">
        <v>0.62790571882861923</v>
      </c>
    </row>
    <row r="91" spans="1:4" x14ac:dyDescent="0.25">
      <c r="A91" s="4" t="s">
        <v>105</v>
      </c>
      <c r="B91" s="5">
        <v>0.83333333333333337</v>
      </c>
      <c r="C91" s="5">
        <v>0.96902581399658572</v>
      </c>
      <c r="D91" s="5">
        <v>0.69764085267008102</v>
      </c>
    </row>
    <row r="92" spans="1:4" x14ac:dyDescent="0.25">
      <c r="A92" s="4" t="s">
        <v>106</v>
      </c>
      <c r="B92" s="5">
        <v>0.83333333333333337</v>
      </c>
      <c r="C92" s="5">
        <v>0.96902581399658572</v>
      </c>
      <c r="D92" s="5">
        <v>0.69764085267008102</v>
      </c>
    </row>
    <row r="93" spans="1:4" x14ac:dyDescent="0.25">
      <c r="A93" s="4" t="s">
        <v>22</v>
      </c>
      <c r="B93" s="5"/>
      <c r="C93" s="5"/>
      <c r="D93" s="5"/>
    </row>
    <row r="94" spans="1:4" x14ac:dyDescent="0.25">
      <c r="A94" s="4" t="s">
        <v>22</v>
      </c>
      <c r="B94" s="5">
        <v>0.6953125</v>
      </c>
      <c r="C94" s="5">
        <v>0.75367807325930924</v>
      </c>
      <c r="D94" s="5">
        <v>0.63694692674069076</v>
      </c>
    </row>
    <row r="95" spans="1:4" x14ac:dyDescent="0.25">
      <c r="A95" s="4" t="s">
        <v>23</v>
      </c>
      <c r="B95" s="5"/>
      <c r="C95" s="5"/>
      <c r="D95" s="5"/>
    </row>
    <row r="96" spans="1:4" x14ac:dyDescent="0.25">
      <c r="A96" s="4" t="s">
        <v>23</v>
      </c>
      <c r="B96" s="5">
        <v>0.70417422867513613</v>
      </c>
      <c r="C96" s="5">
        <v>0.74321105995236669</v>
      </c>
      <c r="D96" s="5">
        <v>0.66513739739790556</v>
      </c>
    </row>
    <row r="97" spans="1:4" x14ac:dyDescent="0.25">
      <c r="A97" s="4" t="s">
        <v>51</v>
      </c>
      <c r="B97" s="5"/>
      <c r="C97" s="5"/>
      <c r="D97" s="5"/>
    </row>
    <row r="98" spans="1:4" x14ac:dyDescent="0.25">
      <c r="A98" s="4" t="s">
        <v>75</v>
      </c>
      <c r="B98" s="5">
        <v>0.4642857142857143</v>
      </c>
      <c r="C98" s="5">
        <v>0.66696663892320307</v>
      </c>
      <c r="D98" s="5">
        <v>0.26160478964822553</v>
      </c>
    </row>
    <row r="99" spans="1:4" x14ac:dyDescent="0.25">
      <c r="A99" s="4" t="s">
        <v>76</v>
      </c>
      <c r="B99" s="5">
        <v>0.42857142857142855</v>
      </c>
      <c r="C99" s="5">
        <v>0.6298251211797633</v>
      </c>
      <c r="D99" s="5">
        <v>0.22731773596309382</v>
      </c>
    </row>
    <row r="100" spans="1:4" x14ac:dyDescent="0.25">
      <c r="A100" s="4" t="s">
        <v>78</v>
      </c>
      <c r="B100" s="5">
        <v>0.4642857142857143</v>
      </c>
      <c r="C100" s="5">
        <v>0.66696663892320307</v>
      </c>
      <c r="D100" s="5">
        <v>0.26160478964822553</v>
      </c>
    </row>
    <row r="101" spans="1:4" x14ac:dyDescent="0.25">
      <c r="A101" s="4" t="s">
        <v>79</v>
      </c>
      <c r="B101" s="5">
        <v>0.39285714285714285</v>
      </c>
      <c r="C101" s="5">
        <v>0.59170710705184282</v>
      </c>
      <c r="D101" s="5">
        <v>0.19400717866244288</v>
      </c>
    </row>
    <row r="102" spans="1:4" x14ac:dyDescent="0.25">
      <c r="A102" s="4" t="s">
        <v>81</v>
      </c>
      <c r="B102" s="5">
        <v>0.42857142857142855</v>
      </c>
      <c r="C102" s="5">
        <v>0.6298251211797633</v>
      </c>
      <c r="D102" s="5">
        <v>0.22731773596309382</v>
      </c>
    </row>
    <row r="103" spans="1:4" x14ac:dyDescent="0.25">
      <c r="A103" s="4" t="s">
        <v>82</v>
      </c>
      <c r="B103" s="5">
        <v>0.35714285714285715</v>
      </c>
      <c r="C103" s="5">
        <v>0.55257294573456661</v>
      </c>
      <c r="D103" s="5">
        <v>0.16171276855114777</v>
      </c>
    </row>
    <row r="104" spans="1:4" x14ac:dyDescent="0.25">
      <c r="A104" s="4" t="s">
        <v>84</v>
      </c>
      <c r="B104" s="5">
        <v>0.39285714285714285</v>
      </c>
      <c r="C104" s="5">
        <v>0.59170710705184282</v>
      </c>
      <c r="D104" s="5">
        <v>0.19400717866244288</v>
      </c>
    </row>
    <row r="105" spans="1:4" x14ac:dyDescent="0.25">
      <c r="A105" s="11" t="s">
        <v>50</v>
      </c>
      <c r="B105" s="5">
        <v>0.35714285714285715</v>
      </c>
      <c r="C105" s="5">
        <v>0.55257294573456661</v>
      </c>
      <c r="D105" s="5">
        <v>0.16171276855114777</v>
      </c>
    </row>
    <row r="106" spans="1:4" x14ac:dyDescent="0.25">
      <c r="A106" s="4" t="s">
        <v>42</v>
      </c>
      <c r="B106" s="5">
        <v>0.4642857142857143</v>
      </c>
      <c r="C106" s="5">
        <v>0.66696663892320307</v>
      </c>
      <c r="D106" s="5">
        <v>0.26160478964822553</v>
      </c>
    </row>
    <row r="107" spans="1:4" x14ac:dyDescent="0.25">
      <c r="A107" s="4" t="s">
        <v>32</v>
      </c>
      <c r="B107" s="5">
        <v>0.7142857142857143</v>
      </c>
      <c r="C107" s="5">
        <v>0.8995602359217677</v>
      </c>
      <c r="D107" s="5">
        <v>0.5290111926496609</v>
      </c>
    </row>
    <row r="108" spans="1:4" x14ac:dyDescent="0.25">
      <c r="A108" s="4" t="s">
        <v>39</v>
      </c>
      <c r="B108" s="5">
        <v>0.9285714285714286</v>
      </c>
      <c r="C108" s="5">
        <v>1</v>
      </c>
      <c r="D108" s="5">
        <v>0.81527169520517195</v>
      </c>
    </row>
    <row r="109" spans="1:4" x14ac:dyDescent="0.25">
      <c r="A109" s="4" t="s">
        <v>36</v>
      </c>
      <c r="B109" s="5">
        <v>0.4642857142857143</v>
      </c>
      <c r="C109" s="5">
        <v>0.66696663892320307</v>
      </c>
      <c r="D109" s="5">
        <v>0.26160478964822553</v>
      </c>
    </row>
    <row r="110" spans="1:4" x14ac:dyDescent="0.25">
      <c r="A110" s="4" t="s">
        <v>35</v>
      </c>
      <c r="B110" s="5">
        <v>0.7142857142857143</v>
      </c>
      <c r="C110" s="5">
        <v>0.8995602359217677</v>
      </c>
      <c r="D110" s="5">
        <v>0.5290111926496609</v>
      </c>
    </row>
    <row r="111" spans="1:4" x14ac:dyDescent="0.25">
      <c r="A111" s="4" t="s">
        <v>41</v>
      </c>
      <c r="B111" s="5">
        <v>0.75</v>
      </c>
      <c r="C111" s="5">
        <v>0.92832912388943578</v>
      </c>
      <c r="D111" s="5">
        <v>0.57167087611056422</v>
      </c>
    </row>
    <row r="112" spans="1:4" x14ac:dyDescent="0.25">
      <c r="A112" s="4" t="s">
        <v>33</v>
      </c>
      <c r="B112" s="5">
        <v>0.7142857142857143</v>
      </c>
      <c r="C112" s="5">
        <v>0.8995602359217677</v>
      </c>
      <c r="D112" s="5">
        <v>0.5290111926496609</v>
      </c>
    </row>
    <row r="113" spans="1:4" x14ac:dyDescent="0.25">
      <c r="A113" s="4" t="s">
        <v>34</v>
      </c>
      <c r="B113" s="5">
        <v>1</v>
      </c>
      <c r="C113" s="5">
        <v>1</v>
      </c>
      <c r="D113" s="5">
        <v>0.9821428571428571</v>
      </c>
    </row>
    <row r="114" spans="1:4" x14ac:dyDescent="0.25">
      <c r="A114" s="4" t="s">
        <v>38</v>
      </c>
      <c r="B114" s="5">
        <v>0.6785714285714286</v>
      </c>
      <c r="C114" s="5">
        <v>0.86950526975624565</v>
      </c>
      <c r="D114" s="5">
        <v>0.48763758738661162</v>
      </c>
    </row>
    <row r="115" spans="1:4" x14ac:dyDescent="0.25">
      <c r="A115" s="4" t="s">
        <v>40</v>
      </c>
      <c r="B115" s="5">
        <v>0.7142857142857143</v>
      </c>
      <c r="C115" s="5">
        <v>0.8995602359217677</v>
      </c>
      <c r="D115" s="5">
        <v>0.5290111926496609</v>
      </c>
    </row>
    <row r="116" spans="1:4" x14ac:dyDescent="0.25">
      <c r="A116" s="4" t="s">
        <v>37</v>
      </c>
      <c r="B116" s="5">
        <v>0.9642857142857143</v>
      </c>
      <c r="C116" s="5">
        <v>1</v>
      </c>
      <c r="D116" s="5">
        <v>0.87765486527187442</v>
      </c>
    </row>
    <row r="117" spans="1:4" x14ac:dyDescent="0.25">
      <c r="A117" s="4" t="s">
        <v>52</v>
      </c>
      <c r="B117" s="5"/>
      <c r="C117" s="5"/>
      <c r="D117" s="5"/>
    </row>
    <row r="118" spans="1:4" x14ac:dyDescent="0.25">
      <c r="A118" s="4" t="s">
        <v>91</v>
      </c>
      <c r="B118" s="5">
        <v>0.32692307692307693</v>
      </c>
      <c r="C118" s="5">
        <v>0.46410332280941063</v>
      </c>
      <c r="D118" s="5">
        <v>0.18974283103674328</v>
      </c>
    </row>
    <row r="119" spans="1:4" x14ac:dyDescent="0.25">
      <c r="A119" s="4" t="s">
        <v>93</v>
      </c>
      <c r="B119" s="5">
        <v>0.51851851851851849</v>
      </c>
      <c r="C119" s="5">
        <v>0.66111538078059318</v>
      </c>
      <c r="D119" s="5">
        <v>0.37592165625644386</v>
      </c>
    </row>
    <row r="120" spans="1:4" x14ac:dyDescent="0.25">
      <c r="A120" s="4" t="s">
        <v>95</v>
      </c>
      <c r="B120" s="5">
        <v>0.42452830188679247</v>
      </c>
      <c r="C120" s="5">
        <v>0.52338870281316929</v>
      </c>
      <c r="D120" s="5">
        <v>0.3256679009604157</v>
      </c>
    </row>
    <row r="121" spans="1:4" x14ac:dyDescent="0.25">
      <c r="A121" s="4" t="s">
        <v>31</v>
      </c>
      <c r="B121" s="5"/>
      <c r="C121" s="5"/>
      <c r="D121" s="5"/>
    </row>
    <row r="122" spans="1:4" x14ac:dyDescent="0.25">
      <c r="A122" s="4" t="s">
        <v>113</v>
      </c>
      <c r="B122" s="5">
        <v>1.9108280254777069E-2</v>
      </c>
      <c r="C122" s="5">
        <v>4.371938842699509E-2</v>
      </c>
      <c r="D122" s="5">
        <v>0</v>
      </c>
    </row>
    <row r="123" spans="1:4" x14ac:dyDescent="0.25">
      <c r="A123" s="4" t="s">
        <v>109</v>
      </c>
      <c r="B123" s="5">
        <v>0.39490445859872614</v>
      </c>
      <c r="C123" s="5">
        <v>0.47459345729285574</v>
      </c>
      <c r="D123" s="5">
        <v>0.31521545990459654</v>
      </c>
    </row>
    <row r="124" spans="1:4" x14ac:dyDescent="0.25">
      <c r="A124" s="4" t="s">
        <v>27</v>
      </c>
      <c r="B124" s="5">
        <v>0</v>
      </c>
      <c r="C124" s="5">
        <v>0</v>
      </c>
      <c r="D124" s="5">
        <v>0</v>
      </c>
    </row>
    <row r="125" spans="1:4" x14ac:dyDescent="0.25">
      <c r="A125" s="4" t="s">
        <v>26</v>
      </c>
      <c r="B125" s="5">
        <v>0.24203821656050956</v>
      </c>
      <c r="C125" s="5">
        <v>0.31225666121302009</v>
      </c>
      <c r="D125" s="5">
        <v>0.17181977190799899</v>
      </c>
    </row>
    <row r="126" spans="1:4" x14ac:dyDescent="0.25">
      <c r="A126" s="4" t="s">
        <v>108</v>
      </c>
      <c r="B126" s="5">
        <v>0.7133757961783439</v>
      </c>
      <c r="C126" s="5">
        <v>0.78732956241859742</v>
      </c>
      <c r="D126" s="5">
        <v>0.63942202993809039</v>
      </c>
    </row>
    <row r="127" spans="1:4" x14ac:dyDescent="0.25">
      <c r="A127" s="4" t="s">
        <v>107</v>
      </c>
      <c r="B127" s="5">
        <v>0.86624203821656054</v>
      </c>
      <c r="C127" s="5">
        <v>0.92269975924684344</v>
      </c>
      <c r="D127" s="5">
        <v>0.80978431718627764</v>
      </c>
    </row>
    <row r="128" spans="1:4" x14ac:dyDescent="0.25">
      <c r="A128" s="4" t="s">
        <v>111</v>
      </c>
      <c r="B128" s="5">
        <v>0.86624203821656054</v>
      </c>
      <c r="C128" s="5">
        <v>0.92269975924684344</v>
      </c>
      <c r="D128" s="5">
        <v>0.80978431718627764</v>
      </c>
    </row>
    <row r="129" spans="1:4" x14ac:dyDescent="0.25">
      <c r="A129" s="4" t="s">
        <v>138</v>
      </c>
      <c r="B129" s="5"/>
      <c r="C129" s="5"/>
      <c r="D129" s="5"/>
    </row>
    <row r="130" spans="1:4" x14ac:dyDescent="0.25">
      <c r="A130" s="4" t="s">
        <v>17</v>
      </c>
      <c r="B130" s="5"/>
      <c r="C130" s="5"/>
      <c r="D130" s="5"/>
    </row>
    <row r="131" spans="1:4" x14ac:dyDescent="0.25">
      <c r="A131" s="4" t="s">
        <v>20</v>
      </c>
      <c r="B131" s="5">
        <v>0.42822384428223842</v>
      </c>
      <c r="C131" s="5">
        <v>0.47730396344815645</v>
      </c>
      <c r="D131" s="5">
        <v>0.37914372511632038</v>
      </c>
    </row>
    <row r="132" spans="1:4" x14ac:dyDescent="0.25">
      <c r="A132" s="4" t="s">
        <v>42</v>
      </c>
      <c r="B132" s="5">
        <v>0.14841849148418493</v>
      </c>
      <c r="C132" s="5">
        <v>0.18402358146340439</v>
      </c>
      <c r="D132" s="5">
        <v>0.11281340150496547</v>
      </c>
    </row>
    <row r="133" spans="1:4" x14ac:dyDescent="0.25">
      <c r="A133" s="4" t="s">
        <v>88</v>
      </c>
      <c r="B133" s="5">
        <v>0.15571776155717762</v>
      </c>
      <c r="C133" s="5">
        <v>0.19200703764507657</v>
      </c>
      <c r="D133" s="5">
        <v>0.11942848546927867</v>
      </c>
    </row>
    <row r="134" spans="1:4" x14ac:dyDescent="0.25">
      <c r="A134" s="4" t="s">
        <v>18</v>
      </c>
      <c r="B134" s="5">
        <v>0.45012165450121655</v>
      </c>
      <c r="C134" s="5">
        <v>0.49946144895115269</v>
      </c>
      <c r="D134" s="5">
        <v>0.40078186005128041</v>
      </c>
    </row>
    <row r="135" spans="1:4" x14ac:dyDescent="0.25">
      <c r="A135" s="4" t="s">
        <v>19</v>
      </c>
      <c r="B135" s="5">
        <v>0.45742092457420924</v>
      </c>
      <c r="C135" s="5">
        <v>0.50682628128115537</v>
      </c>
      <c r="D135" s="5">
        <v>0.40801556786726317</v>
      </c>
    </row>
    <row r="136" spans="1:4" x14ac:dyDescent="0.25">
      <c r="A136" s="4" t="s">
        <v>21</v>
      </c>
      <c r="B136" s="5"/>
      <c r="C136" s="5"/>
      <c r="D136" s="5"/>
    </row>
    <row r="137" spans="1:4" x14ac:dyDescent="0.25">
      <c r="A137" s="4" t="s">
        <v>21</v>
      </c>
      <c r="B137" s="5">
        <v>0.43065693430656932</v>
      </c>
      <c r="C137" s="5">
        <v>0.47977060176481423</v>
      </c>
      <c r="D137" s="5">
        <v>0.3815432668483244</v>
      </c>
    </row>
    <row r="138" spans="1:4" x14ac:dyDescent="0.25">
      <c r="A138" s="4" t="s">
        <v>8</v>
      </c>
      <c r="B138" s="5"/>
      <c r="C138" s="5"/>
      <c r="D138" s="5"/>
    </row>
    <row r="139" spans="1:4" x14ac:dyDescent="0.25">
      <c r="A139" s="4" t="s">
        <v>12</v>
      </c>
      <c r="B139" s="5">
        <v>0.44985673352435529</v>
      </c>
      <c r="C139" s="5">
        <v>0.47141438526778834</v>
      </c>
      <c r="D139" s="5">
        <v>0.42829908178092224</v>
      </c>
    </row>
    <row r="140" spans="1:4" x14ac:dyDescent="0.25">
      <c r="A140" s="4" t="s">
        <v>13</v>
      </c>
      <c r="B140" s="5">
        <v>0.36942675159235666</v>
      </c>
      <c r="C140" s="5">
        <v>0.39249153219742727</v>
      </c>
      <c r="D140" s="5">
        <v>0.34636197098728605</v>
      </c>
    </row>
    <row r="141" spans="1:4" x14ac:dyDescent="0.25">
      <c r="A141" s="4" t="s">
        <v>14</v>
      </c>
      <c r="B141" s="5">
        <v>0.26250000000000001</v>
      </c>
      <c r="C141" s="5">
        <v>0.36521688752453807</v>
      </c>
      <c r="D141" s="5">
        <v>0.15978311247546195</v>
      </c>
    </row>
    <row r="142" spans="1:4" x14ac:dyDescent="0.25">
      <c r="A142" s="4" t="s">
        <v>9</v>
      </c>
      <c r="B142" s="5">
        <v>0.25832930951231287</v>
      </c>
      <c r="C142" s="5">
        <v>0.27743240017129417</v>
      </c>
      <c r="D142" s="5">
        <v>0.23922621885333151</v>
      </c>
    </row>
    <row r="143" spans="1:4" x14ac:dyDescent="0.25">
      <c r="A143" s="4" t="s">
        <v>10</v>
      </c>
      <c r="B143" s="5">
        <v>0.44888514934791757</v>
      </c>
      <c r="C143" s="5">
        <v>0.46910110301967817</v>
      </c>
      <c r="D143" s="5">
        <v>0.42866919567615697</v>
      </c>
    </row>
    <row r="144" spans="1:4" x14ac:dyDescent="0.25">
      <c r="A144" s="4" t="s">
        <v>11</v>
      </c>
      <c r="B144" s="5">
        <v>0.48031496062992124</v>
      </c>
      <c r="C144" s="5">
        <v>0.49995170534416256</v>
      </c>
      <c r="D144" s="5">
        <v>0.46067821591567992</v>
      </c>
    </row>
    <row r="145" spans="1:4" x14ac:dyDescent="0.25">
      <c r="A145" s="4" t="s">
        <v>15</v>
      </c>
      <c r="B145" s="5">
        <v>0.40618973275782899</v>
      </c>
      <c r="C145" s="5">
        <v>0.41546501767791044</v>
      </c>
      <c r="D145" s="5">
        <v>0.39691444783774754</v>
      </c>
    </row>
    <row r="146" spans="1:4" x14ac:dyDescent="0.25">
      <c r="A146" s="4" t="s">
        <v>55</v>
      </c>
      <c r="B146" s="5"/>
      <c r="C146" s="5"/>
      <c r="D146" s="5"/>
    </row>
    <row r="147" spans="1:4" x14ac:dyDescent="0.25">
      <c r="A147" s="4" t="s">
        <v>56</v>
      </c>
      <c r="B147" s="5">
        <v>0.44976076555023925</v>
      </c>
      <c r="C147" s="5">
        <v>0.5196324788353206</v>
      </c>
      <c r="D147" s="5">
        <v>0.37988905226515784</v>
      </c>
    </row>
    <row r="148" spans="1:4" x14ac:dyDescent="0.25">
      <c r="A148" s="4" t="s">
        <v>57</v>
      </c>
      <c r="B148" s="5">
        <v>0.30622009569377989</v>
      </c>
      <c r="C148" s="5">
        <v>0.37113433805142804</v>
      </c>
      <c r="D148" s="5">
        <v>0.24130585333613175</v>
      </c>
    </row>
    <row r="149" spans="1:4" x14ac:dyDescent="0.25">
      <c r="A149" s="4" t="s">
        <v>58</v>
      </c>
      <c r="B149" s="5"/>
      <c r="C149" s="5"/>
      <c r="D149" s="5"/>
    </row>
    <row r="150" spans="1:4" x14ac:dyDescent="0.25">
      <c r="A150" s="4" t="s">
        <v>60</v>
      </c>
      <c r="B150" s="5">
        <v>0.5901639344262295</v>
      </c>
      <c r="C150" s="5">
        <v>0.72184278108938149</v>
      </c>
      <c r="D150" s="5">
        <v>0.4584850877630775</v>
      </c>
    </row>
    <row r="151" spans="1:4" x14ac:dyDescent="0.25">
      <c r="A151" s="4" t="s">
        <v>61</v>
      </c>
      <c r="B151" s="5">
        <v>0.42307692307692307</v>
      </c>
      <c r="C151" s="5">
        <v>0.63231029227672741</v>
      </c>
      <c r="D151" s="5">
        <v>0.21384355387711873</v>
      </c>
    </row>
    <row r="152" spans="1:4" x14ac:dyDescent="0.25">
      <c r="A152" s="4" t="s">
        <v>59</v>
      </c>
      <c r="B152" s="5">
        <v>0.7142857142857143</v>
      </c>
      <c r="C152" s="5">
        <v>0.80887610824238954</v>
      </c>
      <c r="D152" s="5">
        <v>0.61969532032903907</v>
      </c>
    </row>
    <row r="153" spans="1:4" x14ac:dyDescent="0.25">
      <c r="A153" s="4" t="s">
        <v>62</v>
      </c>
      <c r="B153" s="5">
        <v>0</v>
      </c>
      <c r="C153" s="5">
        <v>0</v>
      </c>
      <c r="D153" s="5">
        <v>0</v>
      </c>
    </row>
    <row r="154" spans="1:4" x14ac:dyDescent="0.25">
      <c r="A154" s="4" t="s">
        <v>63</v>
      </c>
      <c r="B154" s="5">
        <v>0.63243243243243241</v>
      </c>
      <c r="C154" s="5">
        <v>0.70464835223340605</v>
      </c>
      <c r="D154" s="5">
        <v>0.56021651263145877</v>
      </c>
    </row>
    <row r="155" spans="1:4" x14ac:dyDescent="0.25">
      <c r="A155" s="4" t="s">
        <v>54</v>
      </c>
      <c r="B155" s="5"/>
      <c r="C155" s="5"/>
      <c r="D155" s="5"/>
    </row>
    <row r="156" spans="1:4" x14ac:dyDescent="0.25">
      <c r="A156" s="4" t="s">
        <v>54</v>
      </c>
      <c r="B156" s="5">
        <v>0.66666666666666663</v>
      </c>
      <c r="C156" s="5">
        <v>1</v>
      </c>
      <c r="D156" s="5">
        <v>0</v>
      </c>
    </row>
    <row r="157" spans="1:4" x14ac:dyDescent="0.25">
      <c r="A157" s="4" t="s">
        <v>22</v>
      </c>
      <c r="B157" s="5"/>
      <c r="C157" s="5"/>
      <c r="D157" s="5"/>
    </row>
    <row r="158" spans="1:4" x14ac:dyDescent="0.25">
      <c r="A158" s="4" t="s">
        <v>22</v>
      </c>
      <c r="B158" s="5">
        <v>0.33333333333333331</v>
      </c>
      <c r="C158" s="5">
        <v>0.79406129262695202</v>
      </c>
      <c r="D158" s="5">
        <v>0</v>
      </c>
    </row>
    <row r="159" spans="1:4" x14ac:dyDescent="0.25">
      <c r="A159" s="4" t="s">
        <v>23</v>
      </c>
      <c r="B159" s="5"/>
      <c r="C159" s="5"/>
      <c r="D159" s="5"/>
    </row>
    <row r="160" spans="1:4" x14ac:dyDescent="0.25">
      <c r="A160" s="4" t="s">
        <v>23</v>
      </c>
      <c r="B160" s="5">
        <v>0.55231143552311435</v>
      </c>
      <c r="C160" s="5">
        <v>0.60162705293021568</v>
      </c>
      <c r="D160" s="5">
        <v>0.50299581811601302</v>
      </c>
    </row>
    <row r="161" spans="1:4" x14ac:dyDescent="0.25">
      <c r="A161" s="4" t="s">
        <v>51</v>
      </c>
      <c r="B161" s="5"/>
      <c r="C161" s="5"/>
      <c r="D161" s="5"/>
    </row>
    <row r="162" spans="1:4" x14ac:dyDescent="0.25">
      <c r="A162" s="4" t="s">
        <v>50</v>
      </c>
      <c r="B162" s="5">
        <v>0.21897810218978103</v>
      </c>
      <c r="C162" s="5">
        <v>0.26019728517165663</v>
      </c>
      <c r="D162" s="5">
        <v>0.1777589192079054</v>
      </c>
    </row>
    <row r="163" spans="1:4" x14ac:dyDescent="0.25">
      <c r="A163" s="4" t="s">
        <v>42</v>
      </c>
      <c r="B163" s="5">
        <v>0.53527980535279807</v>
      </c>
      <c r="C163" s="5">
        <v>0.58474030327548931</v>
      </c>
      <c r="D163" s="5">
        <v>0.48581930743010687</v>
      </c>
    </row>
    <row r="164" spans="1:4" x14ac:dyDescent="0.25">
      <c r="A164" s="4" t="s">
        <v>43</v>
      </c>
      <c r="B164" s="5">
        <v>0.51094890510948909</v>
      </c>
      <c r="C164" s="5">
        <v>0.56051835130253758</v>
      </c>
      <c r="D164" s="5">
        <v>0.46137945891644067</v>
      </c>
    </row>
    <row r="165" spans="1:4" x14ac:dyDescent="0.25">
      <c r="A165" s="4" t="s">
        <v>44</v>
      </c>
      <c r="B165" s="5">
        <v>0.48418491484184917</v>
      </c>
      <c r="C165" s="5">
        <v>0.53374175854175054</v>
      </c>
      <c r="D165" s="5">
        <v>0.43462807114194779</v>
      </c>
    </row>
    <row r="166" spans="1:4" x14ac:dyDescent="0.25">
      <c r="A166" s="4" t="s">
        <v>45</v>
      </c>
      <c r="B166" s="5">
        <v>0.42092457420924573</v>
      </c>
      <c r="C166" s="5">
        <v>0.46989694849657032</v>
      </c>
      <c r="D166" s="5">
        <v>0.37195219992192113</v>
      </c>
    </row>
    <row r="167" spans="1:4" x14ac:dyDescent="0.25">
      <c r="A167" s="4" t="s">
        <v>46</v>
      </c>
      <c r="B167" s="5">
        <v>0.28710462287104621</v>
      </c>
      <c r="C167" s="5">
        <v>0.33208241344530265</v>
      </c>
      <c r="D167" s="5">
        <v>0.24212683229678977</v>
      </c>
    </row>
    <row r="168" spans="1:4" x14ac:dyDescent="0.25">
      <c r="A168" s="4" t="s">
        <v>47</v>
      </c>
      <c r="B168" s="5">
        <v>0.40389294403892945</v>
      </c>
      <c r="C168" s="5">
        <v>0.45257213515725553</v>
      </c>
      <c r="D168" s="5">
        <v>0.35521375292060337</v>
      </c>
    </row>
    <row r="169" spans="1:4" x14ac:dyDescent="0.25">
      <c r="A169" s="4" t="s">
        <v>48</v>
      </c>
      <c r="B169" s="5">
        <v>0.27493917274939172</v>
      </c>
      <c r="C169" s="5">
        <v>0.31934363044310937</v>
      </c>
      <c r="D169" s="5">
        <v>0.23053471505567408</v>
      </c>
    </row>
    <row r="170" spans="1:4" x14ac:dyDescent="0.25">
      <c r="A170" s="4" t="s">
        <v>49</v>
      </c>
      <c r="B170" s="5">
        <v>0.22871046228710462</v>
      </c>
      <c r="C170" s="5">
        <v>0.27055341464984828</v>
      </c>
      <c r="D170" s="5">
        <v>0.18686750992436094</v>
      </c>
    </row>
    <row r="171" spans="1:4" x14ac:dyDescent="0.25">
      <c r="A171" s="4" t="s">
        <v>32</v>
      </c>
      <c r="B171" s="5">
        <v>0.6009732360097324</v>
      </c>
      <c r="C171" s="5">
        <v>0.6495578043008412</v>
      </c>
      <c r="D171" s="5">
        <v>0.5523886677186236</v>
      </c>
    </row>
    <row r="172" spans="1:4" x14ac:dyDescent="0.25">
      <c r="A172" s="4" t="s">
        <v>39</v>
      </c>
      <c r="B172" s="5">
        <v>0.73965936739659366</v>
      </c>
      <c r="C172" s="5">
        <v>0.78332257425625607</v>
      </c>
      <c r="D172" s="5">
        <v>0.69599616053693125</v>
      </c>
    </row>
    <row r="173" spans="1:4" x14ac:dyDescent="0.25">
      <c r="A173" s="4" t="s">
        <v>36</v>
      </c>
      <c r="B173" s="5">
        <v>0.78832116788321172</v>
      </c>
      <c r="C173" s="5">
        <v>0.82905134866428387</v>
      </c>
      <c r="D173" s="5">
        <v>0.74759098710213956</v>
      </c>
    </row>
    <row r="174" spans="1:4" x14ac:dyDescent="0.25">
      <c r="A174" s="4" t="s">
        <v>35</v>
      </c>
      <c r="B174" s="5">
        <v>0.73722627737226276</v>
      </c>
      <c r="C174" s="5">
        <v>0.78101717500326828</v>
      </c>
      <c r="D174" s="5">
        <v>0.69343537974125724</v>
      </c>
    </row>
    <row r="175" spans="1:4" x14ac:dyDescent="0.25">
      <c r="A175" s="4" t="s">
        <v>41</v>
      </c>
      <c r="B175" s="5">
        <v>0.38929440389294406</v>
      </c>
      <c r="C175" s="5">
        <v>0.43767506643418841</v>
      </c>
      <c r="D175" s="5">
        <v>0.34091374135169972</v>
      </c>
    </row>
    <row r="176" spans="1:4" x14ac:dyDescent="0.25">
      <c r="A176" s="4" t="s">
        <v>33</v>
      </c>
      <c r="B176" s="5">
        <v>0.72506082725060828</v>
      </c>
      <c r="C176" s="5">
        <v>0.76946528494432598</v>
      </c>
      <c r="D176" s="5">
        <v>0.68065636955689057</v>
      </c>
    </row>
    <row r="177" spans="1:4" x14ac:dyDescent="0.25">
      <c r="A177" s="4" t="s">
        <v>34</v>
      </c>
      <c r="B177" s="5">
        <v>0.76885644768856443</v>
      </c>
      <c r="C177" s="5">
        <v>0.81085045593329252</v>
      </c>
      <c r="D177" s="5">
        <v>0.72686243944383633</v>
      </c>
    </row>
    <row r="178" spans="1:4" x14ac:dyDescent="0.25">
      <c r="A178" s="4" t="s">
        <v>38</v>
      </c>
      <c r="B178" s="5">
        <v>0.64233576642335766</v>
      </c>
      <c r="C178" s="5">
        <v>0.68991573436439668</v>
      </c>
      <c r="D178" s="5">
        <v>0.59475579848231863</v>
      </c>
    </row>
    <row r="179" spans="1:4" x14ac:dyDescent="0.25">
      <c r="A179" s="4" t="s">
        <v>40</v>
      </c>
      <c r="B179" s="5">
        <v>0.58880778588807781</v>
      </c>
      <c r="C179" s="5">
        <v>0.63761983118765386</v>
      </c>
      <c r="D179" s="5">
        <v>0.53999574058850175</v>
      </c>
    </row>
    <row r="180" spans="1:4" x14ac:dyDescent="0.25">
      <c r="A180" s="4" t="s">
        <v>37</v>
      </c>
      <c r="B180" s="5">
        <v>0.77372262773722633</v>
      </c>
      <c r="C180" s="5">
        <v>0.81541259194231952</v>
      </c>
      <c r="D180" s="5">
        <v>0.73203266353213314</v>
      </c>
    </row>
    <row r="181" spans="1:4" x14ac:dyDescent="0.25">
      <c r="A181" s="4" t="s">
        <v>52</v>
      </c>
      <c r="B181" s="5"/>
      <c r="C181" s="5"/>
      <c r="D181" s="5"/>
    </row>
    <row r="182" spans="1:4" x14ac:dyDescent="0.25">
      <c r="A182" s="4" t="s">
        <v>136</v>
      </c>
      <c r="B182" s="5">
        <v>0.38010204081632654</v>
      </c>
      <c r="C182" s="5">
        <v>0.42945537068640255</v>
      </c>
      <c r="D182" s="5">
        <v>0.33074871094625052</v>
      </c>
    </row>
    <row r="183" spans="1:4" x14ac:dyDescent="0.25">
      <c r="A183" s="4" t="s">
        <v>137</v>
      </c>
      <c r="B183" s="5">
        <v>0.52941176470588236</v>
      </c>
      <c r="C183" s="5">
        <v>0.59059859861137531</v>
      </c>
      <c r="D183" s="5">
        <v>0.46822493080038946</v>
      </c>
    </row>
    <row r="184" spans="1:4" x14ac:dyDescent="0.25">
      <c r="A184" s="4" t="s">
        <v>63</v>
      </c>
      <c r="B184" s="5">
        <v>0.44126506024096385</v>
      </c>
      <c r="C184" s="5">
        <v>0.47980540518142545</v>
      </c>
      <c r="D184" s="5">
        <v>0.40272471530050225</v>
      </c>
    </row>
    <row r="185" spans="1:4" x14ac:dyDescent="0.25">
      <c r="A185" s="4" t="s">
        <v>31</v>
      </c>
      <c r="B185" s="5"/>
      <c r="C185" s="5"/>
      <c r="D185" s="5"/>
    </row>
    <row r="186" spans="1:4" x14ac:dyDescent="0.25">
      <c r="A186" s="4" t="s">
        <v>130</v>
      </c>
      <c r="B186" s="5">
        <v>0.60869565217391308</v>
      </c>
      <c r="C186" s="5">
        <v>0.7139098872698505</v>
      </c>
      <c r="D186" s="5">
        <v>0.50348141707797567</v>
      </c>
    </row>
    <row r="187" spans="1:4" x14ac:dyDescent="0.25">
      <c r="A187" s="4" t="s">
        <v>28</v>
      </c>
      <c r="B187" s="5">
        <v>0.52173913043478259</v>
      </c>
      <c r="C187" s="5">
        <v>0.62930143861121945</v>
      </c>
      <c r="D187" s="5">
        <v>0.41417682225834573</v>
      </c>
    </row>
    <row r="188" spans="1:4" x14ac:dyDescent="0.25">
      <c r="A188" s="4" t="s">
        <v>27</v>
      </c>
      <c r="B188" s="5">
        <v>0</v>
      </c>
      <c r="C188" s="5">
        <v>0</v>
      </c>
      <c r="D188" s="5">
        <v>0</v>
      </c>
    </row>
    <row r="189" spans="1:4" x14ac:dyDescent="0.25">
      <c r="A189" s="4" t="s">
        <v>26</v>
      </c>
      <c r="B189" s="5">
        <v>0.42391304347826086</v>
      </c>
      <c r="C189" s="5">
        <v>0.53038148728086099</v>
      </c>
      <c r="D189" s="5">
        <v>0.31744459967566074</v>
      </c>
    </row>
    <row r="190" spans="1:4" x14ac:dyDescent="0.25">
      <c r="A190" s="4" t="s">
        <v>24</v>
      </c>
      <c r="B190" s="5">
        <v>0.72826086956521741</v>
      </c>
      <c r="C190" s="5">
        <v>0.82464576838882753</v>
      </c>
      <c r="D190" s="5">
        <v>0.63187597074160728</v>
      </c>
    </row>
    <row r="191" spans="1:4" x14ac:dyDescent="0.25">
      <c r="A191" s="4" t="s">
        <v>29</v>
      </c>
      <c r="B191" s="5">
        <v>0.78260869565217395</v>
      </c>
      <c r="C191" s="5">
        <v>0.87237250706494385</v>
      </c>
      <c r="D191" s="5">
        <v>0.69284488423940405</v>
      </c>
    </row>
    <row r="192" spans="1:4" x14ac:dyDescent="0.25">
      <c r="A192" s="4" t="s">
        <v>25</v>
      </c>
      <c r="B192" s="5">
        <v>0.4891304347826087</v>
      </c>
      <c r="C192" s="5">
        <v>0.59676525097355237</v>
      </c>
      <c r="D192" s="5">
        <v>0.38149561859166498</v>
      </c>
    </row>
    <row r="193" spans="1:4" x14ac:dyDescent="0.25">
      <c r="A193" s="4" t="s">
        <v>53</v>
      </c>
      <c r="B193" s="5"/>
      <c r="C193" s="5"/>
      <c r="D193" s="5"/>
    </row>
    <row r="194" spans="1:4" x14ac:dyDescent="0.25">
      <c r="A194" s="4" t="s">
        <v>53</v>
      </c>
      <c r="B194" s="5">
        <v>0.5</v>
      </c>
      <c r="C194" s="5">
        <v>0.59897828611970094</v>
      </c>
      <c r="D194" s="5">
        <v>0.401021713880299</v>
      </c>
    </row>
    <row r="195" spans="1:4" x14ac:dyDescent="0.25">
      <c r="A195" s="4" t="s">
        <v>131</v>
      </c>
      <c r="B195" s="5"/>
      <c r="C195" s="5"/>
      <c r="D195" s="5"/>
    </row>
    <row r="196" spans="1:4" x14ac:dyDescent="0.25">
      <c r="A196" s="4" t="s">
        <v>17</v>
      </c>
      <c r="B196" s="5"/>
      <c r="C196" s="5"/>
      <c r="D196" s="5"/>
    </row>
    <row r="197" spans="1:4" x14ac:dyDescent="0.25">
      <c r="A197" s="4" t="s">
        <v>20</v>
      </c>
      <c r="B197" s="5">
        <v>0.5060827250608273</v>
      </c>
      <c r="C197" s="5">
        <v>0.55566018931233085</v>
      </c>
      <c r="D197" s="5">
        <v>0.45650526080932385</v>
      </c>
    </row>
    <row r="198" spans="1:4" x14ac:dyDescent="0.25">
      <c r="A198" s="4" t="s">
        <v>42</v>
      </c>
      <c r="B198" s="5">
        <v>0.19951338199513383</v>
      </c>
      <c r="C198" s="5">
        <v>0.23938617831674286</v>
      </c>
      <c r="D198" s="5">
        <v>0.15964058567352479</v>
      </c>
    </row>
    <row r="199" spans="1:4" x14ac:dyDescent="0.25">
      <c r="A199" s="4" t="s">
        <v>88</v>
      </c>
      <c r="B199" s="5">
        <v>0.22141119221411193</v>
      </c>
      <c r="C199" s="5">
        <v>0.26278929467026529</v>
      </c>
      <c r="D199" s="5">
        <v>0.18003308975795856</v>
      </c>
    </row>
    <row r="200" spans="1:4" x14ac:dyDescent="0.25">
      <c r="A200" s="4" t="s">
        <v>18</v>
      </c>
      <c r="B200" s="5">
        <v>0.52798053527980537</v>
      </c>
      <c r="C200" s="5">
        <v>0.57748578907657078</v>
      </c>
      <c r="D200" s="5">
        <v>0.47847528148304003</v>
      </c>
    </row>
    <row r="201" spans="1:4" x14ac:dyDescent="0.25">
      <c r="A201" s="4" t="s">
        <v>19</v>
      </c>
      <c r="B201" s="5">
        <v>0.55231143552311435</v>
      </c>
      <c r="C201" s="5">
        <v>0.60162705293021568</v>
      </c>
      <c r="D201" s="5">
        <v>0.50299581811601302</v>
      </c>
    </row>
    <row r="202" spans="1:4" x14ac:dyDescent="0.25">
      <c r="A202" s="4" t="s">
        <v>21</v>
      </c>
      <c r="B202" s="5"/>
      <c r="C202" s="5"/>
      <c r="D202" s="5"/>
    </row>
    <row r="203" spans="1:4" x14ac:dyDescent="0.25">
      <c r="A203" s="4" t="s">
        <v>21</v>
      </c>
      <c r="B203" s="5">
        <v>0.47688564476885642</v>
      </c>
      <c r="C203" s="5">
        <v>0.52641498070931048</v>
      </c>
      <c r="D203" s="5">
        <v>0.42735630882840242</v>
      </c>
    </row>
    <row r="204" spans="1:4" x14ac:dyDescent="0.25">
      <c r="A204" s="4" t="s">
        <v>8</v>
      </c>
      <c r="B204" s="5"/>
      <c r="C204" s="5"/>
      <c r="D204" s="5"/>
    </row>
    <row r="205" spans="1:4" x14ac:dyDescent="0.25">
      <c r="A205" s="4" t="s">
        <v>12</v>
      </c>
      <c r="B205" s="5">
        <v>0.46309234507897934</v>
      </c>
      <c r="C205" s="5">
        <v>0.47521909793344824</v>
      </c>
      <c r="D205" s="5">
        <v>0.45096559222451044</v>
      </c>
    </row>
    <row r="206" spans="1:4" x14ac:dyDescent="0.25">
      <c r="A206" s="4" t="s">
        <v>13</v>
      </c>
      <c r="B206" s="5">
        <v>0.34974818130945717</v>
      </c>
      <c r="C206" s="5">
        <v>0.36261386805249679</v>
      </c>
      <c r="D206" s="5">
        <v>0.33688249456641756</v>
      </c>
    </row>
    <row r="207" spans="1:4" x14ac:dyDescent="0.25">
      <c r="A207" s="4" t="s">
        <v>14</v>
      </c>
      <c r="B207" s="5">
        <v>0.25179856115107913</v>
      </c>
      <c r="C207" s="5">
        <v>0.32759051129670558</v>
      </c>
      <c r="D207" s="5">
        <v>0.17600661100545265</v>
      </c>
    </row>
    <row r="208" spans="1:4" x14ac:dyDescent="0.25">
      <c r="A208" s="4" t="s">
        <v>9</v>
      </c>
      <c r="B208" s="5">
        <v>0.24623753399818676</v>
      </c>
      <c r="C208" s="5">
        <v>0.25770444814395344</v>
      </c>
      <c r="D208" s="5">
        <v>0.23477061985242012</v>
      </c>
    </row>
    <row r="209" spans="1:4" x14ac:dyDescent="0.25">
      <c r="A209" s="4" t="s">
        <v>10</v>
      </c>
      <c r="B209" s="5">
        <v>0.484232868405094</v>
      </c>
      <c r="C209" s="5">
        <v>0.49637544744750667</v>
      </c>
      <c r="D209" s="5">
        <v>0.47209028936268133</v>
      </c>
    </row>
    <row r="210" spans="1:4" x14ac:dyDescent="0.25">
      <c r="A210" s="4" t="s">
        <v>11</v>
      </c>
      <c r="B210" s="5">
        <v>0.53900526924559822</v>
      </c>
      <c r="C210" s="5">
        <v>0.55015117687624016</v>
      </c>
      <c r="D210" s="5">
        <v>0.52785936161495628</v>
      </c>
    </row>
    <row r="211" spans="1:4" x14ac:dyDescent="0.25">
      <c r="A211" s="4" t="s">
        <v>15</v>
      </c>
      <c r="B211" s="5">
        <v>0.4286027020265199</v>
      </c>
      <c r="C211" s="5">
        <v>0.43404536684484718</v>
      </c>
      <c r="D211" s="5">
        <v>0.42316003720819262</v>
      </c>
    </row>
    <row r="212" spans="1:4" x14ac:dyDescent="0.25">
      <c r="A212" s="4" t="s">
        <v>55</v>
      </c>
      <c r="B212" s="5"/>
      <c r="C212" s="5"/>
      <c r="D212" s="5"/>
    </row>
    <row r="213" spans="1:4" x14ac:dyDescent="0.25">
      <c r="A213" s="4" t="s">
        <v>56</v>
      </c>
      <c r="B213" s="5">
        <v>0.50247524752475248</v>
      </c>
      <c r="C213" s="5">
        <v>0.55249397177718507</v>
      </c>
      <c r="D213" s="5">
        <v>0.45245652327231989</v>
      </c>
    </row>
    <row r="214" spans="1:4" x14ac:dyDescent="0.25">
      <c r="A214" s="4" t="s">
        <v>57</v>
      </c>
      <c r="B214" s="5">
        <v>0.34653465346534651</v>
      </c>
      <c r="C214" s="5">
        <v>0.39419937405526217</v>
      </c>
      <c r="D214" s="5">
        <v>0.29886993287543084</v>
      </c>
    </row>
    <row r="215" spans="1:4" x14ac:dyDescent="0.25">
      <c r="A215" s="4" t="s">
        <v>58</v>
      </c>
      <c r="B215" s="5"/>
      <c r="C215" s="5"/>
      <c r="D215" s="5"/>
    </row>
    <row r="216" spans="1:4" x14ac:dyDescent="0.25">
      <c r="A216" s="4" t="s">
        <v>60</v>
      </c>
      <c r="B216" s="5">
        <v>0.51245551601423489</v>
      </c>
      <c r="C216" s="5">
        <v>0.57270844998366544</v>
      </c>
      <c r="D216" s="5">
        <v>0.45220258204480435</v>
      </c>
    </row>
    <row r="217" spans="1:4" x14ac:dyDescent="0.25">
      <c r="A217" s="4" t="s">
        <v>61</v>
      </c>
      <c r="B217" s="5">
        <v>0.50769230769230766</v>
      </c>
      <c r="C217" s="5">
        <v>0.63698627936479779</v>
      </c>
      <c r="D217" s="5">
        <v>0.37839833601981754</v>
      </c>
    </row>
    <row r="218" spans="1:4" x14ac:dyDescent="0.25">
      <c r="A218" s="4" t="s">
        <v>59</v>
      </c>
      <c r="B218" s="5">
        <v>0.57894736842105265</v>
      </c>
      <c r="C218" s="5">
        <v>0.62352091672052401</v>
      </c>
      <c r="D218" s="5">
        <v>0.5343738201215813</v>
      </c>
    </row>
    <row r="219" spans="1:4" x14ac:dyDescent="0.25">
      <c r="A219" s="4" t="s">
        <v>62</v>
      </c>
      <c r="B219" s="5">
        <v>0.6</v>
      </c>
      <c r="C219" s="5">
        <v>1</v>
      </c>
      <c r="D219" s="5">
        <v>7.0366425892947643E-2</v>
      </c>
    </row>
    <row r="220" spans="1:4" x14ac:dyDescent="0.25">
      <c r="A220" s="4" t="s">
        <v>63</v>
      </c>
      <c r="B220" s="5">
        <v>0.5514792899408284</v>
      </c>
      <c r="C220" s="5">
        <v>0.58562197691340012</v>
      </c>
      <c r="D220" s="5">
        <v>0.51733660296825668</v>
      </c>
    </row>
    <row r="221" spans="1:4" x14ac:dyDescent="0.25">
      <c r="A221" s="4" t="s">
        <v>54</v>
      </c>
      <c r="B221" s="5"/>
      <c r="C221" s="5"/>
      <c r="D221" s="5"/>
    </row>
    <row r="222" spans="1:4" x14ac:dyDescent="0.25">
      <c r="A222" s="4" t="s">
        <v>54</v>
      </c>
      <c r="B222" s="5">
        <v>0.83333333333333337</v>
      </c>
      <c r="C222" s="5">
        <v>1</v>
      </c>
      <c r="D222" s="5">
        <v>0.45164335131454708</v>
      </c>
    </row>
    <row r="223" spans="1:4" x14ac:dyDescent="0.25">
      <c r="A223" s="4" t="s">
        <v>22</v>
      </c>
      <c r="B223" s="5"/>
      <c r="C223" s="5"/>
      <c r="D223" s="5"/>
    </row>
    <row r="224" spans="1:4" x14ac:dyDescent="0.25">
      <c r="A224" s="4" t="s">
        <v>22</v>
      </c>
      <c r="B224" s="5">
        <v>0.38709677419354838</v>
      </c>
      <c r="C224" s="5">
        <v>0.51646874173337487</v>
      </c>
      <c r="D224" s="5">
        <v>0.25772480665372183</v>
      </c>
    </row>
    <row r="225" spans="1:4" x14ac:dyDescent="0.25">
      <c r="A225" s="4" t="s">
        <v>23</v>
      </c>
      <c r="B225" s="5"/>
      <c r="C225" s="5"/>
      <c r="D225" s="5"/>
    </row>
    <row r="226" spans="1:4" x14ac:dyDescent="0.25">
      <c r="A226" s="4" t="s">
        <v>23</v>
      </c>
      <c r="B226" s="5">
        <v>0.57907542579075422</v>
      </c>
      <c r="C226" s="5">
        <v>0.62804780007807881</v>
      </c>
      <c r="D226" s="5">
        <v>0.53010305150342962</v>
      </c>
    </row>
    <row r="227" spans="1:4" x14ac:dyDescent="0.25">
      <c r="A227" s="4" t="s">
        <v>51</v>
      </c>
      <c r="B227" s="5"/>
      <c r="C227" s="5"/>
      <c r="D227" s="5"/>
    </row>
    <row r="228" spans="1:4" x14ac:dyDescent="0.25">
      <c r="A228" s="4" t="s">
        <v>50</v>
      </c>
      <c r="B228" s="5">
        <v>0.25547445255474455</v>
      </c>
      <c r="C228" s="5">
        <v>0.29887717972906119</v>
      </c>
      <c r="D228" s="5">
        <v>0.21207172538042787</v>
      </c>
    </row>
    <row r="229" spans="1:4" x14ac:dyDescent="0.25">
      <c r="A229" s="4" t="s">
        <v>42</v>
      </c>
      <c r="B229" s="5">
        <v>0.56447688564476883</v>
      </c>
      <c r="C229" s="5">
        <v>0.61365411471750908</v>
      </c>
      <c r="D229" s="5">
        <v>0.51529965657202859</v>
      </c>
    </row>
    <row r="230" spans="1:4" x14ac:dyDescent="0.25">
      <c r="A230" s="4" t="s">
        <v>43</v>
      </c>
      <c r="B230" s="5">
        <v>0.54257907542579076</v>
      </c>
      <c r="C230" s="5">
        <v>0.59198443213273688</v>
      </c>
      <c r="D230" s="5">
        <v>0.49317371871884469</v>
      </c>
    </row>
    <row r="231" spans="1:4" x14ac:dyDescent="0.25">
      <c r="A231" s="4" t="s">
        <v>44</v>
      </c>
      <c r="B231" s="5">
        <v>0.5036496350364964</v>
      </c>
      <c r="C231" s="5">
        <v>0.55322938991768689</v>
      </c>
      <c r="D231" s="5">
        <v>0.45406988015530597</v>
      </c>
    </row>
    <row r="232" spans="1:4" x14ac:dyDescent="0.25">
      <c r="A232" s="4" t="s">
        <v>45</v>
      </c>
      <c r="B232" s="5">
        <v>0.48175182481751827</v>
      </c>
      <c r="C232" s="5">
        <v>0.53130064703812885</v>
      </c>
      <c r="D232" s="5">
        <v>0.43220300259690775</v>
      </c>
    </row>
    <row r="233" spans="1:4" x14ac:dyDescent="0.25">
      <c r="A233" s="4" t="s">
        <v>46</v>
      </c>
      <c r="B233" s="5">
        <v>0.29683698296836986</v>
      </c>
      <c r="C233" s="5">
        <v>0.34224553211902603</v>
      </c>
      <c r="D233" s="5">
        <v>0.25142843381771368</v>
      </c>
    </row>
    <row r="234" spans="1:4" x14ac:dyDescent="0.25">
      <c r="A234" s="4" t="s">
        <v>47</v>
      </c>
      <c r="B234" s="5">
        <v>0.45498783454987834</v>
      </c>
      <c r="C234" s="5">
        <v>0.50437249702682307</v>
      </c>
      <c r="D234" s="5">
        <v>0.40560317207293362</v>
      </c>
    </row>
    <row r="235" spans="1:4" x14ac:dyDescent="0.25">
      <c r="A235" s="4" t="s">
        <v>48</v>
      </c>
      <c r="B235" s="5">
        <v>0.27980535279805352</v>
      </c>
      <c r="C235" s="5">
        <v>0.32444387916844641</v>
      </c>
      <c r="D235" s="5">
        <v>0.23516682642766062</v>
      </c>
    </row>
    <row r="236" spans="1:4" x14ac:dyDescent="0.25">
      <c r="A236" s="4" t="s">
        <v>49</v>
      </c>
      <c r="B236" s="5">
        <v>0.27007299270072993</v>
      </c>
      <c r="C236" s="5">
        <v>0.31423694764855198</v>
      </c>
      <c r="D236" s="5">
        <v>0.22590903775290788</v>
      </c>
    </row>
    <row r="237" spans="1:4" x14ac:dyDescent="0.25">
      <c r="A237" s="4" t="s">
        <v>32</v>
      </c>
      <c r="B237" s="5">
        <v>0.63990267639902676</v>
      </c>
      <c r="C237" s="5">
        <v>0.68755188449837168</v>
      </c>
      <c r="D237" s="5">
        <v>0.59225346829968184</v>
      </c>
    </row>
    <row r="238" spans="1:4" x14ac:dyDescent="0.25">
      <c r="A238" s="4" t="s">
        <v>39</v>
      </c>
      <c r="B238" s="5">
        <v>0.72506082725060828</v>
      </c>
      <c r="C238" s="5">
        <v>0.76946528494432598</v>
      </c>
      <c r="D238" s="5">
        <v>0.68065636955689057</v>
      </c>
    </row>
    <row r="239" spans="1:4" x14ac:dyDescent="0.25">
      <c r="A239" s="4" t="s">
        <v>36</v>
      </c>
      <c r="B239" s="5">
        <v>0.84671532846715325</v>
      </c>
      <c r="C239" s="5">
        <v>0.88277962469282323</v>
      </c>
      <c r="D239" s="5">
        <v>0.81065103224148327</v>
      </c>
    </row>
    <row r="240" spans="1:4" x14ac:dyDescent="0.25">
      <c r="A240" s="4" t="s">
        <v>35</v>
      </c>
      <c r="B240" s="5">
        <v>0.82238442822384428</v>
      </c>
      <c r="C240" s="5">
        <v>0.86056971257381865</v>
      </c>
      <c r="D240" s="5">
        <v>0.78419914387386991</v>
      </c>
    </row>
    <row r="241" spans="1:4" x14ac:dyDescent="0.25">
      <c r="A241" s="4" t="s">
        <v>41</v>
      </c>
      <c r="B241" s="5">
        <v>0.39659367396593675</v>
      </c>
      <c r="C241" s="5">
        <v>0.44512910407656231</v>
      </c>
      <c r="D241" s="5">
        <v>0.3480582438553112</v>
      </c>
    </row>
    <row r="242" spans="1:4" x14ac:dyDescent="0.25">
      <c r="A242" s="4" t="s">
        <v>33</v>
      </c>
      <c r="B242" s="5">
        <v>0.82238442822384428</v>
      </c>
      <c r="C242" s="5">
        <v>0.86056971257381865</v>
      </c>
      <c r="D242" s="5">
        <v>0.78419914387386991</v>
      </c>
    </row>
    <row r="243" spans="1:4" x14ac:dyDescent="0.25">
      <c r="A243" s="4" t="s">
        <v>34</v>
      </c>
      <c r="B243" s="5">
        <v>0.81751824817518248</v>
      </c>
      <c r="C243" s="5">
        <v>0.85609550407425516</v>
      </c>
      <c r="D243" s="5">
        <v>0.7789409922761098</v>
      </c>
    </row>
    <row r="244" spans="1:4" x14ac:dyDescent="0.25">
      <c r="A244" s="4" t="s">
        <v>38</v>
      </c>
      <c r="B244" s="5">
        <v>0.67396593673965932</v>
      </c>
      <c r="C244" s="5">
        <v>0.72052515745488221</v>
      </c>
      <c r="D244" s="5">
        <v>0.62740671602443643</v>
      </c>
    </row>
    <row r="245" spans="1:4" x14ac:dyDescent="0.25">
      <c r="A245" s="4" t="s">
        <v>40</v>
      </c>
      <c r="B245" s="5">
        <v>0.70802919708029199</v>
      </c>
      <c r="C245" s="5">
        <v>0.75322541331249493</v>
      </c>
      <c r="D245" s="5">
        <v>0.66283298084808906</v>
      </c>
    </row>
    <row r="246" spans="1:4" x14ac:dyDescent="0.25">
      <c r="A246" s="4" t="s">
        <v>37</v>
      </c>
      <c r="B246" s="5">
        <v>0.78345498783454992</v>
      </c>
      <c r="C246" s="5">
        <v>0.82451322725300125</v>
      </c>
      <c r="D246" s="5">
        <v>0.7423967484160986</v>
      </c>
    </row>
    <row r="247" spans="1:4" x14ac:dyDescent="0.25">
      <c r="A247" s="4" t="s">
        <v>52</v>
      </c>
      <c r="B247" s="5"/>
      <c r="C247" s="5"/>
      <c r="D247" s="5"/>
    </row>
    <row r="248" spans="1:4" x14ac:dyDescent="0.25">
      <c r="A248" s="4" t="s">
        <v>136</v>
      </c>
      <c r="B248" s="5">
        <v>0.52249770431588616</v>
      </c>
      <c r="C248" s="5">
        <v>0.55263886972760923</v>
      </c>
      <c r="D248" s="5">
        <v>0.49235653890416314</v>
      </c>
    </row>
    <row r="249" spans="1:4" x14ac:dyDescent="0.25">
      <c r="A249" s="4" t="s">
        <v>137</v>
      </c>
      <c r="B249" s="5">
        <v>0.60186915887850467</v>
      </c>
      <c r="C249" s="5">
        <v>0.64430532091900039</v>
      </c>
      <c r="D249" s="5">
        <v>0.55943299683800896</v>
      </c>
    </row>
    <row r="250" spans="1:4" x14ac:dyDescent="0.25">
      <c r="A250" s="4" t="s">
        <v>63</v>
      </c>
      <c r="B250" s="5">
        <v>0.54864532019704437</v>
      </c>
      <c r="C250" s="5">
        <v>0.57316847642329405</v>
      </c>
      <c r="D250" s="5">
        <v>0.5241221639707947</v>
      </c>
    </row>
    <row r="251" spans="1:4" x14ac:dyDescent="0.25">
      <c r="A251" s="4" t="s">
        <v>31</v>
      </c>
      <c r="B251" s="5"/>
      <c r="C251" s="5"/>
      <c r="D251" s="5"/>
    </row>
    <row r="252" spans="1:4" x14ac:dyDescent="0.25">
      <c r="A252" s="4" t="s">
        <v>130</v>
      </c>
      <c r="B252" s="5">
        <v>0.58237547892720309</v>
      </c>
      <c r="C252" s="5">
        <v>0.64415327774747133</v>
      </c>
      <c r="D252" s="5">
        <v>0.52059768010693486</v>
      </c>
    </row>
    <row r="253" spans="1:4" x14ac:dyDescent="0.25">
      <c r="A253" s="4" t="s">
        <v>28</v>
      </c>
      <c r="B253" s="5">
        <v>0.45593869731800768</v>
      </c>
      <c r="C253" s="5">
        <v>0.51830972073543014</v>
      </c>
      <c r="D253" s="5">
        <v>0.39356767390058522</v>
      </c>
    </row>
    <row r="254" spans="1:4" x14ac:dyDescent="0.25">
      <c r="A254" s="4" t="s">
        <v>27</v>
      </c>
      <c r="B254" s="5">
        <v>0</v>
      </c>
      <c r="C254" s="5">
        <v>0</v>
      </c>
      <c r="D254" s="5">
        <v>0</v>
      </c>
    </row>
    <row r="255" spans="1:4" x14ac:dyDescent="0.25">
      <c r="A255" s="4" t="s">
        <v>26</v>
      </c>
      <c r="B255" s="5">
        <v>0.38697318007662834</v>
      </c>
      <c r="C255" s="5">
        <v>0.44800930891491841</v>
      </c>
      <c r="D255" s="5">
        <v>0.32593705123833827</v>
      </c>
    </row>
    <row r="256" spans="1:4" x14ac:dyDescent="0.25">
      <c r="A256" s="4" t="s">
        <v>24</v>
      </c>
      <c r="B256" s="5">
        <v>0.8122605363984674</v>
      </c>
      <c r="C256" s="5">
        <v>0.86157673214881214</v>
      </c>
      <c r="D256" s="5">
        <v>0.76294434064812267</v>
      </c>
    </row>
    <row r="257" spans="1:4" x14ac:dyDescent="0.25">
      <c r="A257" s="4" t="s">
        <v>29</v>
      </c>
      <c r="B257" s="5">
        <v>0.87739463601532564</v>
      </c>
      <c r="C257" s="5">
        <v>0.91912193850860546</v>
      </c>
      <c r="D257" s="5">
        <v>0.83566733352204581</v>
      </c>
    </row>
    <row r="258" spans="1:4" x14ac:dyDescent="0.25">
      <c r="A258" s="4" t="s">
        <v>25</v>
      </c>
      <c r="B258" s="5">
        <v>0.50957854406130265</v>
      </c>
      <c r="C258" s="5">
        <v>0.57217454151703517</v>
      </c>
      <c r="D258" s="5">
        <v>0.44698254660557019</v>
      </c>
    </row>
    <row r="259" spans="1:4" x14ac:dyDescent="0.25">
      <c r="A259" s="4" t="s">
        <v>53</v>
      </c>
      <c r="B259" s="5"/>
      <c r="C259" s="5"/>
      <c r="D259" s="5"/>
    </row>
    <row r="260" spans="1:4" x14ac:dyDescent="0.25">
      <c r="A260" s="4" t="s">
        <v>53</v>
      </c>
      <c r="B260" s="5">
        <v>0.43323442136498519</v>
      </c>
      <c r="C260" s="5">
        <v>0.48765102110167896</v>
      </c>
      <c r="D260" s="5">
        <v>0.37881782162829142</v>
      </c>
    </row>
    <row r="261" spans="1:4" x14ac:dyDescent="0.25">
      <c r="A261" s="4" t="s">
        <v>140</v>
      </c>
      <c r="B261" s="5"/>
      <c r="C261" s="5"/>
      <c r="D261" s="5"/>
    </row>
    <row r="262" spans="1:4" x14ac:dyDescent="0.25">
      <c r="A262" s="4" t="s">
        <v>17</v>
      </c>
      <c r="B262" s="5"/>
      <c r="C262" s="5"/>
      <c r="D262" s="5"/>
    </row>
    <row r="263" spans="1:4" x14ac:dyDescent="0.25">
      <c r="A263" s="4" t="s">
        <v>20</v>
      </c>
      <c r="B263" s="5">
        <v>0.25</v>
      </c>
      <c r="C263" s="5">
        <v>0.61271558659986325</v>
      </c>
      <c r="D263" s="5">
        <v>0</v>
      </c>
    </row>
    <row r="264" spans="1:4" x14ac:dyDescent="0.25">
      <c r="A264" s="4" t="s">
        <v>42</v>
      </c>
      <c r="B264" s="5">
        <v>0</v>
      </c>
      <c r="C264" s="5">
        <v>6.25E-2</v>
      </c>
      <c r="D264" s="5">
        <v>0</v>
      </c>
    </row>
    <row r="265" spans="1:4" x14ac:dyDescent="0.25">
      <c r="A265" s="4" t="s">
        <v>88</v>
      </c>
      <c r="B265" s="5">
        <v>0</v>
      </c>
      <c r="C265" s="5">
        <v>6.25E-2</v>
      </c>
      <c r="D265" s="5">
        <v>0</v>
      </c>
    </row>
    <row r="266" spans="1:4" x14ac:dyDescent="0.25">
      <c r="A266" s="4" t="s">
        <v>18</v>
      </c>
      <c r="B266" s="5">
        <v>0.25</v>
      </c>
      <c r="C266" s="5">
        <v>0.61271558659986325</v>
      </c>
      <c r="D266" s="5">
        <v>0</v>
      </c>
    </row>
    <row r="267" spans="1:4" x14ac:dyDescent="0.25">
      <c r="A267" s="4" t="s">
        <v>19</v>
      </c>
      <c r="B267" s="5">
        <v>0.375</v>
      </c>
      <c r="C267" s="5">
        <v>0.77315122977113471</v>
      </c>
      <c r="D267" s="5">
        <v>0</v>
      </c>
    </row>
    <row r="268" spans="1:4" x14ac:dyDescent="0.25">
      <c r="A268" s="4" t="s">
        <v>21</v>
      </c>
      <c r="B268" s="5"/>
      <c r="C268" s="5"/>
      <c r="D268" s="5"/>
    </row>
    <row r="269" spans="1:4" x14ac:dyDescent="0.25">
      <c r="A269" s="4" t="s">
        <v>21</v>
      </c>
      <c r="B269" s="5">
        <v>0.40909090909090912</v>
      </c>
      <c r="C269" s="5">
        <v>0.53534621257424697</v>
      </c>
      <c r="D269" s="5">
        <v>0.28283560560757126</v>
      </c>
    </row>
    <row r="270" spans="1:4" x14ac:dyDescent="0.25">
      <c r="A270" s="4" t="s">
        <v>8</v>
      </c>
      <c r="B270" s="5"/>
      <c r="C270" s="5"/>
      <c r="D270" s="5"/>
    </row>
    <row r="271" spans="1:4" x14ac:dyDescent="0.25">
      <c r="A271" s="4" t="s">
        <v>12</v>
      </c>
      <c r="B271" s="5">
        <v>0.58974358974358976</v>
      </c>
      <c r="C271" s="5">
        <v>0.75702003459619127</v>
      </c>
      <c r="D271" s="5">
        <v>0.42246714489098819</v>
      </c>
    </row>
    <row r="272" spans="1:4" x14ac:dyDescent="0.25">
      <c r="A272" s="4" t="s">
        <v>13</v>
      </c>
      <c r="B272" s="5">
        <v>0.42424242424242425</v>
      </c>
      <c r="C272" s="5">
        <v>0.60810653312254492</v>
      </c>
      <c r="D272" s="5">
        <v>0.24037831536230359</v>
      </c>
    </row>
    <row r="273" spans="1:4" x14ac:dyDescent="0.25">
      <c r="A273" s="4" t="s">
        <v>14</v>
      </c>
      <c r="B273" s="5">
        <v>0</v>
      </c>
      <c r="C273" s="5">
        <v>0</v>
      </c>
      <c r="D273" s="5">
        <v>0</v>
      </c>
    </row>
    <row r="274" spans="1:4" x14ac:dyDescent="0.25">
      <c r="A274" s="4" t="s">
        <v>9</v>
      </c>
      <c r="B274" s="5">
        <v>0.44444444444444442</v>
      </c>
      <c r="C274" s="5">
        <v>0.62073812236581793</v>
      </c>
      <c r="D274" s="5">
        <v>0.26815076652307079</v>
      </c>
    </row>
    <row r="275" spans="1:4" x14ac:dyDescent="0.25">
      <c r="A275" s="4" t="s">
        <v>10</v>
      </c>
      <c r="B275" s="5">
        <v>0.45945945945945948</v>
      </c>
      <c r="C275" s="5">
        <v>0.6336354528257141</v>
      </c>
      <c r="D275" s="5">
        <v>0.28528346609320487</v>
      </c>
    </row>
    <row r="276" spans="1:4" x14ac:dyDescent="0.25">
      <c r="A276" s="4" t="s">
        <v>11</v>
      </c>
      <c r="B276" s="5">
        <v>0.66</v>
      </c>
      <c r="C276" s="5">
        <v>0.80137236485654051</v>
      </c>
      <c r="D276" s="5">
        <v>0.51862763514345955</v>
      </c>
    </row>
    <row r="277" spans="1:4" x14ac:dyDescent="0.25">
      <c r="A277" s="4" t="s">
        <v>15</v>
      </c>
      <c r="B277" s="5">
        <v>0.52820512820512822</v>
      </c>
      <c r="C277" s="5">
        <v>0.60087248887910505</v>
      </c>
      <c r="D277" s="5">
        <v>0.45553776753115138</v>
      </c>
    </row>
    <row r="278" spans="1:4" x14ac:dyDescent="0.25">
      <c r="A278" s="4" t="s">
        <v>55</v>
      </c>
      <c r="B278" s="5"/>
      <c r="C278" s="5"/>
      <c r="D278" s="5"/>
    </row>
    <row r="279" spans="1:4" x14ac:dyDescent="0.25">
      <c r="A279" s="4" t="s">
        <v>56</v>
      </c>
      <c r="B279" s="5">
        <v>0</v>
      </c>
      <c r="C279" s="5">
        <v>0</v>
      </c>
      <c r="D279" s="5">
        <v>0</v>
      </c>
    </row>
    <row r="280" spans="1:4" x14ac:dyDescent="0.25">
      <c r="A280" s="4" t="s">
        <v>57</v>
      </c>
      <c r="B280" s="5">
        <v>0</v>
      </c>
      <c r="C280" s="5">
        <v>0</v>
      </c>
      <c r="D280" s="5">
        <v>0</v>
      </c>
    </row>
    <row r="281" spans="1:4" x14ac:dyDescent="0.25">
      <c r="A281" s="4" t="s">
        <v>58</v>
      </c>
      <c r="B281" s="5"/>
      <c r="C281" s="5"/>
      <c r="D281" s="5"/>
    </row>
    <row r="282" spans="1:4" x14ac:dyDescent="0.25">
      <c r="A282" s="4" t="s">
        <v>60</v>
      </c>
      <c r="B282" s="5">
        <v>1</v>
      </c>
      <c r="C282" s="5">
        <v>1</v>
      </c>
      <c r="D282" s="5">
        <v>0.5</v>
      </c>
    </row>
    <row r="283" spans="1:4" x14ac:dyDescent="0.25">
      <c r="A283" s="4" t="s">
        <v>61</v>
      </c>
      <c r="B283" s="5">
        <v>0</v>
      </c>
      <c r="C283" s="5">
        <v>0</v>
      </c>
      <c r="D283" s="5">
        <v>0</v>
      </c>
    </row>
    <row r="284" spans="1:4" x14ac:dyDescent="0.25">
      <c r="A284" s="4" t="s">
        <v>59</v>
      </c>
      <c r="B284" s="5">
        <v>0</v>
      </c>
      <c r="C284" s="5">
        <v>0</v>
      </c>
      <c r="D284" s="5">
        <v>0</v>
      </c>
    </row>
    <row r="285" spans="1:4" x14ac:dyDescent="0.25">
      <c r="A285" s="4" t="s">
        <v>62</v>
      </c>
      <c r="B285" s="5">
        <v>0</v>
      </c>
      <c r="C285" s="5">
        <v>0</v>
      </c>
      <c r="D285" s="5">
        <v>0</v>
      </c>
    </row>
    <row r="286" spans="1:4" x14ac:dyDescent="0.25">
      <c r="A286" s="4" t="s">
        <v>63</v>
      </c>
      <c r="B286" s="5">
        <v>1</v>
      </c>
      <c r="C286" s="5">
        <v>1</v>
      </c>
      <c r="D286" s="5">
        <v>0.5</v>
      </c>
    </row>
    <row r="287" spans="1:4" x14ac:dyDescent="0.25">
      <c r="A287" s="4" t="s">
        <v>54</v>
      </c>
      <c r="B287" s="5"/>
      <c r="C287" s="5"/>
      <c r="D287" s="5"/>
    </row>
    <row r="288" spans="1:4" x14ac:dyDescent="0.25">
      <c r="A288" s="4" t="s">
        <v>54</v>
      </c>
      <c r="B288" s="5">
        <v>1</v>
      </c>
      <c r="C288" s="5">
        <v>1</v>
      </c>
      <c r="D288" s="5">
        <v>0.5</v>
      </c>
    </row>
    <row r="289" spans="1:4" x14ac:dyDescent="0.25">
      <c r="A289" s="4" t="s">
        <v>22</v>
      </c>
      <c r="B289" s="5"/>
      <c r="C289" s="5"/>
      <c r="D289" s="5"/>
    </row>
    <row r="290" spans="1:4" x14ac:dyDescent="0.25">
      <c r="A290" s="4" t="s">
        <v>22</v>
      </c>
      <c r="B290" s="5">
        <v>0</v>
      </c>
      <c r="C290" s="5">
        <v>0.5</v>
      </c>
      <c r="D290" s="5">
        <v>0</v>
      </c>
    </row>
    <row r="291" spans="1:4" x14ac:dyDescent="0.25">
      <c r="A291" s="4" t="s">
        <v>23</v>
      </c>
      <c r="B291" s="5"/>
      <c r="C291" s="5"/>
      <c r="D291" s="5"/>
    </row>
    <row r="292" spans="1:4" x14ac:dyDescent="0.25">
      <c r="A292" s="4" t="s">
        <v>23</v>
      </c>
      <c r="B292" s="5">
        <v>0.5714285714285714</v>
      </c>
      <c r="C292" s="5">
        <v>0.77268226403690621</v>
      </c>
      <c r="D292" s="5">
        <v>0.37017487882023664</v>
      </c>
    </row>
    <row r="293" spans="1:4" x14ac:dyDescent="0.25">
      <c r="A293" s="4" t="s">
        <v>51</v>
      </c>
      <c r="B293" s="5"/>
      <c r="C293" s="5"/>
      <c r="D293" s="5"/>
    </row>
    <row r="294" spans="1:4" x14ac:dyDescent="0.25">
      <c r="A294" s="4" t="s">
        <v>50</v>
      </c>
      <c r="B294" s="5">
        <v>0.1</v>
      </c>
      <c r="C294" s="5">
        <v>0.33603679474770581</v>
      </c>
      <c r="D294" s="5">
        <v>0</v>
      </c>
    </row>
    <row r="295" spans="1:4" x14ac:dyDescent="0.25">
      <c r="A295" s="4" t="s">
        <v>42</v>
      </c>
      <c r="B295" s="5">
        <v>0.4</v>
      </c>
      <c r="C295" s="5">
        <v>0.75379681367650986</v>
      </c>
      <c r="D295" s="5">
        <v>4.6203186323490228E-2</v>
      </c>
    </row>
    <row r="296" spans="1:4" x14ac:dyDescent="0.25">
      <c r="A296" s="4" t="s">
        <v>43</v>
      </c>
      <c r="B296" s="5">
        <v>0.3</v>
      </c>
      <c r="C296" s="5">
        <v>0.63417589799277496</v>
      </c>
      <c r="D296" s="5">
        <v>0</v>
      </c>
    </row>
    <row r="297" spans="1:4" x14ac:dyDescent="0.25">
      <c r="A297" s="4" t="s">
        <v>44</v>
      </c>
      <c r="B297" s="5">
        <v>0.3</v>
      </c>
      <c r="C297" s="5">
        <v>0.63417589799277496</v>
      </c>
      <c r="D297" s="5">
        <v>0</v>
      </c>
    </row>
    <row r="298" spans="1:4" x14ac:dyDescent="0.25">
      <c r="A298" s="4" t="s">
        <v>45</v>
      </c>
      <c r="B298" s="5">
        <v>0.3</v>
      </c>
      <c r="C298" s="5">
        <v>0.63417589799277496</v>
      </c>
      <c r="D298" s="5">
        <v>0</v>
      </c>
    </row>
    <row r="299" spans="1:4" x14ac:dyDescent="0.25">
      <c r="A299" s="4" t="s">
        <v>46</v>
      </c>
      <c r="B299" s="5">
        <v>0.1</v>
      </c>
      <c r="C299" s="5">
        <v>0.33603679474770581</v>
      </c>
      <c r="D299" s="5">
        <v>0</v>
      </c>
    </row>
    <row r="300" spans="1:4" x14ac:dyDescent="0.25">
      <c r="A300" s="4" t="s">
        <v>47</v>
      </c>
      <c r="B300" s="5">
        <v>0.3</v>
      </c>
      <c r="C300" s="5">
        <v>0.63417589799277496</v>
      </c>
      <c r="D300" s="5">
        <v>0</v>
      </c>
    </row>
    <row r="301" spans="1:4" x14ac:dyDescent="0.25">
      <c r="A301" s="4" t="s">
        <v>48</v>
      </c>
      <c r="B301" s="5">
        <v>0.1</v>
      </c>
      <c r="C301" s="5">
        <v>0.33603679474770581</v>
      </c>
      <c r="D301" s="5">
        <v>0</v>
      </c>
    </row>
    <row r="302" spans="1:4" x14ac:dyDescent="0.25">
      <c r="A302" s="4" t="s">
        <v>49</v>
      </c>
      <c r="B302" s="5">
        <v>0.1</v>
      </c>
      <c r="C302" s="5">
        <v>0.33603679474770581</v>
      </c>
      <c r="D302" s="5">
        <v>0</v>
      </c>
    </row>
    <row r="303" spans="1:4" x14ac:dyDescent="0.25">
      <c r="A303" s="4" t="s">
        <v>32</v>
      </c>
      <c r="B303" s="5">
        <v>0.5</v>
      </c>
      <c r="C303" s="5">
        <v>0.86006132457950968</v>
      </c>
      <c r="D303" s="5">
        <v>0.13993867542049038</v>
      </c>
    </row>
    <row r="304" spans="1:4" x14ac:dyDescent="0.25">
      <c r="A304" s="4" t="s">
        <v>39</v>
      </c>
      <c r="B304" s="5">
        <v>0.7</v>
      </c>
      <c r="C304" s="5">
        <v>1</v>
      </c>
      <c r="D304" s="5">
        <v>0.36582410200722509</v>
      </c>
    </row>
    <row r="305" spans="1:4" x14ac:dyDescent="0.25">
      <c r="A305" s="4" t="s">
        <v>36</v>
      </c>
      <c r="B305" s="5">
        <v>0.7</v>
      </c>
      <c r="C305" s="5">
        <v>1</v>
      </c>
      <c r="D305" s="5">
        <v>0.36582410200722509</v>
      </c>
    </row>
    <row r="306" spans="1:4" x14ac:dyDescent="0.25">
      <c r="A306" s="4" t="s">
        <v>35</v>
      </c>
      <c r="B306" s="5">
        <v>0.7</v>
      </c>
      <c r="C306" s="5">
        <v>1</v>
      </c>
      <c r="D306" s="5">
        <v>0.36582410200722509</v>
      </c>
    </row>
    <row r="307" spans="1:4" x14ac:dyDescent="0.25">
      <c r="A307" s="4" t="s">
        <v>41</v>
      </c>
      <c r="B307" s="5">
        <v>0.2</v>
      </c>
      <c r="C307" s="5">
        <v>0.49804905966360774</v>
      </c>
      <c r="D307" s="5">
        <v>0</v>
      </c>
    </row>
    <row r="308" spans="1:4" x14ac:dyDescent="0.25">
      <c r="A308" s="4" t="s">
        <v>33</v>
      </c>
      <c r="B308" s="5">
        <v>0.7</v>
      </c>
      <c r="C308" s="5">
        <v>1</v>
      </c>
      <c r="D308" s="5">
        <v>0.36582410200722509</v>
      </c>
    </row>
    <row r="309" spans="1:4" x14ac:dyDescent="0.25">
      <c r="A309" s="4" t="s">
        <v>34</v>
      </c>
      <c r="B309" s="5">
        <v>0.7</v>
      </c>
      <c r="C309" s="5">
        <v>1</v>
      </c>
      <c r="D309" s="5">
        <v>0.36582410200722509</v>
      </c>
    </row>
    <row r="310" spans="1:4" x14ac:dyDescent="0.25">
      <c r="A310" s="4" t="s">
        <v>38</v>
      </c>
      <c r="B310" s="5">
        <v>0.4</v>
      </c>
      <c r="C310" s="5">
        <v>0.75379681367650986</v>
      </c>
      <c r="D310" s="5">
        <v>4.6203186323490228E-2</v>
      </c>
    </row>
    <row r="311" spans="1:4" x14ac:dyDescent="0.25">
      <c r="A311" s="4" t="s">
        <v>40</v>
      </c>
      <c r="B311" s="5">
        <v>0.6</v>
      </c>
      <c r="C311" s="5">
        <v>0.95379681367650981</v>
      </c>
      <c r="D311" s="5">
        <v>0.2462031863234902</v>
      </c>
    </row>
    <row r="312" spans="1:4" x14ac:dyDescent="0.25">
      <c r="A312" s="4" t="s">
        <v>37</v>
      </c>
      <c r="B312" s="5">
        <v>0.6</v>
      </c>
      <c r="C312" s="5">
        <v>0.95379681367650981</v>
      </c>
      <c r="D312" s="5">
        <v>0.2462031863234902</v>
      </c>
    </row>
    <row r="313" spans="1:4" x14ac:dyDescent="0.25">
      <c r="A313" s="4" t="s">
        <v>52</v>
      </c>
      <c r="B313" s="5"/>
      <c r="C313" s="5"/>
      <c r="D313" s="5"/>
    </row>
    <row r="314" spans="1:4" x14ac:dyDescent="0.25">
      <c r="A314" s="4" t="s">
        <v>136</v>
      </c>
      <c r="B314" s="5">
        <v>0.2</v>
      </c>
      <c r="C314" s="5">
        <v>0.65079434431016703</v>
      </c>
      <c r="D314" s="5">
        <v>0</v>
      </c>
    </row>
    <row r="315" spans="1:4" x14ac:dyDescent="0.25">
      <c r="A315" s="4" t="s">
        <v>137</v>
      </c>
      <c r="B315" s="5">
        <v>0.66666666666666663</v>
      </c>
      <c r="C315" s="5">
        <v>1</v>
      </c>
      <c r="D315" s="5">
        <v>0.20593870737304792</v>
      </c>
    </row>
    <row r="316" spans="1:4" x14ac:dyDescent="0.25">
      <c r="A316" s="4" t="s">
        <v>63</v>
      </c>
      <c r="B316" s="5">
        <v>0.45454545454545453</v>
      </c>
      <c r="C316" s="5">
        <v>0.79440771955628997</v>
      </c>
      <c r="D316" s="5">
        <v>0.1146831895346191</v>
      </c>
    </row>
    <row r="317" spans="1:4" x14ac:dyDescent="0.25">
      <c r="A317" s="4" t="s">
        <v>31</v>
      </c>
      <c r="B317" s="5"/>
      <c r="C317" s="5"/>
      <c r="D317" s="5"/>
    </row>
    <row r="318" spans="1:4" x14ac:dyDescent="0.25">
      <c r="A318" s="4" t="s">
        <v>130</v>
      </c>
      <c r="B318" s="5">
        <v>0</v>
      </c>
      <c r="C318" s="5">
        <v>0.5</v>
      </c>
      <c r="D318" s="5">
        <v>0</v>
      </c>
    </row>
    <row r="319" spans="1:4" x14ac:dyDescent="0.25">
      <c r="A319" s="4" t="s">
        <v>28</v>
      </c>
      <c r="B319" s="5">
        <v>0</v>
      </c>
      <c r="C319" s="5">
        <v>0.5</v>
      </c>
      <c r="D319" s="5">
        <v>0</v>
      </c>
    </row>
    <row r="320" spans="1:4" x14ac:dyDescent="0.25">
      <c r="A320" s="4" t="s">
        <v>27</v>
      </c>
      <c r="B320" s="5">
        <v>0</v>
      </c>
      <c r="C320" s="5">
        <v>0</v>
      </c>
      <c r="D320" s="5">
        <v>0</v>
      </c>
    </row>
    <row r="321" spans="1:4" x14ac:dyDescent="0.25">
      <c r="A321" s="4" t="s">
        <v>26</v>
      </c>
      <c r="B321" s="5">
        <v>0</v>
      </c>
      <c r="C321" s="5">
        <v>0.5</v>
      </c>
      <c r="D321" s="5">
        <v>0</v>
      </c>
    </row>
    <row r="322" spans="1:4" x14ac:dyDescent="0.25">
      <c r="A322" s="4" t="s">
        <v>24</v>
      </c>
      <c r="B322" s="5">
        <v>1</v>
      </c>
      <c r="C322" s="5">
        <v>1</v>
      </c>
      <c r="D322" s="5">
        <v>0.5</v>
      </c>
    </row>
    <row r="323" spans="1:4" x14ac:dyDescent="0.25">
      <c r="A323" s="4" t="s">
        <v>29</v>
      </c>
      <c r="B323" s="5">
        <v>1</v>
      </c>
      <c r="C323" s="5">
        <v>1</v>
      </c>
      <c r="D323" s="5">
        <v>0.5</v>
      </c>
    </row>
    <row r="324" spans="1:4" x14ac:dyDescent="0.25">
      <c r="A324" s="4" t="s">
        <v>25</v>
      </c>
      <c r="B324" s="5">
        <v>0</v>
      </c>
      <c r="C324" s="5">
        <v>0.5</v>
      </c>
      <c r="D324" s="5">
        <v>0</v>
      </c>
    </row>
    <row r="325" spans="1:4" x14ac:dyDescent="0.25">
      <c r="A325" s="4" t="s">
        <v>53</v>
      </c>
      <c r="B325" s="5"/>
      <c r="C325" s="5"/>
      <c r="D325" s="5"/>
    </row>
    <row r="326" spans="1:4" x14ac:dyDescent="0.25">
      <c r="A326" s="4" t="s">
        <v>53</v>
      </c>
      <c r="B326" s="5">
        <v>0.66666666666666663</v>
      </c>
      <c r="C326" s="5">
        <v>1</v>
      </c>
      <c r="D326" s="5">
        <v>0</v>
      </c>
    </row>
    <row r="327" spans="1:4" x14ac:dyDescent="0.25">
      <c r="A327" s="4" t="s">
        <v>139</v>
      </c>
      <c r="B327" s="5"/>
      <c r="C327" s="5"/>
      <c r="D327" s="5"/>
    </row>
    <row r="328" spans="1:4" x14ac:dyDescent="0.25">
      <c r="A328" s="4" t="s">
        <v>17</v>
      </c>
      <c r="B328" s="5"/>
      <c r="C328" s="5"/>
      <c r="D328" s="5"/>
    </row>
    <row r="329" spans="1:4" x14ac:dyDescent="0.25">
      <c r="A329" s="4" t="s">
        <v>20</v>
      </c>
      <c r="B329" s="5">
        <v>0.38199513381995132</v>
      </c>
      <c r="C329" s="5">
        <v>0.43020991349476279</v>
      </c>
      <c r="D329" s="5">
        <v>0.33378035414513985</v>
      </c>
    </row>
    <row r="330" spans="1:4" x14ac:dyDescent="0.25">
      <c r="A330" s="4" t="s">
        <v>42</v>
      </c>
      <c r="B330" s="5">
        <v>0.13868613138686131</v>
      </c>
      <c r="C330" s="5">
        <v>0.17333402681457499</v>
      </c>
      <c r="D330" s="5">
        <v>0.10403823595914764</v>
      </c>
    </row>
    <row r="331" spans="1:4" x14ac:dyDescent="0.25">
      <c r="A331" s="4" t="s">
        <v>88</v>
      </c>
      <c r="B331" s="5">
        <v>0.15085158150851583</v>
      </c>
      <c r="C331" s="5">
        <v>0.1866878360022049</v>
      </c>
      <c r="D331" s="5">
        <v>0.11501532701482675</v>
      </c>
    </row>
    <row r="332" spans="1:4" x14ac:dyDescent="0.25">
      <c r="A332" s="4" t="s">
        <v>18</v>
      </c>
      <c r="B332" s="5">
        <v>0.39416058394160586</v>
      </c>
      <c r="C332" s="5">
        <v>0.44264565299448183</v>
      </c>
      <c r="D332" s="5">
        <v>0.34567551488872988</v>
      </c>
    </row>
    <row r="333" spans="1:4" x14ac:dyDescent="0.25">
      <c r="A333" s="4" t="s">
        <v>19</v>
      </c>
      <c r="B333" s="5">
        <v>0.42335766423357662</v>
      </c>
      <c r="C333" s="5">
        <v>0.47236713943780584</v>
      </c>
      <c r="D333" s="5">
        <v>0.37434818902934741</v>
      </c>
    </row>
    <row r="334" spans="1:4" x14ac:dyDescent="0.25">
      <c r="A334" s="4" t="s">
        <v>21</v>
      </c>
      <c r="B334" s="5"/>
      <c r="C334" s="5"/>
      <c r="D334" s="5"/>
    </row>
    <row r="335" spans="1:4" x14ac:dyDescent="0.25">
      <c r="A335" s="4" t="s">
        <v>21</v>
      </c>
      <c r="B335" s="5">
        <v>0.35766423357664234</v>
      </c>
      <c r="C335" s="5">
        <v>0.40524420151768131</v>
      </c>
      <c r="D335" s="5">
        <v>0.31008426563560337</v>
      </c>
    </row>
    <row r="336" spans="1:4" x14ac:dyDescent="0.25">
      <c r="A336" s="4" t="s">
        <v>8</v>
      </c>
      <c r="B336" s="5"/>
      <c r="C336" s="5"/>
      <c r="D336" s="5"/>
    </row>
    <row r="337" spans="1:4" x14ac:dyDescent="0.25">
      <c r="A337" s="4" t="s">
        <v>12</v>
      </c>
      <c r="B337" s="5">
        <v>0.42941320893690155</v>
      </c>
      <c r="C337" s="5">
        <v>0.4447456089365398</v>
      </c>
      <c r="D337" s="5">
        <v>0.41408080893726329</v>
      </c>
    </row>
    <row r="338" spans="1:4" x14ac:dyDescent="0.25">
      <c r="A338" s="4" t="s">
        <v>13</v>
      </c>
      <c r="B338" s="5">
        <v>0.33563287342531495</v>
      </c>
      <c r="C338" s="5">
        <v>0.3518201380994489</v>
      </c>
      <c r="D338" s="5">
        <v>0.319445608751181</v>
      </c>
    </row>
    <row r="339" spans="1:4" x14ac:dyDescent="0.25">
      <c r="A339" s="4" t="s">
        <v>14</v>
      </c>
      <c r="B339" s="5">
        <v>0.18320610687022901</v>
      </c>
      <c r="C339" s="5">
        <v>0.25330071231615447</v>
      </c>
      <c r="D339" s="5">
        <v>0.11311150142430353</v>
      </c>
    </row>
    <row r="340" spans="1:4" x14ac:dyDescent="0.25">
      <c r="A340" s="4" t="s">
        <v>9</v>
      </c>
      <c r="B340" s="5">
        <v>0.24080664294187426</v>
      </c>
      <c r="C340" s="5">
        <v>0.25539415980198349</v>
      </c>
      <c r="D340" s="5">
        <v>0.22621912608176503</v>
      </c>
    </row>
    <row r="341" spans="1:4" x14ac:dyDescent="0.25">
      <c r="A341" s="4" t="s">
        <v>10</v>
      </c>
      <c r="B341" s="5">
        <v>0.44996293550778355</v>
      </c>
      <c r="C341" s="5">
        <v>0.46542189199380002</v>
      </c>
      <c r="D341" s="5">
        <v>0.43450397902176707</v>
      </c>
    </row>
    <row r="342" spans="1:4" x14ac:dyDescent="0.25">
      <c r="A342" s="4" t="s">
        <v>11</v>
      </c>
      <c r="B342" s="5">
        <v>0.49617089883111648</v>
      </c>
      <c r="C342" s="5">
        <v>0.5101906148962172</v>
      </c>
      <c r="D342" s="5">
        <v>0.48215118276601576</v>
      </c>
    </row>
    <row r="343" spans="1:4" x14ac:dyDescent="0.25">
      <c r="A343" s="4" t="s">
        <v>15</v>
      </c>
      <c r="B343" s="5">
        <v>0.40097394447512424</v>
      </c>
      <c r="C343" s="5">
        <v>0.40780869566716643</v>
      </c>
      <c r="D343" s="5">
        <v>0.39413919328308206</v>
      </c>
    </row>
    <row r="344" spans="1:4" x14ac:dyDescent="0.25">
      <c r="A344" s="4" t="s">
        <v>55</v>
      </c>
      <c r="B344" s="5"/>
      <c r="C344" s="5"/>
      <c r="D344" s="5"/>
    </row>
    <row r="345" spans="1:4" x14ac:dyDescent="0.25">
      <c r="A345" s="4" t="s">
        <v>56</v>
      </c>
      <c r="B345" s="5">
        <v>0.50678733031674206</v>
      </c>
      <c r="C345" s="5">
        <v>0.5749992640642716</v>
      </c>
      <c r="D345" s="5">
        <v>0.43857539656921257</v>
      </c>
    </row>
    <row r="346" spans="1:4" x14ac:dyDescent="0.25">
      <c r="A346" s="4" t="s">
        <v>57</v>
      </c>
      <c r="B346" s="5">
        <v>0.31221719457013575</v>
      </c>
      <c r="C346" s="5">
        <v>0.37560698151596233</v>
      </c>
      <c r="D346" s="5">
        <v>0.24882740762430916</v>
      </c>
    </row>
    <row r="347" spans="1:4" x14ac:dyDescent="0.25">
      <c r="A347" s="4" t="s">
        <v>58</v>
      </c>
      <c r="B347" s="5"/>
      <c r="C347" s="5"/>
      <c r="D347" s="5"/>
    </row>
    <row r="348" spans="1:4" x14ac:dyDescent="0.25">
      <c r="A348" s="4" t="s">
        <v>60</v>
      </c>
      <c r="B348" s="5">
        <v>0.53749999999999998</v>
      </c>
      <c r="C348" s="5">
        <v>0.6179220118315446</v>
      </c>
      <c r="D348" s="5">
        <v>0.45707798816845546</v>
      </c>
    </row>
    <row r="349" spans="1:4" x14ac:dyDescent="0.25">
      <c r="A349" s="4" t="s">
        <v>61</v>
      </c>
      <c r="B349" s="5">
        <v>0.43137254901960786</v>
      </c>
      <c r="C349" s="5">
        <v>0.57717451669655429</v>
      </c>
      <c r="D349" s="5">
        <v>0.28557058134266133</v>
      </c>
    </row>
    <row r="350" spans="1:4" x14ac:dyDescent="0.25">
      <c r="A350" s="4" t="s">
        <v>59</v>
      </c>
      <c r="B350" s="5">
        <v>0.49843260188087773</v>
      </c>
      <c r="C350" s="5">
        <v>0.55489719096132795</v>
      </c>
      <c r="D350" s="5">
        <v>0.44196801280042747</v>
      </c>
    </row>
    <row r="351" spans="1:4" x14ac:dyDescent="0.25">
      <c r="A351" s="4" t="s">
        <v>62</v>
      </c>
      <c r="B351" s="5">
        <v>1</v>
      </c>
      <c r="C351" s="5">
        <v>1</v>
      </c>
      <c r="D351" s="5">
        <v>0.5</v>
      </c>
    </row>
    <row r="352" spans="1:4" x14ac:dyDescent="0.25">
      <c r="A352" s="4" t="s">
        <v>63</v>
      </c>
      <c r="B352" s="5">
        <v>0.50470809792843696</v>
      </c>
      <c r="C352" s="5">
        <v>0.54819790686541359</v>
      </c>
      <c r="D352" s="5">
        <v>0.46121828899146033</v>
      </c>
    </row>
    <row r="353" spans="1:4" x14ac:dyDescent="0.25">
      <c r="A353" s="4" t="s">
        <v>54</v>
      </c>
      <c r="B353" s="5"/>
      <c r="C353" s="5"/>
      <c r="D353" s="5"/>
    </row>
    <row r="354" spans="1:4" x14ac:dyDescent="0.25">
      <c r="A354" s="4" t="s">
        <v>54</v>
      </c>
      <c r="B354" s="5">
        <v>0.5</v>
      </c>
      <c r="C354" s="5">
        <v>1</v>
      </c>
      <c r="D354" s="5">
        <v>0</v>
      </c>
    </row>
    <row r="355" spans="1:4" x14ac:dyDescent="0.25">
      <c r="A355" s="4" t="s">
        <v>22</v>
      </c>
      <c r="B355" s="5"/>
      <c r="C355" s="5"/>
      <c r="D355" s="5"/>
    </row>
    <row r="356" spans="1:4" x14ac:dyDescent="0.25">
      <c r="A356" s="4" t="s">
        <v>22</v>
      </c>
      <c r="B356" s="5">
        <v>0.33333333333333331</v>
      </c>
      <c r="C356" s="5">
        <v>0.50129293310075773</v>
      </c>
      <c r="D356" s="5">
        <v>0.16537373356590887</v>
      </c>
    </row>
    <row r="357" spans="1:4" x14ac:dyDescent="0.25">
      <c r="A357" s="4" t="s">
        <v>23</v>
      </c>
      <c r="B357" s="5"/>
      <c r="C357" s="5"/>
      <c r="D357" s="5"/>
    </row>
    <row r="358" spans="1:4" x14ac:dyDescent="0.25">
      <c r="A358" s="4" t="s">
        <v>23</v>
      </c>
      <c r="B358" s="5">
        <v>0.52554744525547448</v>
      </c>
      <c r="C358" s="5">
        <v>0.57506531500591818</v>
      </c>
      <c r="D358" s="5">
        <v>0.47602957550503083</v>
      </c>
    </row>
    <row r="359" spans="1:4" x14ac:dyDescent="0.25">
      <c r="A359" s="4" t="s">
        <v>51</v>
      </c>
      <c r="B359" s="5"/>
      <c r="C359" s="5"/>
      <c r="D359" s="5"/>
    </row>
    <row r="360" spans="1:4" x14ac:dyDescent="0.25">
      <c r="A360" s="4" t="s">
        <v>50</v>
      </c>
      <c r="B360" s="5">
        <v>0.27493917274939172</v>
      </c>
      <c r="C360" s="5">
        <v>0.31934363044310937</v>
      </c>
      <c r="D360" s="5">
        <v>0.23053471505567408</v>
      </c>
    </row>
    <row r="361" spans="1:4" x14ac:dyDescent="0.25">
      <c r="A361" s="4" t="s">
        <v>42</v>
      </c>
      <c r="B361" s="5">
        <v>0.53527980535279807</v>
      </c>
      <c r="C361" s="5">
        <v>0.58474030327548931</v>
      </c>
      <c r="D361" s="5">
        <v>0.48581930743010687</v>
      </c>
    </row>
    <row r="362" spans="1:4" x14ac:dyDescent="0.25">
      <c r="A362" s="4" t="s">
        <v>43</v>
      </c>
      <c r="B362" s="5">
        <v>0.51581508515815089</v>
      </c>
      <c r="C362" s="5">
        <v>0.56537192885805232</v>
      </c>
      <c r="D362" s="5">
        <v>0.46625824145824951</v>
      </c>
    </row>
    <row r="363" spans="1:4" x14ac:dyDescent="0.25">
      <c r="A363" s="4" t="s">
        <v>44</v>
      </c>
      <c r="B363" s="5">
        <v>0.47688564476885642</v>
      </c>
      <c r="C363" s="5">
        <v>0.52641498070931048</v>
      </c>
      <c r="D363" s="5">
        <v>0.42735630882840242</v>
      </c>
    </row>
    <row r="364" spans="1:4" x14ac:dyDescent="0.25">
      <c r="A364" s="4" t="s">
        <v>45</v>
      </c>
      <c r="B364" s="5">
        <v>0.46958637469586373</v>
      </c>
      <c r="C364" s="5">
        <v>0.51907786187386096</v>
      </c>
      <c r="D364" s="5">
        <v>0.42009488751786656</v>
      </c>
    </row>
    <row r="365" spans="1:4" x14ac:dyDescent="0.25">
      <c r="A365" s="4" t="s">
        <v>46</v>
      </c>
      <c r="B365" s="5">
        <v>0.29683698296836986</v>
      </c>
      <c r="C365" s="5">
        <v>0.34224553211902603</v>
      </c>
      <c r="D365" s="5">
        <v>0.25142843381771368</v>
      </c>
    </row>
    <row r="366" spans="1:4" x14ac:dyDescent="0.25">
      <c r="A366" s="4" t="s">
        <v>47</v>
      </c>
      <c r="B366" s="5">
        <v>0.44038929440389296</v>
      </c>
      <c r="C366" s="5">
        <v>0.48962538725002541</v>
      </c>
      <c r="D366" s="5">
        <v>0.39115320155776051</v>
      </c>
    </row>
    <row r="367" spans="1:4" x14ac:dyDescent="0.25">
      <c r="A367" s="4" t="s">
        <v>48</v>
      </c>
      <c r="B367" s="5">
        <v>0.2944038929440389</v>
      </c>
      <c r="C367" s="5">
        <v>0.33970703166664973</v>
      </c>
      <c r="D367" s="5">
        <v>0.24910075422142808</v>
      </c>
    </row>
    <row r="368" spans="1:4" x14ac:dyDescent="0.25">
      <c r="A368" s="4" t="s">
        <v>49</v>
      </c>
      <c r="B368" s="5">
        <v>0.27737226277372262</v>
      </c>
      <c r="C368" s="5">
        <v>0.32189455247665871</v>
      </c>
      <c r="D368" s="5">
        <v>0.23284997307078653</v>
      </c>
    </row>
    <row r="369" spans="1:4" x14ac:dyDescent="0.25">
      <c r="A369" s="4" t="s">
        <v>32</v>
      </c>
      <c r="B369" s="5">
        <v>0.57664233576642332</v>
      </c>
      <c r="C369" s="5">
        <v>0.62565181097065259</v>
      </c>
      <c r="D369" s="5">
        <v>0.52763286056219405</v>
      </c>
    </row>
    <row r="370" spans="1:4" x14ac:dyDescent="0.25">
      <c r="A370" s="4" t="s">
        <v>39</v>
      </c>
      <c r="B370" s="5">
        <v>0.68856447688564482</v>
      </c>
      <c r="C370" s="5">
        <v>0.73457432237119313</v>
      </c>
      <c r="D370" s="5">
        <v>0.6425546314000965</v>
      </c>
    </row>
    <row r="371" spans="1:4" x14ac:dyDescent="0.25">
      <c r="A371" s="4" t="s">
        <v>36</v>
      </c>
      <c r="B371" s="5">
        <v>0.77858880778588813</v>
      </c>
      <c r="C371" s="5">
        <v>0.81996691024204149</v>
      </c>
      <c r="D371" s="5">
        <v>0.73721070532973476</v>
      </c>
    </row>
    <row r="372" spans="1:4" x14ac:dyDescent="0.25">
      <c r="A372" s="4" t="s">
        <v>35</v>
      </c>
      <c r="B372" s="5">
        <v>0.69829683698296841</v>
      </c>
      <c r="C372" s="5">
        <v>0.74391171372738496</v>
      </c>
      <c r="D372" s="5">
        <v>0.65268196023855185</v>
      </c>
    </row>
    <row r="373" spans="1:4" x14ac:dyDescent="0.25">
      <c r="A373" s="4" t="s">
        <v>41</v>
      </c>
      <c r="B373" s="5">
        <v>0.37469586374695862</v>
      </c>
      <c r="C373" s="5">
        <v>0.42273352711704448</v>
      </c>
      <c r="D373" s="5">
        <v>0.32665820037687276</v>
      </c>
    </row>
    <row r="374" spans="1:4" x14ac:dyDescent="0.25">
      <c r="A374" s="4" t="s">
        <v>33</v>
      </c>
      <c r="B374" s="5">
        <v>0.71046228710462289</v>
      </c>
      <c r="C374" s="5">
        <v>0.75555005772850914</v>
      </c>
      <c r="D374" s="5">
        <v>0.66537451648073664</v>
      </c>
    </row>
    <row r="375" spans="1:4" x14ac:dyDescent="0.25">
      <c r="A375" s="4" t="s">
        <v>34</v>
      </c>
      <c r="B375" s="5">
        <v>0.75182481751824815</v>
      </c>
      <c r="C375" s="5">
        <v>0.79482383988271954</v>
      </c>
      <c r="D375" s="5">
        <v>0.70882579515377675</v>
      </c>
    </row>
    <row r="376" spans="1:4" x14ac:dyDescent="0.25">
      <c r="A376" s="4" t="s">
        <v>38</v>
      </c>
      <c r="B376" s="5">
        <v>0.57907542579075422</v>
      </c>
      <c r="C376" s="5">
        <v>0.62804780007807881</v>
      </c>
      <c r="D376" s="5">
        <v>0.53010305150342962</v>
      </c>
    </row>
    <row r="377" spans="1:4" x14ac:dyDescent="0.25">
      <c r="A377" s="4" t="s">
        <v>40</v>
      </c>
      <c r="B377" s="5">
        <v>0.62530413625304138</v>
      </c>
      <c r="C377" s="5">
        <v>0.67334179962312724</v>
      </c>
      <c r="D377" s="5">
        <v>0.57726647288295552</v>
      </c>
    </row>
    <row r="378" spans="1:4" x14ac:dyDescent="0.25">
      <c r="A378" s="4" t="s">
        <v>37</v>
      </c>
      <c r="B378" s="5">
        <v>0.75669099756690994</v>
      </c>
      <c r="C378" s="5">
        <v>0.79941203006308725</v>
      </c>
      <c r="D378" s="5">
        <v>0.71396996507073263</v>
      </c>
    </row>
    <row r="379" spans="1:4" x14ac:dyDescent="0.25">
      <c r="A379" s="4" t="s">
        <v>52</v>
      </c>
      <c r="B379" s="5"/>
      <c r="C379" s="5"/>
      <c r="D379" s="5"/>
    </row>
    <row r="380" spans="1:4" x14ac:dyDescent="0.25">
      <c r="A380" s="4" t="s">
        <v>136</v>
      </c>
      <c r="B380" s="5">
        <v>0.47400611620795108</v>
      </c>
      <c r="C380" s="5">
        <v>0.51305937907185484</v>
      </c>
      <c r="D380" s="5">
        <v>0.43495285334404732</v>
      </c>
    </row>
    <row r="381" spans="1:4" x14ac:dyDescent="0.25">
      <c r="A381" s="4" t="s">
        <v>137</v>
      </c>
      <c r="B381" s="5">
        <v>0.63586956521739135</v>
      </c>
      <c r="C381" s="5">
        <v>0.68641705699790778</v>
      </c>
      <c r="D381" s="5">
        <v>0.58532207343687492</v>
      </c>
    </row>
    <row r="382" spans="1:4" x14ac:dyDescent="0.25">
      <c r="A382" s="4" t="s">
        <v>63</v>
      </c>
      <c r="B382" s="5">
        <v>0.53228962818003911</v>
      </c>
      <c r="C382" s="5">
        <v>0.5633854339890898</v>
      </c>
      <c r="D382" s="5">
        <v>0.50119382237098842</v>
      </c>
    </row>
    <row r="383" spans="1:4" x14ac:dyDescent="0.25">
      <c r="A383" s="4" t="s">
        <v>31</v>
      </c>
      <c r="B383" s="5"/>
      <c r="C383" s="5"/>
      <c r="D383" s="5"/>
    </row>
    <row r="384" spans="1:4" x14ac:dyDescent="0.25">
      <c r="A384" s="4" t="s">
        <v>130</v>
      </c>
      <c r="B384" s="5">
        <v>0.53048780487804881</v>
      </c>
      <c r="C384" s="5">
        <v>0.60995830580540411</v>
      </c>
      <c r="D384" s="5">
        <v>0.4510173039506935</v>
      </c>
    </row>
    <row r="385" spans="1:4" x14ac:dyDescent="0.25">
      <c r="A385" s="4" t="s">
        <v>28</v>
      </c>
      <c r="B385" s="5">
        <v>0.38414634146341464</v>
      </c>
      <c r="C385" s="5">
        <v>0.46167565620619216</v>
      </c>
      <c r="D385" s="5">
        <v>0.30661702672063712</v>
      </c>
    </row>
    <row r="386" spans="1:4" x14ac:dyDescent="0.25">
      <c r="A386" s="4" t="s">
        <v>27</v>
      </c>
      <c r="B386" s="5">
        <v>0</v>
      </c>
      <c r="C386" s="5">
        <v>0</v>
      </c>
      <c r="D386" s="5">
        <v>0</v>
      </c>
    </row>
    <row r="387" spans="1:4" x14ac:dyDescent="0.25">
      <c r="A387" s="4" t="s">
        <v>26</v>
      </c>
      <c r="B387" s="5">
        <v>0.3597560975609756</v>
      </c>
      <c r="C387" s="5">
        <v>0.43629559376776655</v>
      </c>
      <c r="D387" s="5">
        <v>0.28321660135418464</v>
      </c>
    </row>
    <row r="388" spans="1:4" x14ac:dyDescent="0.25">
      <c r="A388" s="4" t="s">
        <v>24</v>
      </c>
      <c r="B388" s="5">
        <v>0.81707317073170727</v>
      </c>
      <c r="C388" s="5">
        <v>0.8793223794369569</v>
      </c>
      <c r="D388" s="5">
        <v>0.75482396202645763</v>
      </c>
    </row>
    <row r="389" spans="1:4" x14ac:dyDescent="0.25">
      <c r="A389" s="4" t="s">
        <v>29</v>
      </c>
      <c r="B389" s="5">
        <v>0.89634146341463417</v>
      </c>
      <c r="C389" s="5">
        <v>0.9460663856078938</v>
      </c>
      <c r="D389" s="5">
        <v>0.84661654122137453</v>
      </c>
    </row>
    <row r="390" spans="1:4" x14ac:dyDescent="0.25">
      <c r="A390" s="4" t="s">
        <v>25</v>
      </c>
      <c r="B390" s="5">
        <v>0.54268292682926833</v>
      </c>
      <c r="C390" s="5">
        <v>0.62201640977023154</v>
      </c>
      <c r="D390" s="5">
        <v>0.46334944388830512</v>
      </c>
    </row>
    <row r="391" spans="1:4" x14ac:dyDescent="0.25">
      <c r="A391" s="4" t="s">
        <v>53</v>
      </c>
      <c r="B391" s="5"/>
      <c r="C391" s="5"/>
      <c r="D391" s="5"/>
    </row>
    <row r="392" spans="1:4" x14ac:dyDescent="0.25">
      <c r="A392" s="4" t="s">
        <v>53</v>
      </c>
      <c r="B392" s="5">
        <v>0.33165829145728642</v>
      </c>
      <c r="C392" s="5">
        <v>0.39961876199120133</v>
      </c>
      <c r="D392" s="5">
        <v>0.26369782092337152</v>
      </c>
    </row>
    <row r="393" spans="1:4" x14ac:dyDescent="0.25">
      <c r="A393" s="4" t="s">
        <v>141</v>
      </c>
      <c r="B393" s="5"/>
      <c r="C393" s="5"/>
      <c r="D393" s="5"/>
    </row>
    <row r="394" spans="1:4" x14ac:dyDescent="0.25">
      <c r="A394" s="4" t="s">
        <v>189</v>
      </c>
      <c r="B394" s="5"/>
      <c r="C394" s="5"/>
      <c r="D394" s="5"/>
    </row>
    <row r="395" spans="1:4" x14ac:dyDescent="0.25">
      <c r="A395" s="4" t="s">
        <v>189</v>
      </c>
      <c r="B395" s="5">
        <v>0.38461538461538464</v>
      </c>
      <c r="C395" s="5">
        <v>0.52653159814316031</v>
      </c>
      <c r="D395" s="5">
        <v>0.24269917108760894</v>
      </c>
    </row>
    <row r="396" spans="1:4" x14ac:dyDescent="0.25">
      <c r="A396" s="4" t="s">
        <v>17</v>
      </c>
      <c r="B396" s="5"/>
      <c r="C396" s="5"/>
      <c r="D396" s="5"/>
    </row>
    <row r="397" spans="1:4" x14ac:dyDescent="0.25">
      <c r="A397" s="4" t="s">
        <v>20</v>
      </c>
      <c r="B397" s="5">
        <v>0.53527980535279807</v>
      </c>
      <c r="C397" s="5">
        <v>0.58474030327548931</v>
      </c>
      <c r="D397" s="5">
        <v>0.48581930743010687</v>
      </c>
    </row>
    <row r="398" spans="1:4" x14ac:dyDescent="0.25">
      <c r="A398" s="4" t="s">
        <v>42</v>
      </c>
      <c r="B398" s="5">
        <v>0.21897810218978103</v>
      </c>
      <c r="C398" s="5">
        <v>0.26019728517165663</v>
      </c>
      <c r="D398" s="5">
        <v>0.1777589192079054</v>
      </c>
    </row>
    <row r="399" spans="1:4" x14ac:dyDescent="0.25">
      <c r="A399" s="4" t="s">
        <v>88</v>
      </c>
      <c r="B399" s="5">
        <v>0.24817518248175183</v>
      </c>
      <c r="C399" s="5">
        <v>0.29117420484622314</v>
      </c>
      <c r="D399" s="5">
        <v>0.20517616011728049</v>
      </c>
    </row>
    <row r="400" spans="1:4" x14ac:dyDescent="0.25">
      <c r="A400" s="4" t="s">
        <v>18</v>
      </c>
      <c r="B400" s="5">
        <v>0.57664233576642332</v>
      </c>
      <c r="C400" s="5">
        <v>0.62565181097065259</v>
      </c>
      <c r="D400" s="5">
        <v>0.52763286056219405</v>
      </c>
    </row>
    <row r="401" spans="1:4" x14ac:dyDescent="0.25">
      <c r="A401" s="4" t="s">
        <v>19</v>
      </c>
      <c r="B401" s="5">
        <v>0.58150851581508511</v>
      </c>
      <c r="C401" s="5">
        <v>0.63044259956922699</v>
      </c>
      <c r="D401" s="5">
        <v>0.53257443206094324</v>
      </c>
    </row>
    <row r="402" spans="1:4" x14ac:dyDescent="0.25">
      <c r="A402" s="4" t="s">
        <v>142</v>
      </c>
      <c r="B402" s="5"/>
      <c r="C402" s="5"/>
      <c r="D402" s="5"/>
    </row>
    <row r="403" spans="1:4" x14ac:dyDescent="0.25">
      <c r="A403" s="4" t="s">
        <v>142</v>
      </c>
      <c r="B403" s="5">
        <v>0.83941605839416056</v>
      </c>
      <c r="C403" s="5">
        <v>0.87614634056975593</v>
      </c>
      <c r="D403" s="5">
        <v>0.80268577621856518</v>
      </c>
    </row>
    <row r="404" spans="1:4" x14ac:dyDescent="0.25">
      <c r="A404" s="4" t="s">
        <v>194</v>
      </c>
      <c r="B404" s="5"/>
      <c r="C404" s="5"/>
      <c r="D404" s="5"/>
    </row>
    <row r="405" spans="1:4" x14ac:dyDescent="0.25">
      <c r="A405" s="4" t="s">
        <v>195</v>
      </c>
      <c r="B405" s="5">
        <v>0.86315789473684212</v>
      </c>
      <c r="C405" s="5">
        <v>0.89904698084760937</v>
      </c>
      <c r="D405" s="5">
        <v>0.82726880862607488</v>
      </c>
    </row>
    <row r="406" spans="1:4" x14ac:dyDescent="0.25">
      <c r="A406" s="4" t="s">
        <v>196</v>
      </c>
      <c r="B406" s="5">
        <v>0.85084745762711866</v>
      </c>
      <c r="C406" s="5">
        <v>0.89321551916480613</v>
      </c>
      <c r="D406" s="5">
        <v>0.8084793960894312</v>
      </c>
    </row>
    <row r="407" spans="1:4" x14ac:dyDescent="0.25">
      <c r="A407" s="4" t="s">
        <v>95</v>
      </c>
      <c r="B407" s="5">
        <v>0.85777777777777775</v>
      </c>
      <c r="C407" s="5">
        <v>0.88488164011677017</v>
      </c>
      <c r="D407" s="5">
        <v>0.83067391543878533</v>
      </c>
    </row>
    <row r="408" spans="1:4" x14ac:dyDescent="0.25">
      <c r="A408" s="4" t="s">
        <v>55</v>
      </c>
      <c r="B408" s="5"/>
      <c r="C408" s="5"/>
      <c r="D408" s="5"/>
    </row>
    <row r="409" spans="1:4" x14ac:dyDescent="0.25">
      <c r="A409" s="4" t="s">
        <v>56</v>
      </c>
      <c r="B409" s="5">
        <v>0.45012165450121655</v>
      </c>
      <c r="C409" s="5">
        <v>0.48475820301747868</v>
      </c>
      <c r="D409" s="5">
        <v>0.41548510598495442</v>
      </c>
    </row>
    <row r="410" spans="1:4" x14ac:dyDescent="0.25">
      <c r="A410" s="4" t="s">
        <v>57</v>
      </c>
      <c r="B410" s="5">
        <v>0.32116788321167883</v>
      </c>
      <c r="C410" s="5">
        <v>0.35371277420420943</v>
      </c>
      <c r="D410" s="5">
        <v>0.28862299221914822</v>
      </c>
    </row>
    <row r="411" spans="1:4" x14ac:dyDescent="0.25">
      <c r="A411" s="4" t="s">
        <v>154</v>
      </c>
      <c r="B411" s="5"/>
      <c r="C411" s="5"/>
      <c r="D411" s="5"/>
    </row>
    <row r="412" spans="1:4" x14ac:dyDescent="0.25">
      <c r="A412" s="4" t="s">
        <v>154</v>
      </c>
      <c r="B412" s="5">
        <v>0.81727904667328699</v>
      </c>
      <c r="C412" s="5">
        <v>0.82934339479986408</v>
      </c>
      <c r="D412" s="5">
        <v>0.80521469854670991</v>
      </c>
    </row>
    <row r="413" spans="1:4" x14ac:dyDescent="0.25">
      <c r="A413" s="4" t="s">
        <v>198</v>
      </c>
      <c r="B413" s="5"/>
      <c r="C413" s="5"/>
      <c r="D413" s="5"/>
    </row>
    <row r="414" spans="1:4" x14ac:dyDescent="0.25">
      <c r="A414" s="4" t="s">
        <v>198</v>
      </c>
      <c r="B414" s="5">
        <v>0.8416575192096597</v>
      </c>
      <c r="C414" s="5">
        <v>0.8536539158407499</v>
      </c>
      <c r="D414" s="5">
        <v>0.8296611225785695</v>
      </c>
    </row>
    <row r="415" spans="1:4" x14ac:dyDescent="0.25">
      <c r="A415" s="4" t="s">
        <v>58</v>
      </c>
      <c r="B415" s="5"/>
      <c r="C415" s="5"/>
      <c r="D415" s="5"/>
    </row>
    <row r="416" spans="1:4" x14ac:dyDescent="0.25">
      <c r="A416" s="4" t="s">
        <v>60</v>
      </c>
      <c r="B416" s="5">
        <v>0.47796610169491527</v>
      </c>
      <c r="C416" s="5">
        <v>0.51914089113383333</v>
      </c>
      <c r="D416" s="5">
        <v>0.43679131225599721</v>
      </c>
    </row>
    <row r="417" spans="1:4" x14ac:dyDescent="0.25">
      <c r="A417" s="4" t="s">
        <v>61</v>
      </c>
      <c r="B417" s="5">
        <v>0.375</v>
      </c>
      <c r="C417" s="5">
        <v>0.46008385139499119</v>
      </c>
      <c r="D417" s="5">
        <v>0.28991614860500881</v>
      </c>
    </row>
    <row r="418" spans="1:4" x14ac:dyDescent="0.25">
      <c r="A418" s="4" t="s">
        <v>59</v>
      </c>
      <c r="B418" s="5">
        <v>0.49302915082382764</v>
      </c>
      <c r="C418" s="5">
        <v>0.52856619613609623</v>
      </c>
      <c r="D418" s="5">
        <v>0.45749210551155906</v>
      </c>
    </row>
    <row r="419" spans="1:4" x14ac:dyDescent="0.25">
      <c r="A419" s="4" t="s">
        <v>62</v>
      </c>
      <c r="B419" s="5">
        <v>0.66666666666666663</v>
      </c>
      <c r="C419" s="5">
        <v>1</v>
      </c>
      <c r="D419" s="5">
        <v>0</v>
      </c>
    </row>
    <row r="420" spans="1:4" x14ac:dyDescent="0.25">
      <c r="A420" s="4" t="s">
        <v>95</v>
      </c>
      <c r="B420" s="5">
        <v>0.4769433465085639</v>
      </c>
      <c r="C420" s="5">
        <v>0.50241181251811107</v>
      </c>
      <c r="D420" s="5">
        <v>0.45147488049901668</v>
      </c>
    </row>
    <row r="421" spans="1:4" x14ac:dyDescent="0.25">
      <c r="A421" s="4" t="s">
        <v>199</v>
      </c>
      <c r="B421" s="5"/>
      <c r="C421" s="5"/>
      <c r="D421" s="5"/>
    </row>
    <row r="422" spans="1:4" x14ac:dyDescent="0.25">
      <c r="A422" s="4" t="s">
        <v>199</v>
      </c>
      <c r="B422" s="5">
        <v>0.28980891719745222</v>
      </c>
      <c r="C422" s="5">
        <v>0.34160734642577234</v>
      </c>
      <c r="D422" s="5">
        <v>0.23801048796913213</v>
      </c>
    </row>
    <row r="423" spans="1:4" x14ac:dyDescent="0.25">
      <c r="A423" s="4" t="s">
        <v>22</v>
      </c>
      <c r="B423" s="5"/>
      <c r="C423" s="5"/>
      <c r="D423" s="5"/>
    </row>
    <row r="424" spans="1:4" x14ac:dyDescent="0.25">
      <c r="A424" s="4" t="s">
        <v>22</v>
      </c>
      <c r="B424" s="5">
        <v>0.45263157894736844</v>
      </c>
      <c r="C424" s="5">
        <v>0.55803946346463795</v>
      </c>
      <c r="D424" s="5">
        <v>0.34722369443009898</v>
      </c>
    </row>
    <row r="425" spans="1:4" x14ac:dyDescent="0.25">
      <c r="A425" s="4" t="s">
        <v>188</v>
      </c>
      <c r="B425" s="5"/>
      <c r="C425" s="5"/>
      <c r="D425" s="5"/>
    </row>
    <row r="426" spans="1:4" x14ac:dyDescent="0.25">
      <c r="A426" s="4" t="s">
        <v>188</v>
      </c>
      <c r="B426" s="5">
        <v>1</v>
      </c>
      <c r="C426" s="5">
        <v>1</v>
      </c>
      <c r="D426" s="5">
        <v>0.5</v>
      </c>
    </row>
    <row r="427" spans="1:4" x14ac:dyDescent="0.25">
      <c r="A427" s="4" t="s">
        <v>23</v>
      </c>
      <c r="B427" s="5"/>
      <c r="C427" s="5"/>
      <c r="D427" s="5"/>
    </row>
    <row r="428" spans="1:4" x14ac:dyDescent="0.25">
      <c r="A428" s="4" t="s">
        <v>23</v>
      </c>
      <c r="B428" s="5">
        <v>0.52554744525547448</v>
      </c>
      <c r="C428" s="5">
        <v>0.57506531500591818</v>
      </c>
      <c r="D428" s="5">
        <v>0.47602957550503083</v>
      </c>
    </row>
    <row r="429" spans="1:4" x14ac:dyDescent="0.25">
      <c r="A429" s="4" t="s">
        <v>51</v>
      </c>
      <c r="B429" s="5"/>
      <c r="C429" s="5"/>
      <c r="D429" s="5"/>
    </row>
    <row r="430" spans="1:4" x14ac:dyDescent="0.25">
      <c r="A430" s="4" t="s">
        <v>50</v>
      </c>
      <c r="B430" s="5">
        <v>0.26520681265206814</v>
      </c>
      <c r="C430" s="5">
        <v>0.30912372206841782</v>
      </c>
      <c r="D430" s="5">
        <v>0.22128990323571845</v>
      </c>
    </row>
    <row r="431" spans="1:4" x14ac:dyDescent="0.25">
      <c r="A431" s="4" t="s">
        <v>42</v>
      </c>
      <c r="B431" s="5">
        <v>0.57907542579075422</v>
      </c>
      <c r="C431" s="5">
        <v>0.62804780007807881</v>
      </c>
      <c r="D431" s="5">
        <v>0.53010305150342962</v>
      </c>
    </row>
    <row r="432" spans="1:4" x14ac:dyDescent="0.25">
      <c r="A432" s="4" t="s">
        <v>43</v>
      </c>
      <c r="B432" s="5">
        <v>0.55474452554744524</v>
      </c>
      <c r="C432" s="5">
        <v>0.60403480158265344</v>
      </c>
      <c r="D432" s="5">
        <v>0.50545424951223705</v>
      </c>
    </row>
    <row r="433" spans="1:4" x14ac:dyDescent="0.25">
      <c r="A433" s="4" t="s">
        <v>44</v>
      </c>
      <c r="B433" s="5">
        <v>0.53284671532846717</v>
      </c>
      <c r="C433" s="5">
        <v>0.5823232842378927</v>
      </c>
      <c r="D433" s="5">
        <v>0.48337014641904175</v>
      </c>
    </row>
    <row r="434" spans="1:4" x14ac:dyDescent="0.25">
      <c r="A434" s="4" t="s">
        <v>45</v>
      </c>
      <c r="B434" s="5">
        <v>0.49148418491484186</v>
      </c>
      <c r="C434" s="5">
        <v>0.54105821301836976</v>
      </c>
      <c r="D434" s="5">
        <v>0.44191015681131401</v>
      </c>
    </row>
    <row r="435" spans="1:4" x14ac:dyDescent="0.25">
      <c r="A435" s="4" t="s">
        <v>46</v>
      </c>
      <c r="B435" s="5">
        <v>0.30900243309002434</v>
      </c>
      <c r="C435" s="5">
        <v>0.35491572250261572</v>
      </c>
      <c r="D435" s="5">
        <v>0.26308914367743297</v>
      </c>
    </row>
    <row r="436" spans="1:4" x14ac:dyDescent="0.25">
      <c r="A436" s="4" t="s">
        <v>47</v>
      </c>
      <c r="B436" s="5">
        <v>0.46958637469586373</v>
      </c>
      <c r="C436" s="5">
        <v>0.51907786187386096</v>
      </c>
      <c r="D436" s="5">
        <v>0.42009488751786656</v>
      </c>
    </row>
    <row r="437" spans="1:4" x14ac:dyDescent="0.25">
      <c r="A437" s="4" t="s">
        <v>48</v>
      </c>
      <c r="B437" s="5">
        <v>0.30656934306569344</v>
      </c>
      <c r="C437" s="5">
        <v>0.35238462542673982</v>
      </c>
      <c r="D437" s="5">
        <v>0.26075406070464707</v>
      </c>
    </row>
    <row r="438" spans="1:4" x14ac:dyDescent="0.25">
      <c r="A438" s="4" t="s">
        <v>49</v>
      </c>
      <c r="B438" s="5">
        <v>0.26763990267639903</v>
      </c>
      <c r="C438" s="5">
        <v>0.31168115971335369</v>
      </c>
      <c r="D438" s="5">
        <v>0.22359864563944437</v>
      </c>
    </row>
    <row r="439" spans="1:4" x14ac:dyDescent="0.25">
      <c r="A439" s="4" t="s">
        <v>32</v>
      </c>
      <c r="B439" s="5">
        <v>0.63503649635036497</v>
      </c>
      <c r="C439" s="5">
        <v>0.68282030769841251</v>
      </c>
      <c r="D439" s="5">
        <v>0.58725268500231742</v>
      </c>
    </row>
    <row r="440" spans="1:4" x14ac:dyDescent="0.25">
      <c r="A440" s="4" t="s">
        <v>39</v>
      </c>
      <c r="B440" s="5">
        <v>0.75425790754257904</v>
      </c>
      <c r="C440" s="5">
        <v>0.79711883197494504</v>
      </c>
      <c r="D440" s="5">
        <v>0.71139698311021304</v>
      </c>
    </row>
    <row r="441" spans="1:4" x14ac:dyDescent="0.25">
      <c r="A441" s="4" t="s">
        <v>36</v>
      </c>
      <c r="B441" s="5">
        <v>0.85644768856447684</v>
      </c>
      <c r="C441" s="5">
        <v>0.89158082489919011</v>
      </c>
      <c r="D441" s="5">
        <v>0.82131455222976357</v>
      </c>
    </row>
    <row r="442" spans="1:4" x14ac:dyDescent="0.25">
      <c r="A442" s="4" t="s">
        <v>35</v>
      </c>
      <c r="B442" s="5">
        <v>0.79075425790754261</v>
      </c>
      <c r="C442" s="5">
        <v>0.83131727215855611</v>
      </c>
      <c r="D442" s="5">
        <v>0.75019124365652912</v>
      </c>
    </row>
    <row r="443" spans="1:4" x14ac:dyDescent="0.25">
      <c r="A443" s="4" t="s">
        <v>41</v>
      </c>
      <c r="B443" s="5">
        <v>0.36982968369829683</v>
      </c>
      <c r="C443" s="5">
        <v>0.41774296594448396</v>
      </c>
      <c r="D443" s="5">
        <v>0.3219164014521097</v>
      </c>
    </row>
    <row r="444" spans="1:4" x14ac:dyDescent="0.25">
      <c r="A444" s="4" t="s">
        <v>33</v>
      </c>
      <c r="B444" s="5">
        <v>0.7980535279805353</v>
      </c>
      <c r="C444" s="5">
        <v>0.83810216865770759</v>
      </c>
      <c r="D444" s="5">
        <v>0.75800488730336302</v>
      </c>
    </row>
    <row r="445" spans="1:4" x14ac:dyDescent="0.25">
      <c r="A445" s="4" t="s">
        <v>34</v>
      </c>
      <c r="B445" s="5">
        <v>0.81021897810218979</v>
      </c>
      <c r="C445" s="5">
        <v>0.84936564855234242</v>
      </c>
      <c r="D445" s="5">
        <v>0.77107230765203716</v>
      </c>
    </row>
    <row r="446" spans="1:4" x14ac:dyDescent="0.25">
      <c r="A446" s="4" t="s">
        <v>38</v>
      </c>
      <c r="B446" s="5">
        <v>0.67639902676399022</v>
      </c>
      <c r="C446" s="5">
        <v>0.72287020811427727</v>
      </c>
      <c r="D446" s="5">
        <v>0.62992784541370317</v>
      </c>
    </row>
    <row r="447" spans="1:4" x14ac:dyDescent="0.25">
      <c r="A447" s="4" t="s">
        <v>40</v>
      </c>
      <c r="B447" s="5">
        <v>0.66666666666666663</v>
      </c>
      <c r="C447" s="5">
        <v>0.71348169796816951</v>
      </c>
      <c r="D447" s="5">
        <v>0.61985163536516374</v>
      </c>
    </row>
    <row r="448" spans="1:4" x14ac:dyDescent="0.25">
      <c r="A448" s="4" t="s">
        <v>37</v>
      </c>
      <c r="B448" s="5">
        <v>0.805352798053528</v>
      </c>
      <c r="C448" s="5">
        <v>0.84486714521779793</v>
      </c>
      <c r="D448" s="5">
        <v>0.76583845088925806</v>
      </c>
    </row>
    <row r="449" spans="1:4" x14ac:dyDescent="0.25">
      <c r="A449" s="4" t="s">
        <v>52</v>
      </c>
      <c r="B449" s="5"/>
      <c r="C449" s="5"/>
      <c r="D449" s="5"/>
    </row>
    <row r="450" spans="1:4" x14ac:dyDescent="0.25">
      <c r="A450" s="4" t="s">
        <v>136</v>
      </c>
      <c r="B450" s="5">
        <v>0.37635658914728681</v>
      </c>
      <c r="C450" s="5">
        <v>0.39525443832661133</v>
      </c>
      <c r="D450" s="5">
        <v>0.35745873996796229</v>
      </c>
    </row>
    <row r="451" spans="1:4" x14ac:dyDescent="0.25">
      <c r="A451" s="4" t="s">
        <v>137</v>
      </c>
      <c r="B451" s="5">
        <v>0.51048218029350101</v>
      </c>
      <c r="C451" s="5">
        <v>0.54274417213991677</v>
      </c>
      <c r="D451" s="5">
        <v>0.47822018844708525</v>
      </c>
    </row>
    <row r="452" spans="1:4" x14ac:dyDescent="0.25">
      <c r="A452" s="4" t="s">
        <v>95</v>
      </c>
      <c r="B452" s="5">
        <v>0.41256366723259763</v>
      </c>
      <c r="C452" s="5">
        <v>0.4289445586933332</v>
      </c>
      <c r="D452" s="5">
        <v>0.39618277577186206</v>
      </c>
    </row>
    <row r="453" spans="1:4" x14ac:dyDescent="0.25">
      <c r="A453" s="4" t="s">
        <v>31</v>
      </c>
      <c r="B453" s="5"/>
      <c r="C453" s="5"/>
      <c r="D453" s="5"/>
    </row>
    <row r="454" spans="1:4" x14ac:dyDescent="0.25">
      <c r="A454" s="4" t="s">
        <v>130</v>
      </c>
      <c r="B454" s="5">
        <v>0.58637469586374691</v>
      </c>
      <c r="C454" s="5">
        <v>0.63522861813912235</v>
      </c>
      <c r="D454" s="5">
        <v>0.53752077358837147</v>
      </c>
    </row>
    <row r="455" spans="1:4" x14ac:dyDescent="0.25">
      <c r="A455" s="4" t="s">
        <v>28</v>
      </c>
      <c r="B455" s="5">
        <v>0.39416058394160586</v>
      </c>
      <c r="C455" s="5">
        <v>0.44264565299448183</v>
      </c>
      <c r="D455" s="5">
        <v>0.34567551488872988</v>
      </c>
    </row>
    <row r="456" spans="1:4" x14ac:dyDescent="0.25">
      <c r="A456" s="4" t="s">
        <v>27</v>
      </c>
      <c r="B456" s="5">
        <v>0</v>
      </c>
      <c r="C456" s="5">
        <v>0</v>
      </c>
      <c r="D456" s="5">
        <v>0</v>
      </c>
    </row>
    <row r="457" spans="1:4" x14ac:dyDescent="0.25">
      <c r="A457" s="4" t="s">
        <v>26</v>
      </c>
      <c r="B457" s="5">
        <v>0.39902676399026765</v>
      </c>
      <c r="C457" s="5">
        <v>0.44761133228137645</v>
      </c>
      <c r="D457" s="5">
        <v>0.35044219569915885</v>
      </c>
    </row>
    <row r="458" spans="1:4" x14ac:dyDescent="0.25">
      <c r="A458" s="4" t="s">
        <v>24</v>
      </c>
      <c r="B458" s="5">
        <v>0.81265206812652069</v>
      </c>
      <c r="C458" s="5">
        <v>0.85161135587686176</v>
      </c>
      <c r="D458" s="5">
        <v>0.77369278037617961</v>
      </c>
    </row>
    <row r="459" spans="1:4" x14ac:dyDescent="0.25">
      <c r="A459" s="4" t="s">
        <v>29</v>
      </c>
      <c r="B459" s="5">
        <v>0.84671532846715325</v>
      </c>
      <c r="C459" s="5">
        <v>0.88277962469282323</v>
      </c>
      <c r="D459" s="5">
        <v>0.81065103224148327</v>
      </c>
    </row>
    <row r="460" spans="1:4" x14ac:dyDescent="0.25">
      <c r="A460" s="4" t="s">
        <v>25</v>
      </c>
      <c r="B460" s="5">
        <v>0.53041362530413627</v>
      </c>
      <c r="C460" s="5">
        <v>0.5799051124821335</v>
      </c>
      <c r="D460" s="5">
        <v>0.4809221381261391</v>
      </c>
    </row>
    <row r="461" spans="1:4" x14ac:dyDescent="0.25">
      <c r="A461" s="4" t="s">
        <v>53</v>
      </c>
      <c r="B461" s="5"/>
      <c r="C461" s="5"/>
      <c r="D461" s="5"/>
    </row>
    <row r="462" spans="1:4" x14ac:dyDescent="0.25">
      <c r="A462" s="4" t="s">
        <v>53</v>
      </c>
      <c r="B462" s="5">
        <v>0.41605839416058393</v>
      </c>
      <c r="C462" s="5">
        <v>0.46495299489910114</v>
      </c>
      <c r="D462" s="5">
        <v>0.36716379342206673</v>
      </c>
    </row>
    <row r="463" spans="1:4" x14ac:dyDescent="0.25">
      <c r="A463" s="4" t="s">
        <v>180</v>
      </c>
      <c r="B463" s="5"/>
      <c r="C463" s="5"/>
      <c r="D463" s="5"/>
    </row>
    <row r="464" spans="1:4" x14ac:dyDescent="0.25">
      <c r="A464" s="4" t="s">
        <v>180</v>
      </c>
      <c r="B464" s="5">
        <v>0.5</v>
      </c>
      <c r="C464" s="5">
        <v>0.86006132457950968</v>
      </c>
      <c r="D464" s="5">
        <v>0.13993867542049038</v>
      </c>
    </row>
    <row r="465" spans="1:4" x14ac:dyDescent="0.25">
      <c r="A465" s="4" t="s">
        <v>178</v>
      </c>
      <c r="B465" s="5"/>
      <c r="C465" s="5"/>
      <c r="D465" s="5"/>
    </row>
    <row r="466" spans="1:4" x14ac:dyDescent="0.25">
      <c r="A466" s="4" t="s">
        <v>178</v>
      </c>
      <c r="B466" s="5">
        <v>0.78635014836795247</v>
      </c>
      <c r="C466" s="5">
        <v>0.83161848243941516</v>
      </c>
      <c r="D466" s="5">
        <v>0.74108181429648978</v>
      </c>
    </row>
    <row r="467" spans="1:4" x14ac:dyDescent="0.25">
      <c r="A467" s="4" t="s">
        <v>171</v>
      </c>
      <c r="B467" s="5"/>
      <c r="C467" s="5"/>
      <c r="D467" s="5"/>
    </row>
    <row r="468" spans="1:4" x14ac:dyDescent="0.25">
      <c r="A468" s="4" t="s">
        <v>171</v>
      </c>
      <c r="B468" s="5">
        <v>0.80952380952380953</v>
      </c>
      <c r="C468" s="5">
        <v>1</v>
      </c>
      <c r="D468" s="5">
        <v>0.61767798660361717</v>
      </c>
    </row>
    <row r="469" spans="1:4" x14ac:dyDescent="0.25">
      <c r="A469" s="4" t="s">
        <v>181</v>
      </c>
      <c r="B469" s="5"/>
      <c r="C469" s="5"/>
      <c r="D469" s="5"/>
    </row>
    <row r="470" spans="1:4" x14ac:dyDescent="0.25">
      <c r="A470" s="4" t="s">
        <v>182</v>
      </c>
      <c r="B470" s="5">
        <v>0.16949152542372881</v>
      </c>
      <c r="C470" s="5">
        <v>0.273751126538965</v>
      </c>
      <c r="D470" s="5">
        <v>6.5231924308492603E-2</v>
      </c>
    </row>
    <row r="471" spans="1:4" x14ac:dyDescent="0.25">
      <c r="A471" s="4" t="s">
        <v>183</v>
      </c>
      <c r="B471" s="5">
        <v>0.13559322033898305</v>
      </c>
      <c r="C471" s="5">
        <v>0.23147146441749702</v>
      </c>
      <c r="D471" s="5">
        <v>3.9714976260469097E-2</v>
      </c>
    </row>
    <row r="472" spans="1:4" x14ac:dyDescent="0.25">
      <c r="A472" s="4" t="s">
        <v>185</v>
      </c>
      <c r="B472" s="5">
        <v>0.19230769230769232</v>
      </c>
      <c r="C472" s="5">
        <v>0.23140202557189254</v>
      </c>
      <c r="D472" s="5">
        <v>0.15321335904349209</v>
      </c>
    </row>
    <row r="473" spans="1:4" x14ac:dyDescent="0.25">
      <c r="A473" s="4" t="s">
        <v>184</v>
      </c>
      <c r="B473" s="5">
        <v>0.13942307692307693</v>
      </c>
      <c r="C473" s="5">
        <v>0.1739287477026849</v>
      </c>
      <c r="D473" s="5">
        <v>0.10491740614346895</v>
      </c>
    </row>
    <row r="474" spans="1:4" x14ac:dyDescent="0.25">
      <c r="A474" s="4" t="s">
        <v>186</v>
      </c>
      <c r="B474" s="5">
        <v>0.18947368421052632</v>
      </c>
      <c r="C474" s="5">
        <v>0.2257868427711664</v>
      </c>
      <c r="D474" s="5">
        <v>0.15316052564988625</v>
      </c>
    </row>
    <row r="475" spans="1:4" x14ac:dyDescent="0.25">
      <c r="A475" s="4" t="s">
        <v>187</v>
      </c>
      <c r="B475" s="5">
        <v>0.13894736842105262</v>
      </c>
      <c r="C475" s="5">
        <v>0.17112223667069093</v>
      </c>
      <c r="D475" s="5">
        <v>0.10677250017141432</v>
      </c>
    </row>
    <row r="476" spans="1:4" x14ac:dyDescent="0.25">
      <c r="A476" s="4" t="s">
        <v>179</v>
      </c>
      <c r="B476" s="5"/>
      <c r="C476" s="5"/>
      <c r="D476" s="5"/>
    </row>
    <row r="477" spans="1:4" x14ac:dyDescent="0.25">
      <c r="A477" s="4" t="s">
        <v>176</v>
      </c>
      <c r="B477" s="5">
        <v>0.48938547486033518</v>
      </c>
      <c r="C477" s="5">
        <v>0.52271124837121952</v>
      </c>
      <c r="D477" s="5">
        <v>0.45605970134945079</v>
      </c>
    </row>
    <row r="478" spans="1:4" x14ac:dyDescent="0.25">
      <c r="A478" s="4" t="s">
        <v>177</v>
      </c>
      <c r="B478" s="5">
        <v>0.33966480446927372</v>
      </c>
      <c r="C478" s="5">
        <v>0.37126717048411245</v>
      </c>
      <c r="D478" s="5">
        <v>0.30806243845443498</v>
      </c>
    </row>
    <row r="479" spans="1:4" x14ac:dyDescent="0.25">
      <c r="A479" s="4" t="s">
        <v>175</v>
      </c>
      <c r="B479" s="5"/>
      <c r="C479" s="5"/>
      <c r="D479" s="5"/>
    </row>
    <row r="480" spans="1:4" x14ac:dyDescent="0.25">
      <c r="A480" s="4" t="s">
        <v>176</v>
      </c>
      <c r="B480" s="5">
        <v>0.56808803301237965</v>
      </c>
      <c r="C480" s="5">
        <v>0.58911689603285322</v>
      </c>
      <c r="D480" s="5">
        <v>0.54705916999190607</v>
      </c>
    </row>
    <row r="481" spans="1:4" x14ac:dyDescent="0.25">
      <c r="A481" s="4" t="s">
        <v>177</v>
      </c>
      <c r="B481" s="5">
        <v>0.31453461714809722</v>
      </c>
      <c r="C481" s="5">
        <v>0.33426127193550553</v>
      </c>
      <c r="D481" s="5">
        <v>0.2948079623606889</v>
      </c>
    </row>
    <row r="482" spans="1:4" x14ac:dyDescent="0.25">
      <c r="A482" s="4" t="s">
        <v>172</v>
      </c>
      <c r="B482" s="5"/>
      <c r="C482" s="5"/>
      <c r="D482" s="5"/>
    </row>
    <row r="483" spans="1:4" x14ac:dyDescent="0.25">
      <c r="A483" s="4" t="s">
        <v>174</v>
      </c>
      <c r="B483" s="5">
        <v>0.50335570469798663</v>
      </c>
      <c r="C483" s="5">
        <v>0.56183111780298434</v>
      </c>
      <c r="D483" s="5">
        <v>0.44488029159298892</v>
      </c>
    </row>
    <row r="484" spans="1:4" x14ac:dyDescent="0.25">
      <c r="A484" s="4" t="s">
        <v>173</v>
      </c>
      <c r="B484" s="5">
        <v>0.43909626719056977</v>
      </c>
      <c r="C484" s="5">
        <v>0.47008938598517019</v>
      </c>
      <c r="D484" s="5">
        <v>0.40810314839596934</v>
      </c>
    </row>
    <row r="485" spans="1:4" x14ac:dyDescent="0.25">
      <c r="A485" s="4" t="s">
        <v>153</v>
      </c>
      <c r="B485" s="5"/>
      <c r="C485" s="5"/>
      <c r="D485" s="5"/>
    </row>
    <row r="486" spans="1:4" x14ac:dyDescent="0.25">
      <c r="A486" s="4" t="s">
        <v>153</v>
      </c>
      <c r="B486" s="5">
        <v>0.56447688564476883</v>
      </c>
      <c r="C486" s="5">
        <v>0.61365411471750908</v>
      </c>
      <c r="D486" s="5">
        <v>0.51529965657202859</v>
      </c>
    </row>
    <row r="487" spans="1:4" x14ac:dyDescent="0.25">
      <c r="A487" s="4" t="s">
        <v>159</v>
      </c>
      <c r="B487" s="5"/>
      <c r="C487" s="5"/>
      <c r="D487" s="5"/>
    </row>
    <row r="488" spans="1:4" x14ac:dyDescent="0.25">
      <c r="A488" s="4" t="s">
        <v>99</v>
      </c>
      <c r="B488" s="5">
        <v>0.50095238095238093</v>
      </c>
      <c r="C488" s="5">
        <v>0.54469721255180037</v>
      </c>
      <c r="D488" s="5">
        <v>0.45720754935296148</v>
      </c>
    </row>
    <row r="489" spans="1:4" x14ac:dyDescent="0.25">
      <c r="A489" s="4" t="s">
        <v>100</v>
      </c>
      <c r="B489" s="5">
        <v>0.30476190476190479</v>
      </c>
      <c r="C489" s="5">
        <v>0.34510964468392619</v>
      </c>
      <c r="D489" s="5">
        <v>0.26441416483988339</v>
      </c>
    </row>
    <row r="490" spans="1:4" x14ac:dyDescent="0.25">
      <c r="A490" s="4" t="s">
        <v>101</v>
      </c>
      <c r="B490" s="5">
        <v>0.64646464646464652</v>
      </c>
      <c r="C490" s="5">
        <v>0.74573639053015883</v>
      </c>
      <c r="D490" s="5">
        <v>0.54719290239913421</v>
      </c>
    </row>
    <row r="491" spans="1:4" x14ac:dyDescent="0.25">
      <c r="A491" s="4" t="s">
        <v>102</v>
      </c>
      <c r="B491" s="5">
        <v>0.49494949494949497</v>
      </c>
      <c r="C491" s="5">
        <v>0.5985389304179618</v>
      </c>
      <c r="D491" s="5">
        <v>0.3913600594810282</v>
      </c>
    </row>
    <row r="492" spans="1:4" x14ac:dyDescent="0.25">
      <c r="A492" s="4" t="s">
        <v>97</v>
      </c>
      <c r="B492" s="5">
        <v>0.50135135135135134</v>
      </c>
      <c r="C492" s="5">
        <v>0.5380707922317769</v>
      </c>
      <c r="D492" s="5">
        <v>0.46463191047092584</v>
      </c>
    </row>
    <row r="493" spans="1:4" x14ac:dyDescent="0.25">
      <c r="A493" s="4" t="s">
        <v>98</v>
      </c>
      <c r="B493" s="5">
        <v>0.26621621621621622</v>
      </c>
      <c r="C493" s="5">
        <v>0.29875315888583703</v>
      </c>
      <c r="D493" s="5">
        <v>0.2336792735465954</v>
      </c>
    </row>
    <row r="494" spans="1:4" x14ac:dyDescent="0.25">
      <c r="A494" s="4" t="s">
        <v>103</v>
      </c>
      <c r="B494" s="5">
        <v>0.66666666666666663</v>
      </c>
      <c r="C494" s="5">
        <v>1</v>
      </c>
      <c r="D494" s="5">
        <v>0</v>
      </c>
    </row>
    <row r="495" spans="1:4" x14ac:dyDescent="0.25">
      <c r="A495" s="4" t="s">
        <v>104</v>
      </c>
      <c r="B495" s="5">
        <v>0.33333333333333331</v>
      </c>
      <c r="C495" s="5">
        <v>1</v>
      </c>
      <c r="D495" s="5">
        <v>0</v>
      </c>
    </row>
    <row r="496" spans="1:4" x14ac:dyDescent="0.25">
      <c r="A496" s="4" t="s">
        <v>105</v>
      </c>
      <c r="B496" s="5">
        <v>0.51207022677395753</v>
      </c>
      <c r="C496" s="5">
        <v>0.53894764128957529</v>
      </c>
      <c r="D496" s="5">
        <v>0.48519281225833971</v>
      </c>
    </row>
    <row r="497" spans="1:4" x14ac:dyDescent="0.25">
      <c r="A497" s="4" t="s">
        <v>106</v>
      </c>
      <c r="B497" s="5">
        <v>0.29773226042428674</v>
      </c>
      <c r="C497" s="5">
        <v>0.32235058795789445</v>
      </c>
      <c r="D497" s="5">
        <v>0.27311393289067903</v>
      </c>
    </row>
    <row r="498" spans="1:4" x14ac:dyDescent="0.25">
      <c r="A498" s="4" t="s">
        <v>190</v>
      </c>
      <c r="B498" s="5"/>
      <c r="C498" s="5"/>
      <c r="D498" s="5"/>
    </row>
    <row r="499" spans="1:4" x14ac:dyDescent="0.25">
      <c r="A499" s="4" t="s">
        <v>193</v>
      </c>
      <c r="B499" s="5">
        <v>0.49738219895287961</v>
      </c>
      <c r="C499" s="5">
        <v>0.53350940804784142</v>
      </c>
      <c r="D499" s="5">
        <v>0.46125498985791785</v>
      </c>
    </row>
    <row r="500" spans="1:4" x14ac:dyDescent="0.25">
      <c r="A500" s="4" t="s">
        <v>191</v>
      </c>
      <c r="B500" s="5">
        <v>0.5714285714285714</v>
      </c>
      <c r="C500" s="5">
        <v>1</v>
      </c>
      <c r="D500" s="5">
        <v>0.13320690049761622</v>
      </c>
    </row>
    <row r="501" spans="1:4" x14ac:dyDescent="0.25">
      <c r="A501" s="4" t="s">
        <v>192</v>
      </c>
      <c r="B501" s="5">
        <v>0.48029556650246308</v>
      </c>
      <c r="C501" s="5">
        <v>0.5301506898551207</v>
      </c>
      <c r="D501" s="5">
        <v>0.43044044314980551</v>
      </c>
    </row>
    <row r="502" spans="1:4" x14ac:dyDescent="0.25">
      <c r="A502" s="4" t="s">
        <v>95</v>
      </c>
      <c r="B502" s="5">
        <v>0.49192863211554799</v>
      </c>
      <c r="C502" s="5">
        <v>0.5209295288621606</v>
      </c>
      <c r="D502" s="5">
        <v>0.46292773536893539</v>
      </c>
    </row>
    <row r="503" spans="1:4" x14ac:dyDescent="0.25">
      <c r="A503" s="4" t="s">
        <v>197</v>
      </c>
      <c r="B503" s="5"/>
      <c r="C503" s="5"/>
      <c r="D503" s="5"/>
    </row>
    <row r="504" spans="1:4" x14ac:dyDescent="0.25">
      <c r="A504" s="4" t="s">
        <v>197</v>
      </c>
      <c r="B504" s="5">
        <v>9.4178082191780817E-3</v>
      </c>
      <c r="C504" s="5">
        <v>1.2295891488501822E-2</v>
      </c>
      <c r="D504" s="5">
        <v>6.5397249498543412E-3</v>
      </c>
    </row>
    <row r="505" spans="1:4" x14ac:dyDescent="0.25">
      <c r="A505" s="4" t="s">
        <v>160</v>
      </c>
      <c r="B505" s="5"/>
      <c r="C505" s="5"/>
      <c r="D505" s="5"/>
    </row>
    <row r="506" spans="1:4" x14ac:dyDescent="0.25">
      <c r="A506" s="4" t="s">
        <v>160</v>
      </c>
      <c r="B506" s="5">
        <v>0.8</v>
      </c>
      <c r="C506" s="5">
        <v>1</v>
      </c>
      <c r="D506" s="5">
        <v>0.34920565568983308</v>
      </c>
    </row>
    <row r="507" spans="1:4" x14ac:dyDescent="0.25">
      <c r="A507" s="4" t="s">
        <v>156</v>
      </c>
      <c r="B507" s="5"/>
      <c r="C507" s="5"/>
      <c r="D507" s="5"/>
    </row>
    <row r="508" spans="1:4" x14ac:dyDescent="0.25">
      <c r="A508" s="4" t="s">
        <v>158</v>
      </c>
      <c r="B508" s="5">
        <v>0.77966101694915257</v>
      </c>
      <c r="C508" s="5">
        <v>0.89395130757988572</v>
      </c>
      <c r="D508" s="5">
        <v>0.66537072631841943</v>
      </c>
    </row>
    <row r="509" spans="1:4" x14ac:dyDescent="0.25">
      <c r="A509" s="4" t="s">
        <v>157</v>
      </c>
      <c r="B509" s="5">
        <v>0.76271186440677963</v>
      </c>
      <c r="C509" s="5">
        <v>0.87979644999003703</v>
      </c>
      <c r="D509" s="5">
        <v>0.64562727882352222</v>
      </c>
    </row>
    <row r="510" spans="1:4" x14ac:dyDescent="0.25">
      <c r="A510" s="4" t="s">
        <v>161</v>
      </c>
      <c r="B510" s="5"/>
      <c r="C510" s="5"/>
      <c r="D510" s="5"/>
    </row>
    <row r="511" spans="1:4" x14ac:dyDescent="0.25">
      <c r="A511" s="4" t="s">
        <v>164</v>
      </c>
      <c r="B511" s="5">
        <v>0.8571428571428571</v>
      </c>
      <c r="C511" s="5">
        <v>1</v>
      </c>
      <c r="D511" s="5">
        <v>0.52635239776371812</v>
      </c>
    </row>
    <row r="512" spans="1:4" x14ac:dyDescent="0.25">
      <c r="A512" s="4" t="s">
        <v>163</v>
      </c>
      <c r="B512" s="5">
        <v>0.83333333333333337</v>
      </c>
      <c r="C512" s="5">
        <v>1</v>
      </c>
      <c r="D512" s="5">
        <v>0.45164335131454708</v>
      </c>
    </row>
    <row r="513" spans="1:4" x14ac:dyDescent="0.25">
      <c r="A513" s="4" t="s">
        <v>165</v>
      </c>
      <c r="B513" s="5">
        <v>0.72727272727272729</v>
      </c>
      <c r="C513" s="5">
        <v>1</v>
      </c>
      <c r="D513" s="5">
        <v>0.41849191220675841</v>
      </c>
    </row>
    <row r="514" spans="1:4" x14ac:dyDescent="0.25">
      <c r="A514" s="4" t="s">
        <v>166</v>
      </c>
      <c r="B514" s="5">
        <v>0.25</v>
      </c>
      <c r="C514" s="5">
        <v>0.61271558659986325</v>
      </c>
      <c r="D514" s="5">
        <v>0</v>
      </c>
    </row>
    <row r="515" spans="1:4" x14ac:dyDescent="0.25">
      <c r="A515" s="4" t="s">
        <v>167</v>
      </c>
      <c r="B515" s="5">
        <v>0.77777777777777779</v>
      </c>
      <c r="C515" s="5">
        <v>0.99771549337028376</v>
      </c>
      <c r="D515" s="5">
        <v>0.55784006218527182</v>
      </c>
    </row>
    <row r="516" spans="1:4" x14ac:dyDescent="0.25">
      <c r="A516" s="4" t="s">
        <v>168</v>
      </c>
      <c r="B516" s="5">
        <v>0.5</v>
      </c>
      <c r="C516" s="5">
        <v>0.79776393340941787</v>
      </c>
      <c r="D516" s="5">
        <v>0.20223606659058219</v>
      </c>
    </row>
    <row r="517" spans="1:4" x14ac:dyDescent="0.25">
      <c r="A517" s="4" t="s">
        <v>169</v>
      </c>
      <c r="B517" s="5"/>
      <c r="C517" s="5"/>
      <c r="D517" s="5"/>
    </row>
    <row r="518" spans="1:4" x14ac:dyDescent="0.25">
      <c r="A518" s="4" t="s">
        <v>162</v>
      </c>
      <c r="B518" s="5">
        <v>0.51204819277108438</v>
      </c>
      <c r="C518" s="5">
        <v>0.59113970315667563</v>
      </c>
      <c r="D518" s="5">
        <v>0.43295668238549312</v>
      </c>
    </row>
    <row r="519" spans="1:4" x14ac:dyDescent="0.25">
      <c r="A519" s="4" t="s">
        <v>170</v>
      </c>
      <c r="B519" s="5">
        <v>0.45882352941176469</v>
      </c>
      <c r="C519" s="5">
        <v>0.57069479201091655</v>
      </c>
      <c r="D519" s="5">
        <v>0.34695226681261282</v>
      </c>
    </row>
    <row r="520" spans="1:4" x14ac:dyDescent="0.25">
      <c r="A520" s="4" t="s">
        <v>200</v>
      </c>
      <c r="B520" s="5"/>
      <c r="C520" s="5"/>
      <c r="D520" s="5"/>
    </row>
    <row r="521" spans="1:4" x14ac:dyDescent="0.25">
      <c r="A521" s="4" t="s">
        <v>200</v>
      </c>
      <c r="B521" s="5">
        <v>0.62097735399284859</v>
      </c>
      <c r="C521" s="5">
        <v>0.6544181357620471</v>
      </c>
      <c r="D521" s="5">
        <v>0.58753657222365008</v>
      </c>
    </row>
    <row r="522" spans="1:4" x14ac:dyDescent="0.25">
      <c r="A522" s="4" t="s">
        <v>201</v>
      </c>
      <c r="B522" s="5"/>
      <c r="C522" s="5"/>
      <c r="D522" s="5"/>
    </row>
    <row r="523" spans="1:4" x14ac:dyDescent="0.25">
      <c r="A523" s="4" t="s">
        <v>193</v>
      </c>
      <c r="B523" s="5">
        <v>4.5996592844974447E-2</v>
      </c>
      <c r="C523" s="5">
        <v>6.3803324730036942E-2</v>
      </c>
      <c r="D523" s="5">
        <v>2.8189860959911953E-2</v>
      </c>
    </row>
    <row r="524" spans="1:4" x14ac:dyDescent="0.25">
      <c r="A524" s="4" t="s">
        <v>191</v>
      </c>
      <c r="B524" s="5">
        <v>0</v>
      </c>
      <c r="C524" s="5">
        <v>0.1</v>
      </c>
      <c r="D524" s="5">
        <v>0</v>
      </c>
    </row>
    <row r="525" spans="1:4" x14ac:dyDescent="0.25">
      <c r="A525" s="4" t="s">
        <v>192</v>
      </c>
      <c r="B525" s="5">
        <v>1.2698412698412698E-2</v>
      </c>
      <c r="C525" s="5">
        <v>2.6657202711426728E-2</v>
      </c>
      <c r="D525" s="5">
        <v>0</v>
      </c>
    </row>
    <row r="526" spans="1:4" x14ac:dyDescent="0.25">
      <c r="A526" s="4" t="s">
        <v>95</v>
      </c>
      <c r="B526" s="5">
        <v>3.4178610804851156E-2</v>
      </c>
      <c r="C526" s="5">
        <v>4.6560282376347781E-2</v>
      </c>
      <c r="D526" s="5">
        <v>2.1796939233354531E-2</v>
      </c>
    </row>
    <row r="527" spans="1:4" x14ac:dyDescent="0.25">
      <c r="A527" s="4" t="s">
        <v>202</v>
      </c>
      <c r="B527" s="5"/>
      <c r="C527" s="5"/>
      <c r="D527" s="5"/>
    </row>
    <row r="528" spans="1:4" x14ac:dyDescent="0.25">
      <c r="A528" s="4" t="s">
        <v>202</v>
      </c>
      <c r="B528" s="5">
        <v>0</v>
      </c>
      <c r="C528" s="5">
        <v>5.3937432578209273E-4</v>
      </c>
      <c r="D528" s="5">
        <v>0</v>
      </c>
    </row>
    <row r="529" spans="1:4" x14ac:dyDescent="0.25">
      <c r="A529" s="4" t="s">
        <v>155</v>
      </c>
      <c r="B529" s="5"/>
      <c r="C529" s="5"/>
      <c r="D529" s="5"/>
    </row>
    <row r="530" spans="1:4" x14ac:dyDescent="0.25">
      <c r="A530" s="4" t="s">
        <v>155</v>
      </c>
      <c r="B530" s="5">
        <v>0.22727272727272727</v>
      </c>
      <c r="C530" s="5">
        <v>0.42520763816847995</v>
      </c>
      <c r="D530" s="5">
        <v>2.9337816376974531E-2</v>
      </c>
    </row>
    <row r="531" spans="1:4" x14ac:dyDescent="0.25">
      <c r="A531" s="4" t="s">
        <v>143</v>
      </c>
      <c r="B531" s="5"/>
      <c r="C531" s="5"/>
      <c r="D531" s="5"/>
    </row>
    <row r="532" spans="1:4" x14ac:dyDescent="0.25">
      <c r="A532" s="4" t="s">
        <v>145</v>
      </c>
      <c r="B532" s="5">
        <v>0.66176470588235292</v>
      </c>
      <c r="C532" s="5">
        <v>0.74499652847377151</v>
      </c>
      <c r="D532" s="5">
        <v>0.57853288329093433</v>
      </c>
    </row>
    <row r="533" spans="1:4" x14ac:dyDescent="0.25">
      <c r="A533" s="4" t="s">
        <v>144</v>
      </c>
      <c r="B533" s="5">
        <v>0.68</v>
      </c>
      <c r="C533" s="5">
        <v>0.73698026924654658</v>
      </c>
      <c r="D533" s="5">
        <v>0.62301973075345352</v>
      </c>
    </row>
    <row r="534" spans="1:4" x14ac:dyDescent="0.25">
      <c r="A534" s="4" t="s">
        <v>146</v>
      </c>
      <c r="B534" s="5">
        <v>0.67396593673965932</v>
      </c>
      <c r="C534" s="5">
        <v>0.72052515745488221</v>
      </c>
      <c r="D534" s="5">
        <v>0.62740671602443643</v>
      </c>
    </row>
    <row r="535" spans="1:4" x14ac:dyDescent="0.25">
      <c r="A535" s="4" t="s">
        <v>148</v>
      </c>
      <c r="B535" s="5">
        <v>0.56617647058823528</v>
      </c>
      <c r="C535" s="5">
        <v>0.65319046638838418</v>
      </c>
      <c r="D535" s="5">
        <v>0.47916247478808638</v>
      </c>
    </row>
    <row r="536" spans="1:4" x14ac:dyDescent="0.25">
      <c r="A536" s="4" t="s">
        <v>147</v>
      </c>
      <c r="B536" s="5">
        <v>0.63636363636363635</v>
      </c>
      <c r="C536" s="5">
        <v>0.69506679392950732</v>
      </c>
      <c r="D536" s="5">
        <v>0.57766047879776539</v>
      </c>
    </row>
    <row r="537" spans="1:4" x14ac:dyDescent="0.25">
      <c r="A537" s="4" t="s">
        <v>149</v>
      </c>
      <c r="B537" s="5">
        <v>0.61313868613138689</v>
      </c>
      <c r="C537" s="5">
        <v>0.66146529505329843</v>
      </c>
      <c r="D537" s="5">
        <v>0.56481207720947535</v>
      </c>
    </row>
    <row r="538" spans="1:4" x14ac:dyDescent="0.25">
      <c r="A538" s="4" t="s">
        <v>151</v>
      </c>
      <c r="B538" s="5">
        <v>0.5220588235294118</v>
      </c>
      <c r="C538" s="5">
        <v>0.60973061311434351</v>
      </c>
      <c r="D538" s="5">
        <v>0.43438703394448014</v>
      </c>
    </row>
    <row r="539" spans="1:4" x14ac:dyDescent="0.25">
      <c r="A539" s="4" t="s">
        <v>150</v>
      </c>
      <c r="B539" s="5">
        <v>0.48363636363636364</v>
      </c>
      <c r="C539" s="5">
        <v>0.5445492472704252</v>
      </c>
      <c r="D539" s="5">
        <v>0.42272348000230209</v>
      </c>
    </row>
    <row r="540" spans="1:4" x14ac:dyDescent="0.25">
      <c r="A540" s="4" t="s">
        <v>152</v>
      </c>
      <c r="B540" s="5">
        <v>0.49635036496350365</v>
      </c>
      <c r="C540" s="5">
        <v>0.54593011984469419</v>
      </c>
      <c r="D540" s="5">
        <v>0.44677061008231322</v>
      </c>
    </row>
    <row r="541" spans="1:4" x14ac:dyDescent="0.25">
      <c r="A541" s="4" t="s">
        <v>66</v>
      </c>
      <c r="B541" s="5"/>
      <c r="C541" s="5"/>
      <c r="D541" s="5"/>
    </row>
    <row r="542" spans="1:4" x14ac:dyDescent="0.25">
      <c r="A542" s="4" t="s">
        <v>17</v>
      </c>
      <c r="B542" s="5"/>
      <c r="C542" s="5"/>
      <c r="D542" s="5"/>
    </row>
    <row r="543" spans="1:4" x14ac:dyDescent="0.25">
      <c r="A543" s="4" t="s">
        <v>20</v>
      </c>
      <c r="B543" s="5">
        <v>0</v>
      </c>
      <c r="C543" s="5">
        <v>0</v>
      </c>
      <c r="D543" s="5">
        <v>0</v>
      </c>
    </row>
    <row r="544" spans="1:4" x14ac:dyDescent="0.25">
      <c r="A544" s="4" t="s">
        <v>18</v>
      </c>
      <c r="B544" s="5">
        <v>0</v>
      </c>
      <c r="C544" s="5">
        <v>0</v>
      </c>
      <c r="D544" s="5">
        <v>0</v>
      </c>
    </row>
    <row r="545" spans="1:4" x14ac:dyDescent="0.25">
      <c r="A545" s="4" t="s">
        <v>19</v>
      </c>
      <c r="B545" s="5">
        <v>0</v>
      </c>
      <c r="C545" s="5">
        <v>0</v>
      </c>
      <c r="D545" s="5">
        <v>0</v>
      </c>
    </row>
    <row r="546" spans="1:4" x14ac:dyDescent="0.25">
      <c r="A546" s="4" t="s">
        <v>21</v>
      </c>
      <c r="B546" s="5"/>
      <c r="C546" s="5"/>
      <c r="D546" s="5"/>
    </row>
    <row r="547" spans="1:4" x14ac:dyDescent="0.25">
      <c r="A547" s="4" t="s">
        <v>21</v>
      </c>
      <c r="B547" s="5">
        <v>0</v>
      </c>
      <c r="C547" s="5">
        <v>0</v>
      </c>
      <c r="D547" s="5">
        <v>0</v>
      </c>
    </row>
    <row r="548" spans="1:4" x14ac:dyDescent="0.25">
      <c r="A548" s="4" t="s">
        <v>8</v>
      </c>
      <c r="B548" s="5"/>
      <c r="C548" s="5"/>
      <c r="D548" s="5"/>
    </row>
    <row r="549" spans="1:4" x14ac:dyDescent="0.25">
      <c r="A549" s="4" t="s">
        <v>12</v>
      </c>
      <c r="B549" s="5">
        <v>0</v>
      </c>
      <c r="C549" s="5">
        <v>0</v>
      </c>
      <c r="D549" s="5">
        <v>0</v>
      </c>
    </row>
    <row r="550" spans="1:4" x14ac:dyDescent="0.25">
      <c r="A550" s="4" t="s">
        <v>13</v>
      </c>
      <c r="B550" s="5">
        <v>0</v>
      </c>
      <c r="C550" s="5">
        <v>0</v>
      </c>
      <c r="D550" s="5">
        <v>0</v>
      </c>
    </row>
    <row r="551" spans="1:4" x14ac:dyDescent="0.25">
      <c r="A551" s="4" t="s">
        <v>14</v>
      </c>
      <c r="B551" s="5">
        <v>0</v>
      </c>
      <c r="C551" s="5">
        <v>0</v>
      </c>
      <c r="D551" s="5">
        <v>0</v>
      </c>
    </row>
    <row r="552" spans="1:4" x14ac:dyDescent="0.25">
      <c r="A552" s="4" t="s">
        <v>9</v>
      </c>
      <c r="B552" s="5">
        <v>0</v>
      </c>
      <c r="C552" s="5">
        <v>0</v>
      </c>
      <c r="D552" s="5">
        <v>0</v>
      </c>
    </row>
    <row r="553" spans="1:4" x14ac:dyDescent="0.25">
      <c r="A553" s="4" t="s">
        <v>10</v>
      </c>
      <c r="B553" s="5">
        <v>0</v>
      </c>
      <c r="C553" s="5">
        <v>0</v>
      </c>
      <c r="D553" s="5">
        <v>0</v>
      </c>
    </row>
    <row r="554" spans="1:4" x14ac:dyDescent="0.25">
      <c r="A554" s="4" t="s">
        <v>11</v>
      </c>
      <c r="B554" s="5">
        <v>0</v>
      </c>
      <c r="C554" s="5">
        <v>0</v>
      </c>
      <c r="D554" s="5">
        <v>0</v>
      </c>
    </row>
    <row r="555" spans="1:4" x14ac:dyDescent="0.25">
      <c r="A555" s="4" t="s">
        <v>15</v>
      </c>
      <c r="B555" s="5">
        <v>0</v>
      </c>
      <c r="C555" s="5">
        <v>0</v>
      </c>
      <c r="D555" s="5">
        <v>0</v>
      </c>
    </row>
    <row r="556" spans="1:4" x14ac:dyDescent="0.25">
      <c r="A556" s="4" t="s">
        <v>55</v>
      </c>
      <c r="B556" s="5"/>
      <c r="C556" s="5"/>
      <c r="D556" s="5"/>
    </row>
    <row r="557" spans="1:4" x14ac:dyDescent="0.25">
      <c r="A557" s="4" t="s">
        <v>56</v>
      </c>
      <c r="B557" s="5">
        <v>0</v>
      </c>
      <c r="C557" s="5">
        <v>0</v>
      </c>
      <c r="D557" s="5">
        <v>0</v>
      </c>
    </row>
    <row r="558" spans="1:4" x14ac:dyDescent="0.25">
      <c r="A558" s="4" t="s">
        <v>57</v>
      </c>
      <c r="B558" s="5">
        <v>0</v>
      </c>
      <c r="C558" s="5">
        <v>0</v>
      </c>
      <c r="D558" s="5">
        <v>0</v>
      </c>
    </row>
    <row r="559" spans="1:4" x14ac:dyDescent="0.25">
      <c r="A559" s="4" t="s">
        <v>58</v>
      </c>
      <c r="B559" s="5"/>
      <c r="C559" s="5"/>
      <c r="D559" s="5"/>
    </row>
    <row r="560" spans="1:4" x14ac:dyDescent="0.25">
      <c r="A560" s="4" t="s">
        <v>60</v>
      </c>
      <c r="B560" s="5">
        <v>0</v>
      </c>
      <c r="C560" s="5">
        <v>0</v>
      </c>
      <c r="D560" s="5">
        <v>0</v>
      </c>
    </row>
    <row r="561" spans="1:4" x14ac:dyDescent="0.25">
      <c r="A561" s="4" t="s">
        <v>61</v>
      </c>
      <c r="B561" s="5">
        <v>0</v>
      </c>
      <c r="C561" s="5">
        <v>0</v>
      </c>
      <c r="D561" s="5">
        <v>0</v>
      </c>
    </row>
    <row r="562" spans="1:4" x14ac:dyDescent="0.25">
      <c r="A562" s="4" t="s">
        <v>59</v>
      </c>
      <c r="B562" s="5">
        <v>0</v>
      </c>
      <c r="C562" s="5">
        <v>0</v>
      </c>
      <c r="D562" s="5">
        <v>0</v>
      </c>
    </row>
    <row r="563" spans="1:4" x14ac:dyDescent="0.25">
      <c r="A563" s="4" t="s">
        <v>62</v>
      </c>
      <c r="B563" s="5">
        <v>0</v>
      </c>
      <c r="C563" s="5">
        <v>0</v>
      </c>
      <c r="D563" s="5">
        <v>0</v>
      </c>
    </row>
    <row r="564" spans="1:4" x14ac:dyDescent="0.25">
      <c r="A564" s="4" t="s">
        <v>63</v>
      </c>
      <c r="B564" s="5">
        <v>0</v>
      </c>
      <c r="C564" s="5">
        <v>0</v>
      </c>
      <c r="D564" s="5">
        <v>0</v>
      </c>
    </row>
    <row r="565" spans="1:4" x14ac:dyDescent="0.25">
      <c r="A565" s="4" t="s">
        <v>54</v>
      </c>
      <c r="B565" s="5"/>
      <c r="C565" s="5"/>
      <c r="D565" s="5"/>
    </row>
    <row r="566" spans="1:4" x14ac:dyDescent="0.25">
      <c r="A566" s="4" t="s">
        <v>54</v>
      </c>
      <c r="B566" s="5">
        <v>0</v>
      </c>
      <c r="C566" s="5">
        <v>0</v>
      </c>
      <c r="D566" s="5">
        <v>0</v>
      </c>
    </row>
    <row r="567" spans="1:4" x14ac:dyDescent="0.25">
      <c r="A567" s="4" t="s">
        <v>22</v>
      </c>
      <c r="B567" s="5"/>
      <c r="C567" s="5"/>
      <c r="D567" s="5"/>
    </row>
    <row r="568" spans="1:4" x14ac:dyDescent="0.25">
      <c r="A568" s="4" t="s">
        <v>22</v>
      </c>
      <c r="B568" s="5">
        <v>0</v>
      </c>
      <c r="C568" s="5">
        <v>0</v>
      </c>
      <c r="D568" s="5">
        <v>0</v>
      </c>
    </row>
    <row r="569" spans="1:4" x14ac:dyDescent="0.25">
      <c r="A569" s="4" t="s">
        <v>23</v>
      </c>
      <c r="B569" s="5"/>
      <c r="C569" s="5"/>
      <c r="D569" s="5"/>
    </row>
    <row r="570" spans="1:4" x14ac:dyDescent="0.25">
      <c r="A570" s="4" t="s">
        <v>23</v>
      </c>
      <c r="B570" s="5">
        <v>0</v>
      </c>
      <c r="C570" s="5">
        <v>0</v>
      </c>
      <c r="D570" s="5">
        <v>0</v>
      </c>
    </row>
    <row r="571" spans="1:4" x14ac:dyDescent="0.25">
      <c r="A571" s="4" t="s">
        <v>51</v>
      </c>
      <c r="B571" s="5"/>
      <c r="C571" s="5"/>
      <c r="D571" s="5"/>
    </row>
    <row r="572" spans="1:4" x14ac:dyDescent="0.25">
      <c r="A572" s="4" t="s">
        <v>50</v>
      </c>
      <c r="B572" s="5">
        <v>0</v>
      </c>
      <c r="C572" s="5">
        <v>0</v>
      </c>
      <c r="D572" s="5">
        <v>0</v>
      </c>
    </row>
    <row r="573" spans="1:4" x14ac:dyDescent="0.25">
      <c r="A573" s="4" t="s">
        <v>42</v>
      </c>
      <c r="B573" s="5">
        <v>0</v>
      </c>
      <c r="C573" s="5">
        <v>0</v>
      </c>
      <c r="D573" s="5">
        <v>0</v>
      </c>
    </row>
    <row r="574" spans="1:4" x14ac:dyDescent="0.25">
      <c r="A574" s="4" t="s">
        <v>43</v>
      </c>
      <c r="B574" s="5">
        <v>0</v>
      </c>
      <c r="C574" s="5">
        <v>0</v>
      </c>
      <c r="D574" s="5">
        <v>0</v>
      </c>
    </row>
    <row r="575" spans="1:4" x14ac:dyDescent="0.25">
      <c r="A575" s="4" t="s">
        <v>44</v>
      </c>
      <c r="B575" s="5">
        <v>0</v>
      </c>
      <c r="C575" s="5">
        <v>0</v>
      </c>
      <c r="D575" s="5">
        <v>0</v>
      </c>
    </row>
    <row r="576" spans="1:4" x14ac:dyDescent="0.25">
      <c r="A576" s="4" t="s">
        <v>45</v>
      </c>
      <c r="B576" s="5">
        <v>0</v>
      </c>
      <c r="C576" s="5">
        <v>0</v>
      </c>
      <c r="D576" s="5">
        <v>0</v>
      </c>
    </row>
    <row r="577" spans="1:4" x14ac:dyDescent="0.25">
      <c r="A577" s="4" t="s">
        <v>46</v>
      </c>
      <c r="B577" s="5">
        <v>0</v>
      </c>
      <c r="C577" s="5">
        <v>0</v>
      </c>
      <c r="D577" s="5">
        <v>0</v>
      </c>
    </row>
    <row r="578" spans="1:4" x14ac:dyDescent="0.25">
      <c r="A578" s="4" t="s">
        <v>47</v>
      </c>
      <c r="B578" s="5">
        <v>0</v>
      </c>
      <c r="C578" s="5">
        <v>0</v>
      </c>
      <c r="D578" s="5">
        <v>0</v>
      </c>
    </row>
    <row r="579" spans="1:4" x14ac:dyDescent="0.25">
      <c r="A579" s="4" t="s">
        <v>48</v>
      </c>
      <c r="B579" s="5">
        <v>0</v>
      </c>
      <c r="C579" s="5">
        <v>0</v>
      </c>
      <c r="D579" s="5">
        <v>0</v>
      </c>
    </row>
    <row r="580" spans="1:4" x14ac:dyDescent="0.25">
      <c r="A580" s="4" t="s">
        <v>49</v>
      </c>
      <c r="B580" s="5">
        <v>0</v>
      </c>
      <c r="C580" s="5">
        <v>0</v>
      </c>
      <c r="D580" s="5">
        <v>0</v>
      </c>
    </row>
    <row r="581" spans="1:4" x14ac:dyDescent="0.25">
      <c r="A581" s="4" t="s">
        <v>32</v>
      </c>
      <c r="B581" s="5">
        <v>0</v>
      </c>
      <c r="C581" s="5">
        <v>0</v>
      </c>
      <c r="D581" s="5">
        <v>0</v>
      </c>
    </row>
    <row r="582" spans="1:4" x14ac:dyDescent="0.25">
      <c r="A582" s="4" t="s">
        <v>39</v>
      </c>
      <c r="B582" s="5">
        <v>0</v>
      </c>
      <c r="C582" s="5">
        <v>0</v>
      </c>
      <c r="D582" s="5">
        <v>0</v>
      </c>
    </row>
    <row r="583" spans="1:4" x14ac:dyDescent="0.25">
      <c r="A583" s="4" t="s">
        <v>36</v>
      </c>
      <c r="B583" s="5">
        <v>0</v>
      </c>
      <c r="C583" s="5">
        <v>0</v>
      </c>
      <c r="D583" s="5">
        <v>0</v>
      </c>
    </row>
    <row r="584" spans="1:4" x14ac:dyDescent="0.25">
      <c r="A584" s="4" t="s">
        <v>35</v>
      </c>
      <c r="B584" s="5">
        <v>0</v>
      </c>
      <c r="C584" s="5">
        <v>0</v>
      </c>
      <c r="D584" s="5">
        <v>0</v>
      </c>
    </row>
    <row r="585" spans="1:4" x14ac:dyDescent="0.25">
      <c r="A585" s="4" t="s">
        <v>41</v>
      </c>
      <c r="B585" s="5">
        <v>0</v>
      </c>
      <c r="C585" s="5">
        <v>0</v>
      </c>
      <c r="D585" s="5">
        <v>0</v>
      </c>
    </row>
    <row r="586" spans="1:4" x14ac:dyDescent="0.25">
      <c r="A586" s="4" t="s">
        <v>33</v>
      </c>
      <c r="B586" s="5">
        <v>0</v>
      </c>
      <c r="C586" s="5">
        <v>0</v>
      </c>
      <c r="D586" s="5">
        <v>0</v>
      </c>
    </row>
    <row r="587" spans="1:4" x14ac:dyDescent="0.25">
      <c r="A587" s="4" t="s">
        <v>34</v>
      </c>
      <c r="B587" s="5">
        <v>0</v>
      </c>
      <c r="C587" s="5">
        <v>0</v>
      </c>
      <c r="D587" s="5">
        <v>0</v>
      </c>
    </row>
    <row r="588" spans="1:4" x14ac:dyDescent="0.25">
      <c r="A588" s="4" t="s">
        <v>38</v>
      </c>
      <c r="B588" s="5">
        <v>0</v>
      </c>
      <c r="C588" s="5">
        <v>0</v>
      </c>
      <c r="D588" s="5">
        <v>0</v>
      </c>
    </row>
    <row r="589" spans="1:4" x14ac:dyDescent="0.25">
      <c r="A589" s="4" t="s">
        <v>40</v>
      </c>
      <c r="B589" s="5">
        <v>0</v>
      </c>
      <c r="C589" s="5">
        <v>0</v>
      </c>
      <c r="D589" s="5">
        <v>0</v>
      </c>
    </row>
    <row r="590" spans="1:4" x14ac:dyDescent="0.25">
      <c r="A590" s="4" t="s">
        <v>37</v>
      </c>
      <c r="B590" s="5">
        <v>0</v>
      </c>
      <c r="C590" s="5">
        <v>0</v>
      </c>
      <c r="D590" s="5">
        <v>0</v>
      </c>
    </row>
    <row r="591" spans="1:4" x14ac:dyDescent="0.25">
      <c r="A591" s="4" t="s">
        <v>52</v>
      </c>
      <c r="B591" s="5"/>
      <c r="C591" s="5"/>
      <c r="D591" s="5"/>
    </row>
    <row r="592" spans="1:4" x14ac:dyDescent="0.25">
      <c r="A592" s="4" t="s">
        <v>52</v>
      </c>
      <c r="B592" s="5">
        <v>0</v>
      </c>
      <c r="C592" s="5">
        <v>0</v>
      </c>
      <c r="D592" s="5">
        <v>0</v>
      </c>
    </row>
    <row r="593" spans="1:4" x14ac:dyDescent="0.25">
      <c r="A593" s="4" t="s">
        <v>31</v>
      </c>
      <c r="B593" s="5"/>
      <c r="C593" s="5"/>
      <c r="D593" s="5"/>
    </row>
    <row r="594" spans="1:4" x14ac:dyDescent="0.25">
      <c r="A594" s="4" t="s">
        <v>30</v>
      </c>
      <c r="B594" s="5">
        <v>0</v>
      </c>
      <c r="C594" s="5">
        <v>0</v>
      </c>
      <c r="D594" s="5">
        <v>0</v>
      </c>
    </row>
    <row r="595" spans="1:4" x14ac:dyDescent="0.25">
      <c r="A595" s="4" t="s">
        <v>28</v>
      </c>
      <c r="B595" s="5">
        <v>0</v>
      </c>
      <c r="C595" s="5">
        <v>0</v>
      </c>
      <c r="D595" s="5">
        <v>0</v>
      </c>
    </row>
    <row r="596" spans="1:4" x14ac:dyDescent="0.25">
      <c r="A596" s="4" t="s">
        <v>27</v>
      </c>
      <c r="B596" s="5">
        <v>0</v>
      </c>
      <c r="C596" s="5">
        <v>0</v>
      </c>
      <c r="D596" s="5">
        <v>0</v>
      </c>
    </row>
    <row r="597" spans="1:4" x14ac:dyDescent="0.25">
      <c r="A597" s="4" t="s">
        <v>26</v>
      </c>
      <c r="B597" s="5">
        <v>0</v>
      </c>
      <c r="C597" s="5">
        <v>0</v>
      </c>
      <c r="D597" s="5">
        <v>0</v>
      </c>
    </row>
    <row r="598" spans="1:4" x14ac:dyDescent="0.25">
      <c r="A598" s="4" t="s">
        <v>24</v>
      </c>
      <c r="B598" s="5">
        <v>0</v>
      </c>
      <c r="C598" s="5">
        <v>0</v>
      </c>
      <c r="D598" s="5">
        <v>0</v>
      </c>
    </row>
    <row r="599" spans="1:4" x14ac:dyDescent="0.25">
      <c r="A599" s="4" t="s">
        <v>29</v>
      </c>
      <c r="B599" s="5">
        <v>0</v>
      </c>
      <c r="C599" s="5">
        <v>0</v>
      </c>
      <c r="D599" s="5">
        <v>0</v>
      </c>
    </row>
    <row r="600" spans="1:4" x14ac:dyDescent="0.25">
      <c r="A600" s="4" t="s">
        <v>25</v>
      </c>
      <c r="B600" s="5">
        <v>0</v>
      </c>
      <c r="C600" s="5">
        <v>0</v>
      </c>
      <c r="D600" s="5">
        <v>0</v>
      </c>
    </row>
    <row r="601" spans="1:4" x14ac:dyDescent="0.25">
      <c r="A601" s="4" t="s">
        <v>53</v>
      </c>
      <c r="B601" s="5"/>
      <c r="C601" s="5"/>
      <c r="D601" s="5"/>
    </row>
    <row r="602" spans="1:4" x14ac:dyDescent="0.25">
      <c r="A602" s="4" t="s">
        <v>53</v>
      </c>
      <c r="B602" s="5">
        <v>0</v>
      </c>
      <c r="C602" s="5">
        <v>0</v>
      </c>
      <c r="D602" s="5">
        <v>0</v>
      </c>
    </row>
    <row r="603" spans="1:4" x14ac:dyDescent="0.25">
      <c r="B603"/>
    </row>
  </sheetData>
  <mergeCells count="1">
    <mergeCell ref="A2:B5"/>
  </mergeCells>
  <pageMargins left="0.7" right="0.7" top="0.75" bottom="0.75" header="0.3" footer="0.3"/>
  <pageSetup orientation="portrait" horizontalDpi="90" verticalDpi="9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17"/>
  <sheetViews>
    <sheetView topLeftCell="B88" workbookViewId="0">
      <selection activeCell="B101" sqref="B101"/>
    </sheetView>
  </sheetViews>
  <sheetFormatPr defaultRowHeight="13.2" x14ac:dyDescent="0.25"/>
  <cols>
    <col min="1" max="1" width="22.44140625" bestFit="1" customWidth="1"/>
    <col min="2" max="2" width="96.109375" bestFit="1" customWidth="1"/>
    <col min="3" max="3" width="19.33203125" customWidth="1"/>
    <col min="4" max="4" width="9.5546875" style="8" customWidth="1"/>
    <col min="5" max="5" width="11.44140625" style="8" customWidth="1"/>
    <col min="6" max="6" width="12.88671875" style="3" customWidth="1"/>
    <col min="7" max="7" width="22.33203125" style="3" customWidth="1"/>
    <col min="8" max="8" width="22.33203125" style="3" bestFit="1" customWidth="1"/>
  </cols>
  <sheetData>
    <row r="1" spans="1:8" x14ac:dyDescent="0.25">
      <c r="A1" s="1" t="s">
        <v>4</v>
      </c>
      <c r="B1" s="1" t="s">
        <v>0</v>
      </c>
      <c r="C1" s="1" t="s">
        <v>1</v>
      </c>
      <c r="D1" s="8" t="s">
        <v>2</v>
      </c>
      <c r="E1" s="8" t="s">
        <v>3</v>
      </c>
      <c r="F1" s="9" t="s">
        <v>5</v>
      </c>
      <c r="G1" s="9" t="s">
        <v>6</v>
      </c>
      <c r="H1" s="9" t="s">
        <v>7</v>
      </c>
    </row>
    <row r="2" spans="1:8" x14ac:dyDescent="0.25">
      <c r="A2" s="1" t="s">
        <v>64</v>
      </c>
      <c r="B2" s="1" t="s">
        <v>8</v>
      </c>
      <c r="C2" s="1" t="s">
        <v>9</v>
      </c>
      <c r="D2" s="8" t="s">
        <v>16</v>
      </c>
      <c r="E2" s="8" t="s">
        <v>16</v>
      </c>
      <c r="F2" s="3" t="str">
        <f>IFERROR(D2/E2,"N/A")</f>
        <v>N/A</v>
      </c>
      <c r="G2" s="3" t="str">
        <f t="shared" ref="G2:G65" si="0">IFERROR(IF($F2+1.961*SQRT(($F2*(1-$F2))/$E2)+(1/(2*$E2))&gt;1,1,$F2+1.961*SQRT(($F2*(1-$F2))/$E2)+(1/(2*$E2))),"N/A")</f>
        <v>N/A</v>
      </c>
      <c r="H2" s="3" t="str">
        <f t="shared" ref="H2:H65" si="1">IFERROR(IF($F2-1.961*SQRT(($F2*(1-$F2))/$E2)-(1/(2*$E2))&lt;0,0,$F2-1.961*SQRT(($F2*(1-$F2))/$E2)-(1/(2*$E2))),"N/A")</f>
        <v>N/A</v>
      </c>
    </row>
    <row r="3" spans="1:8" x14ac:dyDescent="0.25">
      <c r="A3" s="1" t="s">
        <v>64</v>
      </c>
      <c r="B3" s="1" t="s">
        <v>8</v>
      </c>
      <c r="C3" s="1" t="s">
        <v>10</v>
      </c>
      <c r="D3" s="8" t="s">
        <v>16</v>
      </c>
      <c r="E3" s="8" t="s">
        <v>16</v>
      </c>
      <c r="F3" s="3" t="str">
        <f t="shared" ref="F3:F52" si="2">IFERROR(D3/E3,"N/A")</f>
        <v>N/A</v>
      </c>
      <c r="G3" s="3" t="str">
        <f t="shared" si="0"/>
        <v>N/A</v>
      </c>
      <c r="H3" s="3" t="str">
        <f t="shared" si="1"/>
        <v>N/A</v>
      </c>
    </row>
    <row r="4" spans="1:8" x14ac:dyDescent="0.25">
      <c r="A4" s="1" t="s">
        <v>64</v>
      </c>
      <c r="B4" s="1" t="s">
        <v>8</v>
      </c>
      <c r="C4" s="1" t="s">
        <v>11</v>
      </c>
      <c r="D4" s="8" t="s">
        <v>16</v>
      </c>
      <c r="E4" s="8" t="s">
        <v>16</v>
      </c>
      <c r="F4" s="3" t="str">
        <f t="shared" si="2"/>
        <v>N/A</v>
      </c>
      <c r="G4" s="3" t="str">
        <f t="shared" si="0"/>
        <v>N/A</v>
      </c>
      <c r="H4" s="3" t="str">
        <f t="shared" si="1"/>
        <v>N/A</v>
      </c>
    </row>
    <row r="5" spans="1:8" x14ac:dyDescent="0.25">
      <c r="A5" s="1" t="s">
        <v>64</v>
      </c>
      <c r="B5" s="1" t="s">
        <v>8</v>
      </c>
      <c r="C5" s="1" t="s">
        <v>12</v>
      </c>
      <c r="D5" s="8" t="s">
        <v>16</v>
      </c>
      <c r="E5" s="8" t="s">
        <v>16</v>
      </c>
      <c r="F5" s="3" t="str">
        <f t="shared" si="2"/>
        <v>N/A</v>
      </c>
      <c r="G5" s="3" t="str">
        <f t="shared" si="0"/>
        <v>N/A</v>
      </c>
      <c r="H5" s="3" t="str">
        <f t="shared" si="1"/>
        <v>N/A</v>
      </c>
    </row>
    <row r="6" spans="1:8" x14ac:dyDescent="0.25">
      <c r="A6" s="1" t="s">
        <v>64</v>
      </c>
      <c r="B6" s="1" t="s">
        <v>8</v>
      </c>
      <c r="C6" s="1" t="s">
        <v>13</v>
      </c>
      <c r="D6" s="8" t="s">
        <v>16</v>
      </c>
      <c r="E6" s="8" t="s">
        <v>16</v>
      </c>
      <c r="F6" s="3" t="str">
        <f t="shared" si="2"/>
        <v>N/A</v>
      </c>
      <c r="G6" s="3" t="str">
        <f t="shared" si="0"/>
        <v>N/A</v>
      </c>
      <c r="H6" s="3" t="str">
        <f t="shared" si="1"/>
        <v>N/A</v>
      </c>
    </row>
    <row r="7" spans="1:8" x14ac:dyDescent="0.25">
      <c r="A7" s="1" t="s">
        <v>64</v>
      </c>
      <c r="B7" s="1" t="s">
        <v>8</v>
      </c>
      <c r="C7" s="1" t="s">
        <v>14</v>
      </c>
      <c r="D7" s="8" t="s">
        <v>16</v>
      </c>
      <c r="E7" s="8" t="s">
        <v>16</v>
      </c>
      <c r="F7" s="3" t="str">
        <f t="shared" si="2"/>
        <v>N/A</v>
      </c>
      <c r="G7" s="3" t="str">
        <f t="shared" si="0"/>
        <v>N/A</v>
      </c>
      <c r="H7" s="3" t="str">
        <f t="shared" si="1"/>
        <v>N/A</v>
      </c>
    </row>
    <row r="8" spans="1:8" x14ac:dyDescent="0.25">
      <c r="A8" s="1" t="s">
        <v>64</v>
      </c>
      <c r="B8" s="1" t="s">
        <v>8</v>
      </c>
      <c r="C8" s="1" t="s">
        <v>15</v>
      </c>
      <c r="D8" s="8" t="s">
        <v>16</v>
      </c>
      <c r="E8" s="8" t="s">
        <v>16</v>
      </c>
      <c r="F8" s="3" t="str">
        <f t="shared" si="2"/>
        <v>N/A</v>
      </c>
      <c r="G8" s="3" t="str">
        <f t="shared" si="0"/>
        <v>N/A</v>
      </c>
      <c r="H8" s="3" t="str">
        <f t="shared" si="1"/>
        <v>N/A</v>
      </c>
    </row>
    <row r="9" spans="1:8" x14ac:dyDescent="0.25">
      <c r="A9" s="1" t="s">
        <v>64</v>
      </c>
      <c r="B9" s="1" t="s">
        <v>17</v>
      </c>
      <c r="C9" s="1" t="s">
        <v>18</v>
      </c>
      <c r="D9" s="8">
        <v>270</v>
      </c>
      <c r="E9" s="8">
        <v>411</v>
      </c>
      <c r="F9" s="3">
        <f t="shared" si="2"/>
        <v>0.65693430656934304</v>
      </c>
      <c r="G9" s="3">
        <f t="shared" si="0"/>
        <v>0.70407131891764818</v>
      </c>
      <c r="H9" s="3">
        <f t="shared" si="1"/>
        <v>0.6097972942210379</v>
      </c>
    </row>
    <row r="10" spans="1:8" x14ac:dyDescent="0.25">
      <c r="A10" s="1" t="s">
        <v>64</v>
      </c>
      <c r="B10" s="1" t="s">
        <v>17</v>
      </c>
      <c r="C10" s="1" t="s">
        <v>19</v>
      </c>
      <c r="D10" s="8">
        <v>292</v>
      </c>
      <c r="E10" s="8">
        <v>411</v>
      </c>
      <c r="F10" s="3">
        <f t="shared" si="2"/>
        <v>0.71046228710462289</v>
      </c>
      <c r="G10" s="3">
        <f t="shared" si="0"/>
        <v>0.75555005772850914</v>
      </c>
      <c r="H10" s="3">
        <f t="shared" si="1"/>
        <v>0.66537451648073664</v>
      </c>
    </row>
    <row r="11" spans="1:8" x14ac:dyDescent="0.25">
      <c r="A11" s="1" t="s">
        <v>64</v>
      </c>
      <c r="B11" s="1" t="s">
        <v>17</v>
      </c>
      <c r="C11" s="1" t="s">
        <v>20</v>
      </c>
      <c r="D11" s="8">
        <v>266</v>
      </c>
      <c r="E11" s="8">
        <v>411</v>
      </c>
      <c r="F11" s="3">
        <f t="shared" si="2"/>
        <v>0.64720194647201945</v>
      </c>
      <c r="G11" s="3">
        <f t="shared" si="0"/>
        <v>0.69463952798886963</v>
      </c>
      <c r="H11" s="3">
        <f t="shared" si="1"/>
        <v>0.59976436495516927</v>
      </c>
    </row>
    <row r="12" spans="1:8" x14ac:dyDescent="0.25">
      <c r="A12" s="1" t="s">
        <v>64</v>
      </c>
      <c r="B12" s="1" t="s">
        <v>21</v>
      </c>
      <c r="C12" s="1" t="s">
        <v>21</v>
      </c>
      <c r="D12" s="8">
        <v>3845</v>
      </c>
      <c r="E12" s="8">
        <v>8407</v>
      </c>
      <c r="F12" s="3">
        <f t="shared" si="2"/>
        <v>0.45735696443439988</v>
      </c>
      <c r="G12" s="3">
        <f t="shared" si="0"/>
        <v>0.46807115362556179</v>
      </c>
      <c r="H12" s="3">
        <f t="shared" si="1"/>
        <v>0.44664277524323798</v>
      </c>
    </row>
    <row r="13" spans="1:8" x14ac:dyDescent="0.25">
      <c r="A13" s="1" t="s">
        <v>64</v>
      </c>
      <c r="B13" s="1" t="s">
        <v>22</v>
      </c>
      <c r="C13" s="1" t="s">
        <v>22</v>
      </c>
      <c r="D13" s="8">
        <v>4159</v>
      </c>
      <c r="E13" s="8">
        <v>5509</v>
      </c>
      <c r="F13" s="3">
        <f t="shared" si="2"/>
        <v>0.754946451261572</v>
      </c>
      <c r="G13" s="3">
        <f t="shared" si="0"/>
        <v>0.76640117401111119</v>
      </c>
      <c r="H13" s="3">
        <f t="shared" si="1"/>
        <v>0.74349172851203282</v>
      </c>
    </row>
    <row r="14" spans="1:8" x14ac:dyDescent="0.25">
      <c r="A14" s="1" t="s">
        <v>64</v>
      </c>
      <c r="B14" s="1" t="s">
        <v>23</v>
      </c>
      <c r="C14" s="1" t="s">
        <v>23</v>
      </c>
      <c r="D14" s="8" t="s">
        <v>16</v>
      </c>
      <c r="E14" s="8" t="s">
        <v>16</v>
      </c>
      <c r="F14" s="3" t="str">
        <f t="shared" si="2"/>
        <v>N/A</v>
      </c>
      <c r="G14" s="3" t="str">
        <f t="shared" si="0"/>
        <v>N/A</v>
      </c>
      <c r="H14" s="3" t="str">
        <f t="shared" si="1"/>
        <v>N/A</v>
      </c>
    </row>
    <row r="15" spans="1:8" x14ac:dyDescent="0.25">
      <c r="A15" s="1" t="s">
        <v>64</v>
      </c>
      <c r="B15" s="1" t="s">
        <v>31</v>
      </c>
      <c r="C15" s="1" t="s">
        <v>24</v>
      </c>
      <c r="D15" s="8">
        <v>506</v>
      </c>
      <c r="E15" s="8">
        <v>548</v>
      </c>
      <c r="F15" s="3">
        <f t="shared" si="2"/>
        <v>0.92335766423357668</v>
      </c>
      <c r="G15" s="3">
        <f t="shared" si="0"/>
        <v>0.94655476620081036</v>
      </c>
      <c r="H15" s="3">
        <f t="shared" si="1"/>
        <v>0.900160562266343</v>
      </c>
    </row>
    <row r="16" spans="1:8" x14ac:dyDescent="0.25">
      <c r="A16" s="1" t="s">
        <v>64</v>
      </c>
      <c r="B16" s="1" t="s">
        <v>31</v>
      </c>
      <c r="C16" s="1" t="s">
        <v>25</v>
      </c>
      <c r="D16" s="8">
        <v>135</v>
      </c>
      <c r="E16" s="8">
        <v>548</v>
      </c>
      <c r="F16" s="3">
        <f t="shared" si="2"/>
        <v>0.24635036496350365</v>
      </c>
      <c r="G16" s="3">
        <f t="shared" si="0"/>
        <v>0.28335790835300317</v>
      </c>
      <c r="H16" s="3">
        <f t="shared" si="1"/>
        <v>0.20934282157400413</v>
      </c>
    </row>
    <row r="17" spans="1:8" x14ac:dyDescent="0.25">
      <c r="A17" s="1" t="s">
        <v>64</v>
      </c>
      <c r="B17" s="1" t="s">
        <v>31</v>
      </c>
      <c r="C17" s="1" t="s">
        <v>26</v>
      </c>
      <c r="D17" s="8">
        <v>362</v>
      </c>
      <c r="E17" s="8">
        <v>548</v>
      </c>
      <c r="F17" s="3">
        <f t="shared" si="2"/>
        <v>0.66058394160583944</v>
      </c>
      <c r="G17" s="3">
        <f t="shared" si="0"/>
        <v>0.70116226869133813</v>
      </c>
      <c r="H17" s="3">
        <f t="shared" si="1"/>
        <v>0.62000561452034075</v>
      </c>
    </row>
    <row r="18" spans="1:8" x14ac:dyDescent="0.25">
      <c r="A18" s="1" t="s">
        <v>64</v>
      </c>
      <c r="B18" s="1" t="s">
        <v>31</v>
      </c>
      <c r="C18" s="1" t="s">
        <v>27</v>
      </c>
      <c r="D18" s="8">
        <v>211</v>
      </c>
      <c r="E18" s="8">
        <v>430</v>
      </c>
      <c r="F18" s="3">
        <f t="shared" si="2"/>
        <v>0.49069767441860462</v>
      </c>
      <c r="G18" s="3">
        <f t="shared" si="0"/>
        <v>0.53913618986019241</v>
      </c>
      <c r="H18" s="3">
        <f t="shared" si="1"/>
        <v>0.44225915897701684</v>
      </c>
    </row>
    <row r="19" spans="1:8" x14ac:dyDescent="0.25">
      <c r="A19" s="1" t="s">
        <v>64</v>
      </c>
      <c r="B19" s="1" t="s">
        <v>31</v>
      </c>
      <c r="C19" s="1" t="s">
        <v>28</v>
      </c>
      <c r="D19" s="8">
        <v>276</v>
      </c>
      <c r="E19" s="8">
        <v>548</v>
      </c>
      <c r="F19" s="3">
        <f t="shared" si="2"/>
        <v>0.5036496350364964</v>
      </c>
      <c r="G19" s="3">
        <f t="shared" si="0"/>
        <v>0.5464458121507545</v>
      </c>
      <c r="H19" s="3">
        <f t="shared" si="1"/>
        <v>0.46085345792223842</v>
      </c>
    </row>
    <row r="20" spans="1:8" x14ac:dyDescent="0.25">
      <c r="A20" s="1" t="s">
        <v>64</v>
      </c>
      <c r="B20" s="1" t="s">
        <v>31</v>
      </c>
      <c r="C20" s="1" t="s">
        <v>29</v>
      </c>
      <c r="D20" s="8">
        <v>492</v>
      </c>
      <c r="E20" s="8">
        <v>548</v>
      </c>
      <c r="F20" s="3">
        <f t="shared" si="2"/>
        <v>0.8978102189781022</v>
      </c>
      <c r="G20" s="3">
        <f t="shared" si="0"/>
        <v>0.92409629969589246</v>
      </c>
      <c r="H20" s="3">
        <f t="shared" si="1"/>
        <v>0.87152413826031194</v>
      </c>
    </row>
    <row r="21" spans="1:8" x14ac:dyDescent="0.25">
      <c r="A21" s="1" t="s">
        <v>64</v>
      </c>
      <c r="B21" s="1" t="s">
        <v>31</v>
      </c>
      <c r="C21" s="1" t="s">
        <v>30</v>
      </c>
      <c r="D21" s="8">
        <v>337</v>
      </c>
      <c r="E21" s="8">
        <v>548</v>
      </c>
      <c r="F21" s="3">
        <f t="shared" si="2"/>
        <v>0.61496350364963503</v>
      </c>
      <c r="G21" s="3">
        <f t="shared" si="0"/>
        <v>0.65663861159818182</v>
      </c>
      <c r="H21" s="3">
        <f t="shared" si="1"/>
        <v>0.57328839570108825</v>
      </c>
    </row>
    <row r="22" spans="1:8" x14ac:dyDescent="0.25">
      <c r="A22" s="1" t="s">
        <v>64</v>
      </c>
      <c r="B22" s="1" t="s">
        <v>51</v>
      </c>
      <c r="C22" s="1" t="s">
        <v>32</v>
      </c>
      <c r="D22" s="8">
        <v>329</v>
      </c>
      <c r="E22" s="8">
        <v>384</v>
      </c>
      <c r="F22" s="3">
        <f t="shared" si="2"/>
        <v>0.85677083333333337</v>
      </c>
      <c r="G22" s="3">
        <f t="shared" si="0"/>
        <v>0.89312873025549999</v>
      </c>
      <c r="H22" s="3">
        <f t="shared" si="1"/>
        <v>0.82041293641116675</v>
      </c>
    </row>
    <row r="23" spans="1:8" x14ac:dyDescent="0.25">
      <c r="A23" s="1" t="s">
        <v>64</v>
      </c>
      <c r="B23" s="1" t="s">
        <v>51</v>
      </c>
      <c r="C23" s="1" t="s">
        <v>33</v>
      </c>
      <c r="D23" s="8">
        <v>357</v>
      </c>
      <c r="E23" s="8">
        <v>384</v>
      </c>
      <c r="F23" s="3">
        <f t="shared" si="2"/>
        <v>0.9296875</v>
      </c>
      <c r="G23" s="3">
        <f t="shared" si="0"/>
        <v>0.95657525057196147</v>
      </c>
      <c r="H23" s="3">
        <f t="shared" si="1"/>
        <v>0.90279974942803853</v>
      </c>
    </row>
    <row r="24" spans="1:8" x14ac:dyDescent="0.25">
      <c r="A24" s="1" t="s">
        <v>64</v>
      </c>
      <c r="B24" s="1" t="s">
        <v>51</v>
      </c>
      <c r="C24" s="1" t="s">
        <v>34</v>
      </c>
      <c r="D24" s="8">
        <v>354</v>
      </c>
      <c r="E24" s="8">
        <v>384</v>
      </c>
      <c r="F24" s="3">
        <f t="shared" si="2"/>
        <v>0.921875</v>
      </c>
      <c r="G24" s="3">
        <f t="shared" si="0"/>
        <v>0.95003318767003564</v>
      </c>
      <c r="H24" s="3">
        <f t="shared" si="1"/>
        <v>0.89371681232996436</v>
      </c>
    </row>
    <row r="25" spans="1:8" x14ac:dyDescent="0.25">
      <c r="A25" s="1" t="s">
        <v>64</v>
      </c>
      <c r="B25" s="1" t="s">
        <v>51</v>
      </c>
      <c r="C25" s="1" t="s">
        <v>35</v>
      </c>
      <c r="D25" s="8">
        <v>349</v>
      </c>
      <c r="E25" s="8">
        <v>384</v>
      </c>
      <c r="F25" s="3">
        <f t="shared" si="2"/>
        <v>0.90885416666666663</v>
      </c>
      <c r="G25" s="3">
        <f t="shared" si="0"/>
        <v>0.93895857143169559</v>
      </c>
      <c r="H25" s="3">
        <f t="shared" si="1"/>
        <v>0.87874976190163767</v>
      </c>
    </row>
    <row r="26" spans="1:8" x14ac:dyDescent="0.25">
      <c r="A26" s="1" t="s">
        <v>64</v>
      </c>
      <c r="B26" s="1" t="s">
        <v>51</v>
      </c>
      <c r="C26" s="1" t="s">
        <v>36</v>
      </c>
      <c r="D26" s="8">
        <v>350</v>
      </c>
      <c r="E26" s="8">
        <v>384</v>
      </c>
      <c r="F26" s="3">
        <f t="shared" si="2"/>
        <v>0.91145833333333337</v>
      </c>
      <c r="G26" s="3">
        <f t="shared" si="0"/>
        <v>0.94118893582069796</v>
      </c>
      <c r="H26" s="3">
        <f t="shared" si="1"/>
        <v>0.88172773084596878</v>
      </c>
    </row>
    <row r="27" spans="1:8" x14ac:dyDescent="0.25">
      <c r="A27" s="1" t="s">
        <v>64</v>
      </c>
      <c r="B27" s="1" t="s">
        <v>51</v>
      </c>
      <c r="C27" s="1" t="s">
        <v>37</v>
      </c>
      <c r="D27" s="8">
        <v>352</v>
      </c>
      <c r="E27" s="8">
        <v>384</v>
      </c>
      <c r="F27" s="3">
        <f t="shared" si="2"/>
        <v>0.91666666666666663</v>
      </c>
      <c r="G27" s="3">
        <f t="shared" si="0"/>
        <v>0.94562715158244981</v>
      </c>
      <c r="H27" s="3">
        <f t="shared" si="1"/>
        <v>0.88770618175088345</v>
      </c>
    </row>
    <row r="28" spans="1:8" x14ac:dyDescent="0.25">
      <c r="A28" s="1" t="s">
        <v>64</v>
      </c>
      <c r="B28" s="1" t="s">
        <v>51</v>
      </c>
      <c r="C28" s="1" t="s">
        <v>38</v>
      </c>
      <c r="D28" s="8">
        <v>340</v>
      </c>
      <c r="E28" s="8">
        <v>384</v>
      </c>
      <c r="F28" s="3">
        <f t="shared" si="2"/>
        <v>0.88541666666666663</v>
      </c>
      <c r="G28" s="3">
        <f t="shared" si="0"/>
        <v>0.91859348287588205</v>
      </c>
      <c r="H28" s="3">
        <f t="shared" si="1"/>
        <v>0.85223985045745121</v>
      </c>
    </row>
    <row r="29" spans="1:8" x14ac:dyDescent="0.25">
      <c r="A29" s="1" t="s">
        <v>64</v>
      </c>
      <c r="B29" s="1" t="s">
        <v>51</v>
      </c>
      <c r="C29" s="1" t="s">
        <v>39</v>
      </c>
      <c r="D29" s="8">
        <v>349</v>
      </c>
      <c r="E29" s="8">
        <v>384</v>
      </c>
      <c r="F29" s="3">
        <f t="shared" si="2"/>
        <v>0.90885416666666663</v>
      </c>
      <c r="G29" s="3">
        <f t="shared" si="0"/>
        <v>0.93895857143169559</v>
      </c>
      <c r="H29" s="3">
        <f t="shared" si="1"/>
        <v>0.87874976190163767</v>
      </c>
    </row>
    <row r="30" spans="1:8" x14ac:dyDescent="0.25">
      <c r="A30" s="1" t="s">
        <v>64</v>
      </c>
      <c r="B30" s="1" t="s">
        <v>51</v>
      </c>
      <c r="C30" s="1" t="s">
        <v>40</v>
      </c>
      <c r="D30" s="8">
        <v>338</v>
      </c>
      <c r="E30" s="8">
        <v>384</v>
      </c>
      <c r="F30" s="3">
        <f t="shared" si="2"/>
        <v>0.88020833333333337</v>
      </c>
      <c r="G30" s="3">
        <f t="shared" si="0"/>
        <v>0.91400552753831743</v>
      </c>
      <c r="H30" s="3">
        <f t="shared" si="1"/>
        <v>0.84641113912834931</v>
      </c>
    </row>
    <row r="31" spans="1:8" x14ac:dyDescent="0.25">
      <c r="A31" s="1" t="s">
        <v>64</v>
      </c>
      <c r="B31" s="1" t="s">
        <v>51</v>
      </c>
      <c r="C31" s="1" t="s">
        <v>41</v>
      </c>
      <c r="D31" s="8">
        <v>277</v>
      </c>
      <c r="E31" s="8">
        <v>384</v>
      </c>
      <c r="F31" s="3">
        <f t="shared" si="2"/>
        <v>0.72135416666666663</v>
      </c>
      <c r="G31" s="3">
        <f t="shared" si="0"/>
        <v>0.76752175190259841</v>
      </c>
      <c r="H31" s="3">
        <f t="shared" si="1"/>
        <v>0.67518658143073484</v>
      </c>
    </row>
    <row r="32" spans="1:8" x14ac:dyDescent="0.25">
      <c r="A32" s="1" t="s">
        <v>64</v>
      </c>
      <c r="B32" s="1" t="s">
        <v>51</v>
      </c>
      <c r="C32" s="1" t="s">
        <v>42</v>
      </c>
      <c r="D32" s="8">
        <v>311</v>
      </c>
      <c r="E32" s="8">
        <v>384</v>
      </c>
      <c r="F32" s="3">
        <f t="shared" si="2"/>
        <v>0.80989583333333337</v>
      </c>
      <c r="G32" s="3">
        <f t="shared" si="0"/>
        <v>0.85046443378373782</v>
      </c>
      <c r="H32" s="3">
        <f t="shared" si="1"/>
        <v>0.76932723288292892</v>
      </c>
    </row>
    <row r="33" spans="1:8" x14ac:dyDescent="0.25">
      <c r="A33" s="1" t="s">
        <v>64</v>
      </c>
      <c r="B33" s="1" t="s">
        <v>51</v>
      </c>
      <c r="C33" s="1" t="s">
        <v>43</v>
      </c>
      <c r="D33" s="8">
        <v>310</v>
      </c>
      <c r="E33" s="8">
        <v>384</v>
      </c>
      <c r="F33" s="3">
        <f t="shared" si="2"/>
        <v>0.80729166666666663</v>
      </c>
      <c r="G33" s="3">
        <f t="shared" si="0"/>
        <v>0.84806468951486857</v>
      </c>
      <c r="H33" s="3">
        <f t="shared" si="1"/>
        <v>0.76651864381846468</v>
      </c>
    </row>
    <row r="34" spans="1:8" x14ac:dyDescent="0.25">
      <c r="A34" s="1" t="s">
        <v>64</v>
      </c>
      <c r="B34" s="1" t="s">
        <v>51</v>
      </c>
      <c r="C34" s="1" t="s">
        <v>44</v>
      </c>
      <c r="D34" s="8">
        <v>308</v>
      </c>
      <c r="E34" s="8">
        <v>384</v>
      </c>
      <c r="F34" s="3">
        <f t="shared" si="2"/>
        <v>0.80208333333333337</v>
      </c>
      <c r="G34" s="3">
        <f t="shared" si="0"/>
        <v>0.84325694760643488</v>
      </c>
      <c r="H34" s="3">
        <f t="shared" si="1"/>
        <v>0.76090971906023186</v>
      </c>
    </row>
    <row r="35" spans="1:8" x14ac:dyDescent="0.25">
      <c r="A35" s="1" t="s">
        <v>64</v>
      </c>
      <c r="B35" s="1" t="s">
        <v>51</v>
      </c>
      <c r="C35" s="1" t="s">
        <v>45</v>
      </c>
      <c r="D35" s="8">
        <v>297</v>
      </c>
      <c r="E35" s="8">
        <v>384</v>
      </c>
      <c r="F35" s="3">
        <f t="shared" si="2"/>
        <v>0.7734375</v>
      </c>
      <c r="G35" s="3">
        <f t="shared" si="0"/>
        <v>0.8166303788774153</v>
      </c>
      <c r="H35" s="3">
        <f t="shared" si="1"/>
        <v>0.7302446211225847</v>
      </c>
    </row>
    <row r="36" spans="1:8" x14ac:dyDescent="0.25">
      <c r="A36" s="1" t="s">
        <v>64</v>
      </c>
      <c r="B36" s="1" t="s">
        <v>51</v>
      </c>
      <c r="C36" s="1" t="s">
        <v>46</v>
      </c>
      <c r="D36" s="8">
        <v>256</v>
      </c>
      <c r="E36" s="8">
        <v>384</v>
      </c>
      <c r="F36" s="3">
        <f t="shared" si="2"/>
        <v>0.66666666666666663</v>
      </c>
      <c r="G36" s="3">
        <f t="shared" si="0"/>
        <v>0.71514307824503565</v>
      </c>
      <c r="H36" s="3">
        <f t="shared" si="1"/>
        <v>0.61819025508829761</v>
      </c>
    </row>
    <row r="37" spans="1:8" x14ac:dyDescent="0.25">
      <c r="A37" s="1" t="s">
        <v>64</v>
      </c>
      <c r="B37" s="1" t="s">
        <v>51</v>
      </c>
      <c r="C37" s="1" t="s">
        <v>47</v>
      </c>
      <c r="D37" s="8">
        <v>295</v>
      </c>
      <c r="E37" s="8">
        <v>384</v>
      </c>
      <c r="F37" s="3">
        <f t="shared" si="2"/>
        <v>0.76822916666666663</v>
      </c>
      <c r="G37" s="3">
        <f t="shared" si="0"/>
        <v>0.8117579135988322</v>
      </c>
      <c r="H37" s="3">
        <f t="shared" si="1"/>
        <v>0.72470041973450106</v>
      </c>
    </row>
    <row r="38" spans="1:8" x14ac:dyDescent="0.25">
      <c r="A38" s="1" t="s">
        <v>64</v>
      </c>
      <c r="B38" s="1" t="s">
        <v>51</v>
      </c>
      <c r="C38" s="1" t="s">
        <v>48</v>
      </c>
      <c r="D38" s="8">
        <v>256</v>
      </c>
      <c r="E38" s="8">
        <v>384</v>
      </c>
      <c r="F38" s="3">
        <f t="shared" si="2"/>
        <v>0.66666666666666663</v>
      </c>
      <c r="G38" s="3">
        <f t="shared" si="0"/>
        <v>0.71514307824503565</v>
      </c>
      <c r="H38" s="3">
        <f t="shared" si="1"/>
        <v>0.61819025508829761</v>
      </c>
    </row>
    <row r="39" spans="1:8" x14ac:dyDescent="0.25">
      <c r="A39" s="1" t="s">
        <v>64</v>
      </c>
      <c r="B39" s="1" t="s">
        <v>51</v>
      </c>
      <c r="C39" s="1" t="s">
        <v>49</v>
      </c>
      <c r="D39" s="8">
        <v>248</v>
      </c>
      <c r="E39" s="8">
        <v>384</v>
      </c>
      <c r="F39" s="3">
        <f t="shared" si="2"/>
        <v>0.64583333333333337</v>
      </c>
      <c r="G39" s="3">
        <f t="shared" si="0"/>
        <v>0.69499578666346917</v>
      </c>
      <c r="H39" s="3">
        <f t="shared" si="1"/>
        <v>0.59667088000319757</v>
      </c>
    </row>
    <row r="40" spans="1:8" x14ac:dyDescent="0.25">
      <c r="A40" s="1" t="s">
        <v>64</v>
      </c>
      <c r="B40" s="1" t="s">
        <v>51</v>
      </c>
      <c r="C40" s="1" t="s">
        <v>50</v>
      </c>
      <c r="D40" s="8">
        <v>248</v>
      </c>
      <c r="E40" s="8">
        <v>384</v>
      </c>
      <c r="F40" s="3">
        <f t="shared" si="2"/>
        <v>0.64583333333333337</v>
      </c>
      <c r="G40" s="3">
        <f t="shared" si="0"/>
        <v>0.69499578666346917</v>
      </c>
      <c r="H40" s="3">
        <f t="shared" si="1"/>
        <v>0.59667088000319757</v>
      </c>
    </row>
    <row r="41" spans="1:8" x14ac:dyDescent="0.25">
      <c r="A41" s="1" t="s">
        <v>64</v>
      </c>
      <c r="B41" s="1" t="s">
        <v>52</v>
      </c>
      <c r="C41" s="1" t="s">
        <v>52</v>
      </c>
      <c r="D41" s="8">
        <v>429</v>
      </c>
      <c r="E41" s="8">
        <v>1184</v>
      </c>
      <c r="F41" s="3">
        <f t="shared" si="2"/>
        <v>0.36233108108108109</v>
      </c>
      <c r="G41" s="3">
        <f t="shared" si="0"/>
        <v>0.39014717089170226</v>
      </c>
      <c r="H41" s="3">
        <f t="shared" si="1"/>
        <v>0.33451499127045992</v>
      </c>
    </row>
    <row r="42" spans="1:8" x14ac:dyDescent="0.25">
      <c r="A42" s="1" t="s">
        <v>64</v>
      </c>
      <c r="B42" s="1" t="s">
        <v>52</v>
      </c>
      <c r="C42" s="1" t="s">
        <v>52</v>
      </c>
      <c r="D42" s="8">
        <v>495</v>
      </c>
      <c r="E42" s="8">
        <v>1094</v>
      </c>
      <c r="F42" s="3">
        <f t="shared" si="2"/>
        <v>0.45246800731261427</v>
      </c>
      <c r="G42" s="3">
        <f t="shared" si="0"/>
        <v>0.48243493778923258</v>
      </c>
      <c r="H42" s="3">
        <f t="shared" si="1"/>
        <v>0.42250107683599597</v>
      </c>
    </row>
    <row r="43" spans="1:8" x14ac:dyDescent="0.25">
      <c r="A43" s="1" t="s">
        <v>64</v>
      </c>
      <c r="B43" s="1" t="s">
        <v>52</v>
      </c>
      <c r="C43" s="1" t="s">
        <v>52</v>
      </c>
      <c r="D43" s="8">
        <v>924</v>
      </c>
      <c r="E43" s="8">
        <v>2278</v>
      </c>
      <c r="F43" s="3">
        <f t="shared" si="2"/>
        <v>0.40561896400351183</v>
      </c>
      <c r="G43" s="3">
        <f t="shared" si="0"/>
        <v>0.42601246943344673</v>
      </c>
      <c r="H43" s="3">
        <f t="shared" si="1"/>
        <v>0.38522545857357693</v>
      </c>
    </row>
    <row r="44" spans="1:8" x14ac:dyDescent="0.25">
      <c r="A44" s="1" t="s">
        <v>64</v>
      </c>
      <c r="B44" s="1" t="s">
        <v>53</v>
      </c>
      <c r="C44" s="1" t="s">
        <v>53</v>
      </c>
      <c r="D44" s="8">
        <v>224</v>
      </c>
      <c r="E44" s="8">
        <v>401</v>
      </c>
      <c r="F44" s="3">
        <f t="shared" si="2"/>
        <v>0.55860349127182041</v>
      </c>
      <c r="G44" s="3">
        <f t="shared" si="0"/>
        <v>0.60847672466788105</v>
      </c>
      <c r="H44" s="3">
        <f t="shared" si="1"/>
        <v>0.50873025787575976</v>
      </c>
    </row>
    <row r="45" spans="1:8" x14ac:dyDescent="0.25">
      <c r="A45" s="1" t="s">
        <v>64</v>
      </c>
      <c r="B45" s="1" t="s">
        <v>54</v>
      </c>
      <c r="C45" s="1" t="s">
        <v>54</v>
      </c>
      <c r="D45" s="8">
        <v>30</v>
      </c>
      <c r="E45" s="8">
        <v>35</v>
      </c>
      <c r="F45" s="3">
        <f t="shared" si="2"/>
        <v>0.8571428571428571</v>
      </c>
      <c r="G45" s="3">
        <f t="shared" si="0"/>
        <v>0.98741873387460188</v>
      </c>
      <c r="H45" s="3">
        <f t="shared" si="1"/>
        <v>0.72686698041111231</v>
      </c>
    </row>
    <row r="46" spans="1:8" x14ac:dyDescent="0.25">
      <c r="A46" s="1" t="s">
        <v>64</v>
      </c>
      <c r="B46" s="1" t="s">
        <v>55</v>
      </c>
      <c r="C46" s="1" t="s">
        <v>56</v>
      </c>
      <c r="D46" s="8">
        <v>525</v>
      </c>
      <c r="E46" s="8">
        <v>822</v>
      </c>
      <c r="F46" s="3">
        <f t="shared" si="2"/>
        <v>0.63868613138686137</v>
      </c>
      <c r="G46" s="3">
        <f t="shared" si="0"/>
        <v>0.67215139148209835</v>
      </c>
      <c r="H46" s="3">
        <f t="shared" si="1"/>
        <v>0.60522087129162438</v>
      </c>
    </row>
    <row r="47" spans="1:8" x14ac:dyDescent="0.25">
      <c r="A47" s="1" t="s">
        <v>64</v>
      </c>
      <c r="B47" s="1" t="s">
        <v>55</v>
      </c>
      <c r="C47" s="1" t="s">
        <v>57</v>
      </c>
      <c r="D47" s="8">
        <v>409</v>
      </c>
      <c r="E47" s="8">
        <v>822</v>
      </c>
      <c r="F47" s="3">
        <f t="shared" si="2"/>
        <v>0.4975669099756691</v>
      </c>
      <c r="G47" s="3">
        <f t="shared" si="0"/>
        <v>0.53237364228678807</v>
      </c>
      <c r="H47" s="3">
        <f t="shared" si="1"/>
        <v>0.46276017766455019</v>
      </c>
    </row>
    <row r="48" spans="1:8" x14ac:dyDescent="0.25">
      <c r="A48" s="1" t="s">
        <v>64</v>
      </c>
      <c r="B48" s="1" t="s">
        <v>58</v>
      </c>
      <c r="C48" s="1" t="s">
        <v>59</v>
      </c>
      <c r="D48" s="8">
        <v>98</v>
      </c>
      <c r="E48" s="8">
        <v>119</v>
      </c>
      <c r="F48" s="3">
        <f t="shared" si="2"/>
        <v>0.82352941176470584</v>
      </c>
      <c r="G48" s="3">
        <f t="shared" si="0"/>
        <v>0.89626095120558391</v>
      </c>
      <c r="H48" s="3">
        <f t="shared" si="1"/>
        <v>0.75079787232382778</v>
      </c>
    </row>
    <row r="49" spans="1:8" x14ac:dyDescent="0.25">
      <c r="A49" s="1" t="s">
        <v>64</v>
      </c>
      <c r="B49" s="1" t="s">
        <v>58</v>
      </c>
      <c r="C49" s="1" t="s">
        <v>60</v>
      </c>
      <c r="D49" s="8">
        <v>82</v>
      </c>
      <c r="E49" s="8">
        <v>123</v>
      </c>
      <c r="F49" s="3">
        <f t="shared" si="2"/>
        <v>0.66666666666666663</v>
      </c>
      <c r="G49" s="3">
        <f t="shared" si="0"/>
        <v>0.75408423627155352</v>
      </c>
      <c r="H49" s="3">
        <f t="shared" si="1"/>
        <v>0.57924909706177974</v>
      </c>
    </row>
    <row r="50" spans="1:8" x14ac:dyDescent="0.25">
      <c r="A50" s="1" t="s">
        <v>64</v>
      </c>
      <c r="B50" s="1" t="s">
        <v>58</v>
      </c>
      <c r="C50" s="1" t="s">
        <v>61</v>
      </c>
      <c r="D50" s="8">
        <v>264</v>
      </c>
      <c r="E50" s="8">
        <v>363</v>
      </c>
      <c r="F50" s="3">
        <f t="shared" si="2"/>
        <v>0.72727272727272729</v>
      </c>
      <c r="G50" s="3">
        <f t="shared" si="0"/>
        <v>0.77448935750656156</v>
      </c>
      <c r="H50" s="3">
        <f t="shared" si="1"/>
        <v>0.68005609703889303</v>
      </c>
    </row>
    <row r="51" spans="1:8" x14ac:dyDescent="0.25">
      <c r="A51" s="1" t="s">
        <v>64</v>
      </c>
      <c r="B51" s="1" t="s">
        <v>58</v>
      </c>
      <c r="C51" s="1" t="s">
        <v>62</v>
      </c>
      <c r="D51" s="8">
        <v>186</v>
      </c>
      <c r="E51" s="8">
        <v>231</v>
      </c>
      <c r="F51" s="3">
        <f t="shared" si="2"/>
        <v>0.80519480519480524</v>
      </c>
      <c r="G51" s="3">
        <f t="shared" si="0"/>
        <v>0.85845947828632152</v>
      </c>
      <c r="H51" s="3">
        <f t="shared" si="1"/>
        <v>0.75193013210328896</v>
      </c>
    </row>
    <row r="52" spans="1:8" x14ac:dyDescent="0.25">
      <c r="A52" s="1" t="s">
        <v>64</v>
      </c>
      <c r="B52" s="1" t="s">
        <v>58</v>
      </c>
      <c r="C52" s="1" t="s">
        <v>63</v>
      </c>
      <c r="D52" s="8">
        <v>630</v>
      </c>
      <c r="E52" s="8">
        <v>836</v>
      </c>
      <c r="F52" s="3">
        <f t="shared" si="2"/>
        <v>0.75358851674641147</v>
      </c>
      <c r="G52" s="3">
        <f t="shared" si="0"/>
        <v>0.78341278338881148</v>
      </c>
      <c r="H52" s="3">
        <f t="shared" si="1"/>
        <v>0.72376425010401146</v>
      </c>
    </row>
    <row r="53" spans="1:8" x14ac:dyDescent="0.25">
      <c r="A53" s="1" t="s">
        <v>66</v>
      </c>
      <c r="B53" s="1" t="s">
        <v>8</v>
      </c>
      <c r="C53" s="1" t="s">
        <v>9</v>
      </c>
      <c r="D53" s="8" t="s">
        <v>65</v>
      </c>
      <c r="E53" s="8" t="s">
        <v>65</v>
      </c>
      <c r="F53" s="3" t="str">
        <f>IFERROR(D53/E53,"N/A")</f>
        <v>N/A</v>
      </c>
      <c r="G53" s="3" t="str">
        <f t="shared" si="0"/>
        <v>N/A</v>
      </c>
      <c r="H53" s="3" t="str">
        <f t="shared" si="1"/>
        <v>N/A</v>
      </c>
    </row>
    <row r="54" spans="1:8" x14ac:dyDescent="0.25">
      <c r="A54" s="1" t="s">
        <v>66</v>
      </c>
      <c r="B54" s="1" t="s">
        <v>8</v>
      </c>
      <c r="C54" s="1" t="s">
        <v>10</v>
      </c>
      <c r="D54" s="8" t="s">
        <v>65</v>
      </c>
      <c r="E54" s="8" t="s">
        <v>65</v>
      </c>
      <c r="F54" s="3" t="str">
        <f t="shared" ref="F54:F103" si="3">IFERROR(D54/E54,"N/A")</f>
        <v>N/A</v>
      </c>
      <c r="G54" s="3" t="str">
        <f t="shared" si="0"/>
        <v>N/A</v>
      </c>
      <c r="H54" s="3" t="str">
        <f t="shared" si="1"/>
        <v>N/A</v>
      </c>
    </row>
    <row r="55" spans="1:8" x14ac:dyDescent="0.25">
      <c r="A55" s="1" t="s">
        <v>66</v>
      </c>
      <c r="B55" s="1" t="s">
        <v>8</v>
      </c>
      <c r="C55" s="1" t="s">
        <v>11</v>
      </c>
      <c r="D55" s="8" t="s">
        <v>65</v>
      </c>
      <c r="E55" s="8" t="s">
        <v>65</v>
      </c>
      <c r="F55" s="3" t="str">
        <f t="shared" si="3"/>
        <v>N/A</v>
      </c>
      <c r="G55" s="3" t="str">
        <f t="shared" si="0"/>
        <v>N/A</v>
      </c>
      <c r="H55" s="3" t="str">
        <f t="shared" si="1"/>
        <v>N/A</v>
      </c>
    </row>
    <row r="56" spans="1:8" x14ac:dyDescent="0.25">
      <c r="A56" s="1" t="s">
        <v>66</v>
      </c>
      <c r="B56" s="1" t="s">
        <v>8</v>
      </c>
      <c r="C56" s="1" t="s">
        <v>12</v>
      </c>
      <c r="D56" s="8" t="s">
        <v>65</v>
      </c>
      <c r="E56" s="8" t="s">
        <v>65</v>
      </c>
      <c r="F56" s="3" t="str">
        <f t="shared" si="3"/>
        <v>N/A</v>
      </c>
      <c r="G56" s="3" t="str">
        <f t="shared" si="0"/>
        <v>N/A</v>
      </c>
      <c r="H56" s="3" t="str">
        <f t="shared" si="1"/>
        <v>N/A</v>
      </c>
    </row>
    <row r="57" spans="1:8" x14ac:dyDescent="0.25">
      <c r="A57" s="1" t="s">
        <v>66</v>
      </c>
      <c r="B57" s="1" t="s">
        <v>8</v>
      </c>
      <c r="C57" s="1" t="s">
        <v>13</v>
      </c>
      <c r="D57" s="8" t="s">
        <v>65</v>
      </c>
      <c r="E57" s="8" t="s">
        <v>65</v>
      </c>
      <c r="F57" s="3" t="str">
        <f t="shared" si="3"/>
        <v>N/A</v>
      </c>
      <c r="G57" s="3" t="str">
        <f t="shared" si="0"/>
        <v>N/A</v>
      </c>
      <c r="H57" s="3" t="str">
        <f t="shared" si="1"/>
        <v>N/A</v>
      </c>
    </row>
    <row r="58" spans="1:8" x14ac:dyDescent="0.25">
      <c r="A58" s="1" t="s">
        <v>66</v>
      </c>
      <c r="B58" s="1" t="s">
        <v>8</v>
      </c>
      <c r="C58" s="1" t="s">
        <v>14</v>
      </c>
      <c r="D58" s="8" t="s">
        <v>65</v>
      </c>
      <c r="E58" s="8" t="s">
        <v>65</v>
      </c>
      <c r="F58" s="3" t="str">
        <f t="shared" si="3"/>
        <v>N/A</v>
      </c>
      <c r="G58" s="3" t="str">
        <f t="shared" si="0"/>
        <v>N/A</v>
      </c>
      <c r="H58" s="3" t="str">
        <f t="shared" si="1"/>
        <v>N/A</v>
      </c>
    </row>
    <row r="59" spans="1:8" x14ac:dyDescent="0.25">
      <c r="A59" s="1" t="s">
        <v>66</v>
      </c>
      <c r="B59" s="1" t="s">
        <v>8</v>
      </c>
      <c r="C59" s="1" t="s">
        <v>15</v>
      </c>
      <c r="D59" s="8" t="s">
        <v>65</v>
      </c>
      <c r="E59" s="8" t="s">
        <v>65</v>
      </c>
      <c r="F59" s="3" t="str">
        <f t="shared" si="3"/>
        <v>N/A</v>
      </c>
      <c r="G59" s="3" t="str">
        <f t="shared" si="0"/>
        <v>N/A</v>
      </c>
      <c r="H59" s="3" t="str">
        <f t="shared" si="1"/>
        <v>N/A</v>
      </c>
    </row>
    <row r="60" spans="1:8" x14ac:dyDescent="0.25">
      <c r="A60" s="1" t="s">
        <v>66</v>
      </c>
      <c r="B60" s="1" t="s">
        <v>17</v>
      </c>
      <c r="C60" s="1" t="s">
        <v>18</v>
      </c>
      <c r="D60" s="8" t="s">
        <v>65</v>
      </c>
      <c r="E60" s="8" t="s">
        <v>65</v>
      </c>
      <c r="F60" s="3" t="str">
        <f t="shared" si="3"/>
        <v>N/A</v>
      </c>
      <c r="G60" s="3" t="str">
        <f t="shared" si="0"/>
        <v>N/A</v>
      </c>
      <c r="H60" s="3" t="str">
        <f t="shared" si="1"/>
        <v>N/A</v>
      </c>
    </row>
    <row r="61" spans="1:8" x14ac:dyDescent="0.25">
      <c r="A61" s="1" t="s">
        <v>66</v>
      </c>
      <c r="B61" s="1" t="s">
        <v>17</v>
      </c>
      <c r="C61" s="1" t="s">
        <v>19</v>
      </c>
      <c r="D61" s="8" t="s">
        <v>65</v>
      </c>
      <c r="E61" s="8" t="s">
        <v>65</v>
      </c>
      <c r="F61" s="3" t="str">
        <f t="shared" si="3"/>
        <v>N/A</v>
      </c>
      <c r="G61" s="3" t="str">
        <f t="shared" si="0"/>
        <v>N/A</v>
      </c>
      <c r="H61" s="3" t="str">
        <f t="shared" si="1"/>
        <v>N/A</v>
      </c>
    </row>
    <row r="62" spans="1:8" x14ac:dyDescent="0.25">
      <c r="A62" s="1" t="s">
        <v>66</v>
      </c>
      <c r="B62" s="1" t="s">
        <v>17</v>
      </c>
      <c r="C62" s="1" t="s">
        <v>20</v>
      </c>
      <c r="D62" s="8" t="s">
        <v>65</v>
      </c>
      <c r="E62" s="8" t="s">
        <v>65</v>
      </c>
      <c r="F62" s="3" t="str">
        <f t="shared" si="3"/>
        <v>N/A</v>
      </c>
      <c r="G62" s="3" t="str">
        <f t="shared" si="0"/>
        <v>N/A</v>
      </c>
      <c r="H62" s="3" t="str">
        <f t="shared" si="1"/>
        <v>N/A</v>
      </c>
    </row>
    <row r="63" spans="1:8" x14ac:dyDescent="0.25">
      <c r="A63" s="1" t="s">
        <v>66</v>
      </c>
      <c r="B63" s="1" t="s">
        <v>21</v>
      </c>
      <c r="C63" s="1" t="s">
        <v>21</v>
      </c>
      <c r="D63" s="8" t="s">
        <v>65</v>
      </c>
      <c r="E63" s="8" t="s">
        <v>65</v>
      </c>
      <c r="F63" s="3" t="str">
        <f t="shared" si="3"/>
        <v>N/A</v>
      </c>
      <c r="G63" s="3" t="str">
        <f t="shared" si="0"/>
        <v>N/A</v>
      </c>
      <c r="H63" s="3" t="str">
        <f t="shared" si="1"/>
        <v>N/A</v>
      </c>
    </row>
    <row r="64" spans="1:8" x14ac:dyDescent="0.25">
      <c r="A64" s="1" t="s">
        <v>66</v>
      </c>
      <c r="B64" s="1" t="s">
        <v>22</v>
      </c>
      <c r="C64" s="1" t="s">
        <v>22</v>
      </c>
      <c r="D64" s="8" t="s">
        <v>65</v>
      </c>
      <c r="E64" s="8" t="s">
        <v>65</v>
      </c>
      <c r="F64" s="3" t="str">
        <f t="shared" si="3"/>
        <v>N/A</v>
      </c>
      <c r="G64" s="3" t="str">
        <f t="shared" si="0"/>
        <v>N/A</v>
      </c>
      <c r="H64" s="3" t="str">
        <f t="shared" si="1"/>
        <v>N/A</v>
      </c>
    </row>
    <row r="65" spans="1:8" x14ac:dyDescent="0.25">
      <c r="A65" s="1" t="s">
        <v>66</v>
      </c>
      <c r="B65" s="1" t="s">
        <v>23</v>
      </c>
      <c r="C65" s="1" t="s">
        <v>23</v>
      </c>
      <c r="D65" s="8" t="s">
        <v>65</v>
      </c>
      <c r="E65" s="8" t="s">
        <v>65</v>
      </c>
      <c r="F65" s="3" t="str">
        <f t="shared" si="3"/>
        <v>N/A</v>
      </c>
      <c r="G65" s="3" t="str">
        <f t="shared" si="0"/>
        <v>N/A</v>
      </c>
      <c r="H65" s="3" t="str">
        <f t="shared" si="1"/>
        <v>N/A</v>
      </c>
    </row>
    <row r="66" spans="1:8" x14ac:dyDescent="0.25">
      <c r="A66" s="1" t="s">
        <v>66</v>
      </c>
      <c r="B66" s="1" t="s">
        <v>31</v>
      </c>
      <c r="C66" s="1" t="s">
        <v>24</v>
      </c>
      <c r="D66" s="8" t="s">
        <v>65</v>
      </c>
      <c r="E66" s="8" t="s">
        <v>65</v>
      </c>
      <c r="F66" s="3" t="str">
        <f t="shared" si="3"/>
        <v>N/A</v>
      </c>
      <c r="G66" s="3" t="str">
        <f t="shared" ref="G66:G103" si="4">IFERROR(IF($F66+1.961*SQRT(($F66*(1-$F66))/$E66)+(1/(2*$E66))&gt;1,1,$F66+1.961*SQRT(($F66*(1-$F66))/$E66)+(1/(2*$E66))),"N/A")</f>
        <v>N/A</v>
      </c>
      <c r="H66" s="3" t="str">
        <f t="shared" ref="H66:H103" si="5">IFERROR(IF($F66-1.961*SQRT(($F66*(1-$F66))/$E66)-(1/(2*$E66))&lt;0,0,$F66-1.961*SQRT(($F66*(1-$F66))/$E66)-(1/(2*$E66))),"N/A")</f>
        <v>N/A</v>
      </c>
    </row>
    <row r="67" spans="1:8" x14ac:dyDescent="0.25">
      <c r="A67" s="1" t="s">
        <v>66</v>
      </c>
      <c r="B67" s="1" t="s">
        <v>31</v>
      </c>
      <c r="C67" s="1" t="s">
        <v>25</v>
      </c>
      <c r="D67" s="8" t="s">
        <v>65</v>
      </c>
      <c r="E67" s="8" t="s">
        <v>65</v>
      </c>
      <c r="F67" s="3" t="str">
        <f t="shared" si="3"/>
        <v>N/A</v>
      </c>
      <c r="G67" s="3" t="str">
        <f t="shared" si="4"/>
        <v>N/A</v>
      </c>
      <c r="H67" s="3" t="str">
        <f t="shared" si="5"/>
        <v>N/A</v>
      </c>
    </row>
    <row r="68" spans="1:8" x14ac:dyDescent="0.25">
      <c r="A68" s="1" t="s">
        <v>66</v>
      </c>
      <c r="B68" s="1" t="s">
        <v>31</v>
      </c>
      <c r="C68" s="1" t="s">
        <v>26</v>
      </c>
      <c r="D68" s="8" t="s">
        <v>65</v>
      </c>
      <c r="E68" s="8" t="s">
        <v>65</v>
      </c>
      <c r="F68" s="3" t="str">
        <f t="shared" si="3"/>
        <v>N/A</v>
      </c>
      <c r="G68" s="3" t="str">
        <f t="shared" si="4"/>
        <v>N/A</v>
      </c>
      <c r="H68" s="3" t="str">
        <f t="shared" si="5"/>
        <v>N/A</v>
      </c>
    </row>
    <row r="69" spans="1:8" x14ac:dyDescent="0.25">
      <c r="A69" s="1" t="s">
        <v>66</v>
      </c>
      <c r="B69" s="1" t="s">
        <v>31</v>
      </c>
      <c r="C69" s="1" t="s">
        <v>27</v>
      </c>
      <c r="D69" s="8" t="s">
        <v>65</v>
      </c>
      <c r="E69" s="8" t="s">
        <v>65</v>
      </c>
      <c r="F69" s="3" t="str">
        <f t="shared" si="3"/>
        <v>N/A</v>
      </c>
      <c r="G69" s="3" t="str">
        <f t="shared" si="4"/>
        <v>N/A</v>
      </c>
      <c r="H69" s="3" t="str">
        <f t="shared" si="5"/>
        <v>N/A</v>
      </c>
    </row>
    <row r="70" spans="1:8" x14ac:dyDescent="0.25">
      <c r="A70" s="1" t="s">
        <v>66</v>
      </c>
      <c r="B70" s="1" t="s">
        <v>31</v>
      </c>
      <c r="C70" s="1" t="s">
        <v>28</v>
      </c>
      <c r="D70" s="8" t="s">
        <v>65</v>
      </c>
      <c r="E70" s="8" t="s">
        <v>65</v>
      </c>
      <c r="F70" s="3" t="str">
        <f t="shared" si="3"/>
        <v>N/A</v>
      </c>
      <c r="G70" s="3" t="str">
        <f t="shared" si="4"/>
        <v>N/A</v>
      </c>
      <c r="H70" s="3" t="str">
        <f t="shared" si="5"/>
        <v>N/A</v>
      </c>
    </row>
    <row r="71" spans="1:8" x14ac:dyDescent="0.25">
      <c r="A71" s="1" t="s">
        <v>66</v>
      </c>
      <c r="B71" s="1" t="s">
        <v>31</v>
      </c>
      <c r="C71" s="1" t="s">
        <v>29</v>
      </c>
      <c r="D71" s="8" t="s">
        <v>65</v>
      </c>
      <c r="E71" s="8" t="s">
        <v>65</v>
      </c>
      <c r="F71" s="3" t="str">
        <f t="shared" si="3"/>
        <v>N/A</v>
      </c>
      <c r="G71" s="3" t="str">
        <f t="shared" si="4"/>
        <v>N/A</v>
      </c>
      <c r="H71" s="3" t="str">
        <f t="shared" si="5"/>
        <v>N/A</v>
      </c>
    </row>
    <row r="72" spans="1:8" x14ac:dyDescent="0.25">
      <c r="A72" s="1" t="s">
        <v>66</v>
      </c>
      <c r="B72" s="1" t="s">
        <v>31</v>
      </c>
      <c r="C72" s="1" t="s">
        <v>30</v>
      </c>
      <c r="D72" s="8" t="s">
        <v>65</v>
      </c>
      <c r="E72" s="8" t="s">
        <v>65</v>
      </c>
      <c r="F72" s="3" t="str">
        <f t="shared" si="3"/>
        <v>N/A</v>
      </c>
      <c r="G72" s="3" t="str">
        <f t="shared" si="4"/>
        <v>N/A</v>
      </c>
      <c r="H72" s="3" t="str">
        <f t="shared" si="5"/>
        <v>N/A</v>
      </c>
    </row>
    <row r="73" spans="1:8" x14ac:dyDescent="0.25">
      <c r="A73" s="1" t="s">
        <v>66</v>
      </c>
      <c r="B73" s="1" t="s">
        <v>51</v>
      </c>
      <c r="C73" s="1" t="s">
        <v>32</v>
      </c>
      <c r="D73" s="8" t="s">
        <v>65</v>
      </c>
      <c r="E73" s="8" t="s">
        <v>65</v>
      </c>
      <c r="F73" s="3" t="str">
        <f t="shared" si="3"/>
        <v>N/A</v>
      </c>
      <c r="G73" s="3" t="str">
        <f t="shared" si="4"/>
        <v>N/A</v>
      </c>
      <c r="H73" s="3" t="str">
        <f t="shared" si="5"/>
        <v>N/A</v>
      </c>
    </row>
    <row r="74" spans="1:8" x14ac:dyDescent="0.25">
      <c r="A74" s="1" t="s">
        <v>66</v>
      </c>
      <c r="B74" s="1" t="s">
        <v>51</v>
      </c>
      <c r="C74" s="1" t="s">
        <v>33</v>
      </c>
      <c r="D74" s="8" t="s">
        <v>65</v>
      </c>
      <c r="E74" s="8" t="s">
        <v>65</v>
      </c>
      <c r="F74" s="3" t="str">
        <f t="shared" si="3"/>
        <v>N/A</v>
      </c>
      <c r="G74" s="3" t="str">
        <f t="shared" si="4"/>
        <v>N/A</v>
      </c>
      <c r="H74" s="3" t="str">
        <f t="shared" si="5"/>
        <v>N/A</v>
      </c>
    </row>
    <row r="75" spans="1:8" x14ac:dyDescent="0.25">
      <c r="A75" s="1" t="s">
        <v>66</v>
      </c>
      <c r="B75" s="1" t="s">
        <v>51</v>
      </c>
      <c r="C75" s="1" t="s">
        <v>34</v>
      </c>
      <c r="D75" s="8" t="s">
        <v>65</v>
      </c>
      <c r="E75" s="8" t="s">
        <v>65</v>
      </c>
      <c r="F75" s="3" t="str">
        <f t="shared" si="3"/>
        <v>N/A</v>
      </c>
      <c r="G75" s="3" t="str">
        <f t="shared" si="4"/>
        <v>N/A</v>
      </c>
      <c r="H75" s="3" t="str">
        <f t="shared" si="5"/>
        <v>N/A</v>
      </c>
    </row>
    <row r="76" spans="1:8" x14ac:dyDescent="0.25">
      <c r="A76" s="1" t="s">
        <v>66</v>
      </c>
      <c r="B76" s="1" t="s">
        <v>51</v>
      </c>
      <c r="C76" s="1" t="s">
        <v>35</v>
      </c>
      <c r="D76" s="8" t="s">
        <v>65</v>
      </c>
      <c r="E76" s="8" t="s">
        <v>65</v>
      </c>
      <c r="F76" s="3" t="str">
        <f t="shared" si="3"/>
        <v>N/A</v>
      </c>
      <c r="G76" s="3" t="str">
        <f t="shared" si="4"/>
        <v>N/A</v>
      </c>
      <c r="H76" s="3" t="str">
        <f t="shared" si="5"/>
        <v>N/A</v>
      </c>
    </row>
    <row r="77" spans="1:8" x14ac:dyDescent="0.25">
      <c r="A77" s="1" t="s">
        <v>66</v>
      </c>
      <c r="B77" s="1" t="s">
        <v>51</v>
      </c>
      <c r="C77" s="1" t="s">
        <v>36</v>
      </c>
      <c r="D77" s="8" t="s">
        <v>65</v>
      </c>
      <c r="E77" s="8" t="s">
        <v>65</v>
      </c>
      <c r="F77" s="3" t="str">
        <f t="shared" si="3"/>
        <v>N/A</v>
      </c>
      <c r="G77" s="3" t="str">
        <f t="shared" si="4"/>
        <v>N/A</v>
      </c>
      <c r="H77" s="3" t="str">
        <f t="shared" si="5"/>
        <v>N/A</v>
      </c>
    </row>
    <row r="78" spans="1:8" x14ac:dyDescent="0.25">
      <c r="A78" s="1" t="s">
        <v>66</v>
      </c>
      <c r="B78" s="1" t="s">
        <v>51</v>
      </c>
      <c r="C78" s="1" t="s">
        <v>37</v>
      </c>
      <c r="D78" s="8" t="s">
        <v>65</v>
      </c>
      <c r="E78" s="8" t="s">
        <v>65</v>
      </c>
      <c r="F78" s="3" t="str">
        <f t="shared" si="3"/>
        <v>N/A</v>
      </c>
      <c r="G78" s="3" t="str">
        <f t="shared" si="4"/>
        <v>N/A</v>
      </c>
      <c r="H78" s="3" t="str">
        <f t="shared" si="5"/>
        <v>N/A</v>
      </c>
    </row>
    <row r="79" spans="1:8" x14ac:dyDescent="0.25">
      <c r="A79" s="1" t="s">
        <v>66</v>
      </c>
      <c r="B79" s="1" t="s">
        <v>51</v>
      </c>
      <c r="C79" s="1" t="s">
        <v>38</v>
      </c>
      <c r="D79" s="8" t="s">
        <v>65</v>
      </c>
      <c r="E79" s="8" t="s">
        <v>65</v>
      </c>
      <c r="F79" s="3" t="str">
        <f t="shared" si="3"/>
        <v>N/A</v>
      </c>
      <c r="G79" s="3" t="str">
        <f t="shared" si="4"/>
        <v>N/A</v>
      </c>
      <c r="H79" s="3" t="str">
        <f t="shared" si="5"/>
        <v>N/A</v>
      </c>
    </row>
    <row r="80" spans="1:8" x14ac:dyDescent="0.25">
      <c r="A80" s="1" t="s">
        <v>66</v>
      </c>
      <c r="B80" s="1" t="s">
        <v>51</v>
      </c>
      <c r="C80" s="1" t="s">
        <v>39</v>
      </c>
      <c r="D80" s="8" t="s">
        <v>65</v>
      </c>
      <c r="E80" s="8" t="s">
        <v>65</v>
      </c>
      <c r="F80" s="3" t="str">
        <f t="shared" si="3"/>
        <v>N/A</v>
      </c>
      <c r="G80" s="3" t="str">
        <f t="shared" si="4"/>
        <v>N/A</v>
      </c>
      <c r="H80" s="3" t="str">
        <f t="shared" si="5"/>
        <v>N/A</v>
      </c>
    </row>
    <row r="81" spans="1:8" x14ac:dyDescent="0.25">
      <c r="A81" s="1" t="s">
        <v>66</v>
      </c>
      <c r="B81" s="1" t="s">
        <v>51</v>
      </c>
      <c r="C81" s="1" t="s">
        <v>40</v>
      </c>
      <c r="D81" s="8" t="s">
        <v>65</v>
      </c>
      <c r="E81" s="8" t="s">
        <v>65</v>
      </c>
      <c r="F81" s="3" t="str">
        <f t="shared" si="3"/>
        <v>N/A</v>
      </c>
      <c r="G81" s="3" t="str">
        <f t="shared" si="4"/>
        <v>N/A</v>
      </c>
      <c r="H81" s="3" t="str">
        <f t="shared" si="5"/>
        <v>N/A</v>
      </c>
    </row>
    <row r="82" spans="1:8" x14ac:dyDescent="0.25">
      <c r="A82" s="1" t="s">
        <v>66</v>
      </c>
      <c r="B82" s="1" t="s">
        <v>51</v>
      </c>
      <c r="C82" s="1" t="s">
        <v>41</v>
      </c>
      <c r="D82" s="8" t="s">
        <v>65</v>
      </c>
      <c r="E82" s="8" t="s">
        <v>65</v>
      </c>
      <c r="F82" s="3" t="str">
        <f t="shared" si="3"/>
        <v>N/A</v>
      </c>
      <c r="G82" s="3" t="str">
        <f t="shared" si="4"/>
        <v>N/A</v>
      </c>
      <c r="H82" s="3" t="str">
        <f t="shared" si="5"/>
        <v>N/A</v>
      </c>
    </row>
    <row r="83" spans="1:8" x14ac:dyDescent="0.25">
      <c r="A83" s="1" t="s">
        <v>66</v>
      </c>
      <c r="B83" s="1" t="s">
        <v>51</v>
      </c>
      <c r="C83" s="1" t="s">
        <v>42</v>
      </c>
      <c r="D83" s="8" t="s">
        <v>65</v>
      </c>
      <c r="E83" s="8" t="s">
        <v>65</v>
      </c>
      <c r="F83" s="3" t="str">
        <f t="shared" si="3"/>
        <v>N/A</v>
      </c>
      <c r="G83" s="3" t="str">
        <f t="shared" si="4"/>
        <v>N/A</v>
      </c>
      <c r="H83" s="3" t="str">
        <f t="shared" si="5"/>
        <v>N/A</v>
      </c>
    </row>
    <row r="84" spans="1:8" x14ac:dyDescent="0.25">
      <c r="A84" s="1" t="s">
        <v>66</v>
      </c>
      <c r="B84" s="1" t="s">
        <v>51</v>
      </c>
      <c r="C84" s="1" t="s">
        <v>43</v>
      </c>
      <c r="D84" s="8" t="s">
        <v>65</v>
      </c>
      <c r="E84" s="8" t="s">
        <v>65</v>
      </c>
      <c r="F84" s="3" t="str">
        <f t="shared" si="3"/>
        <v>N/A</v>
      </c>
      <c r="G84" s="3" t="str">
        <f t="shared" si="4"/>
        <v>N/A</v>
      </c>
      <c r="H84" s="3" t="str">
        <f t="shared" si="5"/>
        <v>N/A</v>
      </c>
    </row>
    <row r="85" spans="1:8" x14ac:dyDescent="0.25">
      <c r="A85" s="1" t="s">
        <v>66</v>
      </c>
      <c r="B85" s="1" t="s">
        <v>51</v>
      </c>
      <c r="C85" s="1" t="s">
        <v>44</v>
      </c>
      <c r="D85" s="8" t="s">
        <v>65</v>
      </c>
      <c r="E85" s="8" t="s">
        <v>65</v>
      </c>
      <c r="F85" s="3" t="str">
        <f t="shared" si="3"/>
        <v>N/A</v>
      </c>
      <c r="G85" s="3" t="str">
        <f t="shared" si="4"/>
        <v>N/A</v>
      </c>
      <c r="H85" s="3" t="str">
        <f t="shared" si="5"/>
        <v>N/A</v>
      </c>
    </row>
    <row r="86" spans="1:8" x14ac:dyDescent="0.25">
      <c r="A86" s="1" t="s">
        <v>66</v>
      </c>
      <c r="B86" s="1" t="s">
        <v>51</v>
      </c>
      <c r="C86" s="1" t="s">
        <v>45</v>
      </c>
      <c r="D86" s="8" t="s">
        <v>65</v>
      </c>
      <c r="E86" s="8" t="s">
        <v>65</v>
      </c>
      <c r="F86" s="3" t="str">
        <f t="shared" si="3"/>
        <v>N/A</v>
      </c>
      <c r="G86" s="3" t="str">
        <f t="shared" si="4"/>
        <v>N/A</v>
      </c>
      <c r="H86" s="3" t="str">
        <f t="shared" si="5"/>
        <v>N/A</v>
      </c>
    </row>
    <row r="87" spans="1:8" x14ac:dyDescent="0.25">
      <c r="A87" s="1" t="s">
        <v>66</v>
      </c>
      <c r="B87" s="1" t="s">
        <v>51</v>
      </c>
      <c r="C87" s="1" t="s">
        <v>46</v>
      </c>
      <c r="D87" s="8" t="s">
        <v>65</v>
      </c>
      <c r="E87" s="8" t="s">
        <v>65</v>
      </c>
      <c r="F87" s="3" t="str">
        <f t="shared" si="3"/>
        <v>N/A</v>
      </c>
      <c r="G87" s="3" t="str">
        <f t="shared" si="4"/>
        <v>N/A</v>
      </c>
      <c r="H87" s="3" t="str">
        <f t="shared" si="5"/>
        <v>N/A</v>
      </c>
    </row>
    <row r="88" spans="1:8" x14ac:dyDescent="0.25">
      <c r="A88" s="1" t="s">
        <v>66</v>
      </c>
      <c r="B88" s="1" t="s">
        <v>51</v>
      </c>
      <c r="C88" s="1" t="s">
        <v>47</v>
      </c>
      <c r="D88" s="8" t="s">
        <v>65</v>
      </c>
      <c r="E88" s="8" t="s">
        <v>65</v>
      </c>
      <c r="F88" s="3" t="str">
        <f t="shared" si="3"/>
        <v>N/A</v>
      </c>
      <c r="G88" s="3" t="str">
        <f t="shared" si="4"/>
        <v>N/A</v>
      </c>
      <c r="H88" s="3" t="str">
        <f t="shared" si="5"/>
        <v>N/A</v>
      </c>
    </row>
    <row r="89" spans="1:8" x14ac:dyDescent="0.25">
      <c r="A89" s="1" t="s">
        <v>66</v>
      </c>
      <c r="B89" s="1" t="s">
        <v>51</v>
      </c>
      <c r="C89" s="1" t="s">
        <v>48</v>
      </c>
      <c r="D89" s="8" t="s">
        <v>65</v>
      </c>
      <c r="E89" s="8" t="s">
        <v>65</v>
      </c>
      <c r="F89" s="3" t="str">
        <f t="shared" si="3"/>
        <v>N/A</v>
      </c>
      <c r="G89" s="3" t="str">
        <f t="shared" si="4"/>
        <v>N/A</v>
      </c>
      <c r="H89" s="3" t="str">
        <f t="shared" si="5"/>
        <v>N/A</v>
      </c>
    </row>
    <row r="90" spans="1:8" x14ac:dyDescent="0.25">
      <c r="A90" s="1" t="s">
        <v>66</v>
      </c>
      <c r="B90" s="1" t="s">
        <v>51</v>
      </c>
      <c r="C90" s="1" t="s">
        <v>49</v>
      </c>
      <c r="D90" s="8" t="s">
        <v>65</v>
      </c>
      <c r="E90" s="8" t="s">
        <v>65</v>
      </c>
      <c r="F90" s="3" t="str">
        <f t="shared" si="3"/>
        <v>N/A</v>
      </c>
      <c r="G90" s="3" t="str">
        <f t="shared" si="4"/>
        <v>N/A</v>
      </c>
      <c r="H90" s="3" t="str">
        <f t="shared" si="5"/>
        <v>N/A</v>
      </c>
    </row>
    <row r="91" spans="1:8" x14ac:dyDescent="0.25">
      <c r="A91" s="1" t="s">
        <v>66</v>
      </c>
      <c r="B91" s="1" t="s">
        <v>51</v>
      </c>
      <c r="C91" s="1" t="s">
        <v>50</v>
      </c>
      <c r="D91" s="8" t="s">
        <v>65</v>
      </c>
      <c r="E91" s="8" t="s">
        <v>65</v>
      </c>
      <c r="F91" s="3" t="str">
        <f t="shared" si="3"/>
        <v>N/A</v>
      </c>
      <c r="G91" s="3" t="str">
        <f t="shared" si="4"/>
        <v>N/A</v>
      </c>
      <c r="H91" s="3" t="str">
        <f t="shared" si="5"/>
        <v>N/A</v>
      </c>
    </row>
    <row r="92" spans="1:8" x14ac:dyDescent="0.25">
      <c r="A92" s="1" t="s">
        <v>66</v>
      </c>
      <c r="B92" s="1" t="s">
        <v>52</v>
      </c>
      <c r="C92" s="1" t="s">
        <v>52</v>
      </c>
      <c r="D92" s="8" t="s">
        <v>65</v>
      </c>
      <c r="E92" s="8" t="s">
        <v>65</v>
      </c>
      <c r="F92" s="3" t="str">
        <f t="shared" si="3"/>
        <v>N/A</v>
      </c>
      <c r="G92" s="3" t="str">
        <f t="shared" si="4"/>
        <v>N/A</v>
      </c>
      <c r="H92" s="3" t="str">
        <f t="shared" si="5"/>
        <v>N/A</v>
      </c>
    </row>
    <row r="93" spans="1:8" x14ac:dyDescent="0.25">
      <c r="A93" s="1" t="s">
        <v>66</v>
      </c>
      <c r="B93" s="1" t="s">
        <v>52</v>
      </c>
      <c r="C93" s="1" t="s">
        <v>52</v>
      </c>
      <c r="D93" s="8" t="s">
        <v>65</v>
      </c>
      <c r="E93" s="8" t="s">
        <v>65</v>
      </c>
      <c r="F93" s="3" t="str">
        <f t="shared" si="3"/>
        <v>N/A</v>
      </c>
      <c r="G93" s="3" t="str">
        <f t="shared" si="4"/>
        <v>N/A</v>
      </c>
      <c r="H93" s="3" t="str">
        <f t="shared" si="5"/>
        <v>N/A</v>
      </c>
    </row>
    <row r="94" spans="1:8" x14ac:dyDescent="0.25">
      <c r="A94" s="1" t="s">
        <v>66</v>
      </c>
      <c r="B94" s="1" t="s">
        <v>52</v>
      </c>
      <c r="C94" s="1" t="s">
        <v>52</v>
      </c>
      <c r="D94" s="8" t="s">
        <v>65</v>
      </c>
      <c r="E94" s="8" t="s">
        <v>65</v>
      </c>
      <c r="F94" s="3" t="str">
        <f t="shared" si="3"/>
        <v>N/A</v>
      </c>
      <c r="G94" s="3" t="str">
        <f t="shared" si="4"/>
        <v>N/A</v>
      </c>
      <c r="H94" s="3" t="str">
        <f t="shared" si="5"/>
        <v>N/A</v>
      </c>
    </row>
    <row r="95" spans="1:8" x14ac:dyDescent="0.25">
      <c r="A95" s="1" t="s">
        <v>66</v>
      </c>
      <c r="B95" s="1" t="s">
        <v>53</v>
      </c>
      <c r="C95" s="1" t="s">
        <v>53</v>
      </c>
      <c r="D95" s="8" t="s">
        <v>65</v>
      </c>
      <c r="E95" s="8" t="s">
        <v>65</v>
      </c>
      <c r="F95" s="3" t="str">
        <f t="shared" si="3"/>
        <v>N/A</v>
      </c>
      <c r="G95" s="3" t="str">
        <f t="shared" si="4"/>
        <v>N/A</v>
      </c>
      <c r="H95" s="3" t="str">
        <f t="shared" si="5"/>
        <v>N/A</v>
      </c>
    </row>
    <row r="96" spans="1:8" x14ac:dyDescent="0.25">
      <c r="A96" s="1" t="s">
        <v>66</v>
      </c>
      <c r="B96" s="1" t="s">
        <v>54</v>
      </c>
      <c r="C96" s="1" t="s">
        <v>54</v>
      </c>
      <c r="D96" s="8" t="s">
        <v>65</v>
      </c>
      <c r="E96" s="8" t="s">
        <v>65</v>
      </c>
      <c r="F96" s="3" t="str">
        <f t="shared" si="3"/>
        <v>N/A</v>
      </c>
      <c r="G96" s="3" t="str">
        <f t="shared" si="4"/>
        <v>N/A</v>
      </c>
      <c r="H96" s="3" t="str">
        <f t="shared" si="5"/>
        <v>N/A</v>
      </c>
    </row>
    <row r="97" spans="1:8" x14ac:dyDescent="0.25">
      <c r="A97" s="1" t="s">
        <v>66</v>
      </c>
      <c r="B97" s="1" t="s">
        <v>55</v>
      </c>
      <c r="C97" s="1" t="s">
        <v>56</v>
      </c>
      <c r="D97" s="8" t="s">
        <v>65</v>
      </c>
      <c r="E97" s="8" t="s">
        <v>65</v>
      </c>
      <c r="F97" s="3" t="str">
        <f t="shared" si="3"/>
        <v>N/A</v>
      </c>
      <c r="G97" s="3" t="str">
        <f t="shared" si="4"/>
        <v>N/A</v>
      </c>
      <c r="H97" s="3" t="str">
        <f t="shared" si="5"/>
        <v>N/A</v>
      </c>
    </row>
    <row r="98" spans="1:8" x14ac:dyDescent="0.25">
      <c r="A98" s="1" t="s">
        <v>66</v>
      </c>
      <c r="B98" s="1" t="s">
        <v>55</v>
      </c>
      <c r="C98" s="1" t="s">
        <v>57</v>
      </c>
      <c r="D98" s="8" t="s">
        <v>65</v>
      </c>
      <c r="E98" s="8" t="s">
        <v>65</v>
      </c>
      <c r="F98" s="3" t="str">
        <f t="shared" si="3"/>
        <v>N/A</v>
      </c>
      <c r="G98" s="3" t="str">
        <f t="shared" si="4"/>
        <v>N/A</v>
      </c>
      <c r="H98" s="3" t="str">
        <f t="shared" si="5"/>
        <v>N/A</v>
      </c>
    </row>
    <row r="99" spans="1:8" x14ac:dyDescent="0.25">
      <c r="A99" s="1" t="s">
        <v>66</v>
      </c>
      <c r="B99" s="1" t="s">
        <v>58</v>
      </c>
      <c r="C99" s="1" t="s">
        <v>59</v>
      </c>
      <c r="D99" s="8" t="s">
        <v>65</v>
      </c>
      <c r="E99" s="8" t="s">
        <v>65</v>
      </c>
      <c r="F99" s="3" t="str">
        <f t="shared" si="3"/>
        <v>N/A</v>
      </c>
      <c r="G99" s="3" t="str">
        <f t="shared" si="4"/>
        <v>N/A</v>
      </c>
      <c r="H99" s="3" t="str">
        <f t="shared" si="5"/>
        <v>N/A</v>
      </c>
    </row>
    <row r="100" spans="1:8" x14ac:dyDescent="0.25">
      <c r="A100" s="1" t="s">
        <v>66</v>
      </c>
      <c r="B100" s="1" t="s">
        <v>58</v>
      </c>
      <c r="C100" s="1" t="s">
        <v>60</v>
      </c>
      <c r="D100" s="8" t="s">
        <v>65</v>
      </c>
      <c r="E100" s="8" t="s">
        <v>65</v>
      </c>
      <c r="F100" s="3" t="str">
        <f t="shared" si="3"/>
        <v>N/A</v>
      </c>
      <c r="G100" s="3" t="str">
        <f t="shared" si="4"/>
        <v>N/A</v>
      </c>
      <c r="H100" s="3" t="str">
        <f t="shared" si="5"/>
        <v>N/A</v>
      </c>
    </row>
    <row r="101" spans="1:8" x14ac:dyDescent="0.25">
      <c r="A101" s="1" t="s">
        <v>66</v>
      </c>
      <c r="B101" s="1" t="s">
        <v>58</v>
      </c>
      <c r="C101" s="1" t="s">
        <v>61</v>
      </c>
      <c r="D101" s="8" t="s">
        <v>65</v>
      </c>
      <c r="E101" s="8" t="s">
        <v>65</v>
      </c>
      <c r="F101" s="3" t="str">
        <f t="shared" si="3"/>
        <v>N/A</v>
      </c>
      <c r="G101" s="3" t="str">
        <f t="shared" si="4"/>
        <v>N/A</v>
      </c>
      <c r="H101" s="3" t="str">
        <f t="shared" si="5"/>
        <v>N/A</v>
      </c>
    </row>
    <row r="102" spans="1:8" x14ac:dyDescent="0.25">
      <c r="A102" s="1" t="s">
        <v>66</v>
      </c>
      <c r="B102" s="1" t="s">
        <v>58</v>
      </c>
      <c r="C102" s="1" t="s">
        <v>62</v>
      </c>
      <c r="D102" s="8" t="s">
        <v>65</v>
      </c>
      <c r="E102" s="8" t="s">
        <v>65</v>
      </c>
      <c r="F102" s="3" t="str">
        <f t="shared" si="3"/>
        <v>N/A</v>
      </c>
      <c r="G102" s="3" t="str">
        <f t="shared" si="4"/>
        <v>N/A</v>
      </c>
      <c r="H102" s="3" t="str">
        <f t="shared" si="5"/>
        <v>N/A</v>
      </c>
    </row>
    <row r="103" spans="1:8" x14ac:dyDescent="0.25">
      <c r="A103" s="1" t="s">
        <v>66</v>
      </c>
      <c r="B103" s="1" t="s">
        <v>58</v>
      </c>
      <c r="C103" s="1" t="s">
        <v>63</v>
      </c>
      <c r="D103" s="8" t="s">
        <v>65</v>
      </c>
      <c r="E103" s="8" t="s">
        <v>65</v>
      </c>
      <c r="F103" s="3" t="str">
        <f t="shared" si="3"/>
        <v>N/A</v>
      </c>
      <c r="G103" s="3" t="str">
        <f t="shared" si="4"/>
        <v>N/A</v>
      </c>
      <c r="H103" s="3" t="str">
        <f t="shared" si="5"/>
        <v>N/A</v>
      </c>
    </row>
    <row r="104" spans="1:8" x14ac:dyDescent="0.25">
      <c r="A104" s="1" t="s">
        <v>116</v>
      </c>
      <c r="B104" s="1" t="s">
        <v>51</v>
      </c>
      <c r="C104" s="1" t="s">
        <v>32</v>
      </c>
      <c r="D104" s="8" t="s">
        <v>67</v>
      </c>
      <c r="E104" s="8">
        <v>28</v>
      </c>
      <c r="F104" s="3">
        <f>IFERROR(D104/E104,"N/A")</f>
        <v>0.7142857142857143</v>
      </c>
      <c r="G104" s="3">
        <f>IFERROR(IF($F104+1.961*SQRT(($F104*(1-$F104))/$E104)+(1/(2*$E104))&gt;1,1,$F104+1.961*SQRT(($F104*(1-$F104))/$E104)+(1/(2*$E104))),"N/A")</f>
        <v>0.8995602359217677</v>
      </c>
      <c r="H104" s="3">
        <f>IFERROR(IF($F104-1.961*SQRT(($F104*(1-$F104))/$E104)-(1/(2*$E104))&lt;0,0,$F104-1.961*SQRT(($F104*(1-$F104))/$E104)-(1/(2*$E104))),"N/A")</f>
        <v>0.5290111926496609</v>
      </c>
    </row>
    <row r="105" spans="1:8" x14ac:dyDescent="0.25">
      <c r="A105" s="1" t="s">
        <v>116</v>
      </c>
      <c r="B105" s="1" t="s">
        <v>51</v>
      </c>
      <c r="C105" s="1" t="s">
        <v>33</v>
      </c>
      <c r="D105" s="8" t="s">
        <v>67</v>
      </c>
      <c r="E105" s="8">
        <v>28</v>
      </c>
      <c r="F105" s="3">
        <f t="shared" ref="F105:F152" si="6">IFERROR(D105/E105,"N/A")</f>
        <v>0.7142857142857143</v>
      </c>
      <c r="G105" s="3">
        <f t="shared" ref="G105:G170" si="7">IFERROR(IF($F105+1.961*SQRT(($F105*(1-$F105))/$E105)+(1/(2*$E105))&gt;1,1,$F105+1.961*SQRT(($F105*(1-$F105))/$E105)+(1/(2*$E105))),"N/A")</f>
        <v>0.8995602359217677</v>
      </c>
      <c r="H105" s="3">
        <f t="shared" ref="H105:H170" si="8">IFERROR(IF($F105-1.961*SQRT(($F105*(1-$F105))/$E105)-(1/(2*$E105))&lt;0,0,$F105-1.961*SQRT(($F105*(1-$F105))/$E105)-(1/(2*$E105))),"N/A")</f>
        <v>0.5290111926496609</v>
      </c>
    </row>
    <row r="106" spans="1:8" x14ac:dyDescent="0.25">
      <c r="A106" s="1" t="s">
        <v>116</v>
      </c>
      <c r="B106" s="1" t="s">
        <v>51</v>
      </c>
      <c r="C106" s="1" t="s">
        <v>34</v>
      </c>
      <c r="D106" s="8" t="s">
        <v>68</v>
      </c>
      <c r="E106" s="8">
        <v>28</v>
      </c>
      <c r="F106" s="3">
        <f t="shared" si="6"/>
        <v>1</v>
      </c>
      <c r="G106" s="3">
        <f t="shared" si="7"/>
        <v>1</v>
      </c>
      <c r="H106" s="3">
        <f t="shared" si="8"/>
        <v>0.9821428571428571</v>
      </c>
    </row>
    <row r="107" spans="1:8" x14ac:dyDescent="0.25">
      <c r="A107" s="1" t="s">
        <v>116</v>
      </c>
      <c r="B107" s="1" t="s">
        <v>51</v>
      </c>
      <c r="C107" s="1" t="s">
        <v>69</v>
      </c>
      <c r="D107" s="8" t="s">
        <v>67</v>
      </c>
      <c r="E107" s="8">
        <v>28</v>
      </c>
      <c r="F107" s="3">
        <f t="shared" si="6"/>
        <v>0.7142857142857143</v>
      </c>
      <c r="G107" s="3">
        <f t="shared" si="7"/>
        <v>0.8995602359217677</v>
      </c>
      <c r="H107" s="3">
        <f t="shared" si="8"/>
        <v>0.5290111926496609</v>
      </c>
    </row>
    <row r="108" spans="1:8" x14ac:dyDescent="0.25">
      <c r="A108" s="1" t="s">
        <v>116</v>
      </c>
      <c r="B108" s="1" t="s">
        <v>51</v>
      </c>
      <c r="C108" s="1" t="s">
        <v>36</v>
      </c>
      <c r="D108" s="8" t="s">
        <v>70</v>
      </c>
      <c r="E108" s="8">
        <v>28</v>
      </c>
      <c r="F108" s="3">
        <f t="shared" si="6"/>
        <v>0.4642857142857143</v>
      </c>
      <c r="G108" s="3">
        <f t="shared" si="7"/>
        <v>0.66696663892320307</v>
      </c>
      <c r="H108" s="3">
        <f t="shared" si="8"/>
        <v>0.26160478964822553</v>
      </c>
    </row>
    <row r="109" spans="1:8" x14ac:dyDescent="0.25">
      <c r="A109" s="1" t="s">
        <v>116</v>
      </c>
      <c r="B109" s="1" t="s">
        <v>51</v>
      </c>
      <c r="C109" s="1" t="s">
        <v>37</v>
      </c>
      <c r="D109" s="8" t="s">
        <v>71</v>
      </c>
      <c r="E109" s="8">
        <v>28</v>
      </c>
      <c r="F109" s="3">
        <f t="shared" si="6"/>
        <v>0.9642857142857143</v>
      </c>
      <c r="G109" s="3">
        <f t="shared" si="7"/>
        <v>1</v>
      </c>
      <c r="H109" s="3">
        <f t="shared" si="8"/>
        <v>0.87765486527187442</v>
      </c>
    </row>
    <row r="110" spans="1:8" x14ac:dyDescent="0.25">
      <c r="A110" s="1" t="s">
        <v>116</v>
      </c>
      <c r="B110" s="1" t="s">
        <v>51</v>
      </c>
      <c r="C110" s="1" t="s">
        <v>38</v>
      </c>
      <c r="D110" s="8" t="s">
        <v>72</v>
      </c>
      <c r="E110" s="8">
        <v>28</v>
      </c>
      <c r="F110" s="3">
        <f t="shared" si="6"/>
        <v>0.6785714285714286</v>
      </c>
      <c r="G110" s="3">
        <f t="shared" si="7"/>
        <v>0.86950526975624565</v>
      </c>
      <c r="H110" s="3">
        <f t="shared" si="8"/>
        <v>0.48763758738661162</v>
      </c>
    </row>
    <row r="111" spans="1:8" x14ac:dyDescent="0.25">
      <c r="A111" s="1" t="s">
        <v>116</v>
      </c>
      <c r="B111" s="1" t="s">
        <v>51</v>
      </c>
      <c r="C111" s="1" t="s">
        <v>39</v>
      </c>
      <c r="D111" s="8" t="s">
        <v>73</v>
      </c>
      <c r="E111" s="8">
        <v>28</v>
      </c>
      <c r="F111" s="3">
        <f t="shared" si="6"/>
        <v>0.9285714285714286</v>
      </c>
      <c r="G111" s="3">
        <f t="shared" si="7"/>
        <v>1</v>
      </c>
      <c r="H111" s="3">
        <f t="shared" si="8"/>
        <v>0.81527169520517195</v>
      </c>
    </row>
    <row r="112" spans="1:8" x14ac:dyDescent="0.25">
      <c r="A112" s="1" t="s">
        <v>116</v>
      </c>
      <c r="B112" s="1" t="s">
        <v>51</v>
      </c>
      <c r="C112" s="1" t="s">
        <v>40</v>
      </c>
      <c r="D112" s="8" t="s">
        <v>67</v>
      </c>
      <c r="E112" s="8">
        <v>28</v>
      </c>
      <c r="F112" s="3">
        <f t="shared" si="6"/>
        <v>0.7142857142857143</v>
      </c>
      <c r="G112" s="3">
        <f t="shared" si="7"/>
        <v>0.8995602359217677</v>
      </c>
      <c r="H112" s="3">
        <f t="shared" si="8"/>
        <v>0.5290111926496609</v>
      </c>
    </row>
    <row r="113" spans="1:8" x14ac:dyDescent="0.25">
      <c r="A113" s="1" t="s">
        <v>116</v>
      </c>
      <c r="B113" s="1" t="s">
        <v>51</v>
      </c>
      <c r="C113" s="1" t="s">
        <v>41</v>
      </c>
      <c r="D113" s="8" t="s">
        <v>74</v>
      </c>
      <c r="E113" s="8">
        <v>28</v>
      </c>
      <c r="F113" s="3">
        <f t="shared" si="6"/>
        <v>0.75</v>
      </c>
      <c r="G113" s="3">
        <f t="shared" si="7"/>
        <v>0.92832912388943578</v>
      </c>
      <c r="H113" s="3">
        <f t="shared" si="8"/>
        <v>0.57167087611056422</v>
      </c>
    </row>
    <row r="114" spans="1:8" x14ac:dyDescent="0.25">
      <c r="A114" s="1" t="s">
        <v>116</v>
      </c>
      <c r="B114" s="1" t="s">
        <v>51</v>
      </c>
      <c r="C114" s="1" t="s">
        <v>42</v>
      </c>
      <c r="D114" s="8" t="s">
        <v>70</v>
      </c>
      <c r="E114" s="8">
        <v>28</v>
      </c>
      <c r="F114" s="3">
        <f t="shared" si="6"/>
        <v>0.4642857142857143</v>
      </c>
      <c r="G114" s="3">
        <f t="shared" si="7"/>
        <v>0.66696663892320307</v>
      </c>
      <c r="H114" s="3">
        <f t="shared" si="8"/>
        <v>0.26160478964822553</v>
      </c>
    </row>
    <row r="115" spans="1:8" x14ac:dyDescent="0.25">
      <c r="A115" s="1" t="s">
        <v>116</v>
      </c>
      <c r="B115" s="1" t="s">
        <v>51</v>
      </c>
      <c r="C115" s="1" t="s">
        <v>75</v>
      </c>
      <c r="D115" s="8" t="s">
        <v>70</v>
      </c>
      <c r="E115" s="8">
        <v>28</v>
      </c>
      <c r="F115" s="3">
        <f t="shared" si="6"/>
        <v>0.4642857142857143</v>
      </c>
      <c r="G115" s="3">
        <f t="shared" si="7"/>
        <v>0.66696663892320307</v>
      </c>
      <c r="H115" s="3">
        <f t="shared" si="8"/>
        <v>0.26160478964822553</v>
      </c>
    </row>
    <row r="116" spans="1:8" x14ac:dyDescent="0.25">
      <c r="A116" s="1" t="s">
        <v>116</v>
      </c>
      <c r="B116" s="1" t="s">
        <v>51</v>
      </c>
      <c r="C116" s="1" t="s">
        <v>76</v>
      </c>
      <c r="D116" s="8" t="s">
        <v>77</v>
      </c>
      <c r="E116" s="8">
        <v>28</v>
      </c>
      <c r="F116" s="3">
        <f t="shared" si="6"/>
        <v>0.42857142857142855</v>
      </c>
      <c r="G116" s="3">
        <f t="shared" si="7"/>
        <v>0.6298251211797633</v>
      </c>
      <c r="H116" s="3">
        <f t="shared" si="8"/>
        <v>0.22731773596309382</v>
      </c>
    </row>
    <row r="117" spans="1:8" x14ac:dyDescent="0.25">
      <c r="A117" s="1" t="s">
        <v>116</v>
      </c>
      <c r="B117" s="1" t="s">
        <v>51</v>
      </c>
      <c r="C117" s="1" t="s">
        <v>78</v>
      </c>
      <c r="D117" s="8" t="s">
        <v>70</v>
      </c>
      <c r="E117" s="8">
        <v>28</v>
      </c>
      <c r="F117" s="3">
        <f t="shared" si="6"/>
        <v>0.4642857142857143</v>
      </c>
      <c r="G117" s="3">
        <f t="shared" si="7"/>
        <v>0.66696663892320307</v>
      </c>
      <c r="H117" s="3">
        <f t="shared" si="8"/>
        <v>0.26160478964822553</v>
      </c>
    </row>
    <row r="118" spans="1:8" x14ac:dyDescent="0.25">
      <c r="A118" s="1" t="s">
        <v>116</v>
      </c>
      <c r="B118" s="1" t="s">
        <v>51</v>
      </c>
      <c r="C118" s="1" t="s">
        <v>79</v>
      </c>
      <c r="D118" s="8" t="s">
        <v>80</v>
      </c>
      <c r="E118" s="8">
        <v>28</v>
      </c>
      <c r="F118" s="3">
        <f t="shared" si="6"/>
        <v>0.39285714285714285</v>
      </c>
      <c r="G118" s="3">
        <f t="shared" si="7"/>
        <v>0.59170710705184282</v>
      </c>
      <c r="H118" s="3">
        <f t="shared" si="8"/>
        <v>0.19400717866244288</v>
      </c>
    </row>
    <row r="119" spans="1:8" x14ac:dyDescent="0.25">
      <c r="A119" s="1" t="s">
        <v>116</v>
      </c>
      <c r="B119" s="1" t="s">
        <v>51</v>
      </c>
      <c r="C119" s="1" t="s">
        <v>81</v>
      </c>
      <c r="D119" s="8" t="s">
        <v>77</v>
      </c>
      <c r="E119" s="8">
        <v>28</v>
      </c>
      <c r="F119" s="3">
        <f t="shared" si="6"/>
        <v>0.42857142857142855</v>
      </c>
      <c r="G119" s="3">
        <f t="shared" si="7"/>
        <v>0.6298251211797633</v>
      </c>
      <c r="H119" s="3">
        <f t="shared" si="8"/>
        <v>0.22731773596309382</v>
      </c>
    </row>
    <row r="120" spans="1:8" x14ac:dyDescent="0.25">
      <c r="A120" s="1" t="s">
        <v>116</v>
      </c>
      <c r="B120" s="1" t="s">
        <v>51</v>
      </c>
      <c r="C120" s="1" t="s">
        <v>82</v>
      </c>
      <c r="D120" s="8" t="s">
        <v>83</v>
      </c>
      <c r="E120" s="8">
        <v>28</v>
      </c>
      <c r="F120" s="3">
        <f t="shared" si="6"/>
        <v>0.35714285714285715</v>
      </c>
      <c r="G120" s="3">
        <f t="shared" si="7"/>
        <v>0.55257294573456661</v>
      </c>
      <c r="H120" s="3">
        <f t="shared" si="8"/>
        <v>0.16171276855114777</v>
      </c>
    </row>
    <row r="121" spans="1:8" x14ac:dyDescent="0.25">
      <c r="A121" s="1" t="s">
        <v>116</v>
      </c>
      <c r="B121" s="1" t="s">
        <v>51</v>
      </c>
      <c r="C121" s="1" t="s">
        <v>84</v>
      </c>
      <c r="D121" s="8" t="s">
        <v>80</v>
      </c>
      <c r="E121" s="8">
        <v>28</v>
      </c>
      <c r="F121" s="3">
        <f t="shared" si="6"/>
        <v>0.39285714285714285</v>
      </c>
      <c r="G121" s="3">
        <f t="shared" si="7"/>
        <v>0.59170710705184282</v>
      </c>
      <c r="H121" s="3">
        <f t="shared" si="8"/>
        <v>0.19400717866244288</v>
      </c>
    </row>
    <row r="122" spans="1:8" x14ac:dyDescent="0.25">
      <c r="A122" s="1" t="s">
        <v>116</v>
      </c>
      <c r="B122" s="1" t="s">
        <v>51</v>
      </c>
      <c r="C122" s="1" t="s">
        <v>50</v>
      </c>
      <c r="D122" s="8" t="s">
        <v>83</v>
      </c>
      <c r="E122" s="8">
        <v>28</v>
      </c>
      <c r="F122" s="3">
        <f t="shared" si="6"/>
        <v>0.35714285714285715</v>
      </c>
      <c r="G122" s="3">
        <f t="shared" si="7"/>
        <v>0.55257294573456661</v>
      </c>
      <c r="H122" s="3">
        <f t="shared" si="8"/>
        <v>0.16171276855114777</v>
      </c>
    </row>
    <row r="123" spans="1:8" x14ac:dyDescent="0.25">
      <c r="A123" s="1" t="s">
        <v>116</v>
      </c>
      <c r="B123" s="1" t="s">
        <v>17</v>
      </c>
      <c r="C123" s="1" t="s">
        <v>18</v>
      </c>
      <c r="D123" s="8" t="s">
        <v>85</v>
      </c>
      <c r="E123" s="8">
        <v>56</v>
      </c>
      <c r="F123" s="3">
        <f t="shared" si="6"/>
        <v>0.7142857142857143</v>
      </c>
      <c r="G123" s="3">
        <f t="shared" si="7"/>
        <v>0.84159624953733003</v>
      </c>
      <c r="H123" s="3">
        <f t="shared" si="8"/>
        <v>0.58697517903409857</v>
      </c>
    </row>
    <row r="124" spans="1:8" x14ac:dyDescent="0.25">
      <c r="A124" s="1" t="s">
        <v>116</v>
      </c>
      <c r="B124" s="1" t="s">
        <v>17</v>
      </c>
      <c r="C124" s="1" t="s">
        <v>86</v>
      </c>
      <c r="D124" s="8" t="s">
        <v>87</v>
      </c>
      <c r="E124" s="8">
        <v>56</v>
      </c>
      <c r="F124" s="3">
        <f t="shared" si="6"/>
        <v>0.7857142857142857</v>
      </c>
      <c r="G124" s="3">
        <f t="shared" si="7"/>
        <v>0.90216861554913608</v>
      </c>
      <c r="H124" s="3">
        <f t="shared" si="8"/>
        <v>0.66925995587943532</v>
      </c>
    </row>
    <row r="125" spans="1:8" x14ac:dyDescent="0.25">
      <c r="A125" s="1" t="s">
        <v>116</v>
      </c>
      <c r="B125" s="1" t="s">
        <v>17</v>
      </c>
      <c r="C125" s="1" t="s">
        <v>88</v>
      </c>
      <c r="D125" s="8" t="s">
        <v>89</v>
      </c>
      <c r="E125" s="8">
        <v>56</v>
      </c>
      <c r="F125" s="3">
        <f t="shared" si="6"/>
        <v>0.16071428571428573</v>
      </c>
      <c r="G125" s="3">
        <f t="shared" si="7"/>
        <v>0.2658851003261396</v>
      </c>
      <c r="H125" s="3">
        <f t="shared" si="8"/>
        <v>5.5543471102431866E-2</v>
      </c>
    </row>
    <row r="126" spans="1:8" x14ac:dyDescent="0.25">
      <c r="A126" s="1" t="s">
        <v>116</v>
      </c>
      <c r="B126" s="1" t="s">
        <v>17</v>
      </c>
      <c r="C126" s="1" t="s">
        <v>20</v>
      </c>
      <c r="D126" s="8" t="s">
        <v>85</v>
      </c>
      <c r="E126" s="8">
        <v>56</v>
      </c>
      <c r="F126" s="3">
        <f t="shared" si="6"/>
        <v>0.7142857142857143</v>
      </c>
      <c r="G126" s="3">
        <f t="shared" si="7"/>
        <v>0.84159624953733003</v>
      </c>
      <c r="H126" s="3">
        <f t="shared" si="8"/>
        <v>0.58697517903409857</v>
      </c>
    </row>
    <row r="127" spans="1:8" x14ac:dyDescent="0.25">
      <c r="A127" s="1" t="s">
        <v>116</v>
      </c>
      <c r="B127" s="1" t="s">
        <v>17</v>
      </c>
      <c r="C127" s="1" t="s">
        <v>42</v>
      </c>
      <c r="D127" s="8" t="s">
        <v>89</v>
      </c>
      <c r="E127" s="8">
        <v>56</v>
      </c>
      <c r="F127" s="3">
        <f t="shared" si="6"/>
        <v>0.16071428571428573</v>
      </c>
      <c r="G127" s="3">
        <f t="shared" si="7"/>
        <v>0.2658851003261396</v>
      </c>
      <c r="H127" s="3">
        <f t="shared" si="8"/>
        <v>5.5543471102431866E-2</v>
      </c>
    </row>
    <row r="128" spans="1:8" x14ac:dyDescent="0.25">
      <c r="A128" s="1" t="s">
        <v>116</v>
      </c>
      <c r="B128" t="s">
        <v>22</v>
      </c>
      <c r="C128" s="1" t="s">
        <v>22</v>
      </c>
      <c r="D128" s="8">
        <v>178</v>
      </c>
      <c r="E128" s="8" t="s">
        <v>90</v>
      </c>
      <c r="F128" s="3">
        <f t="shared" si="6"/>
        <v>0.6953125</v>
      </c>
      <c r="G128" s="3">
        <f t="shared" si="7"/>
        <v>0.75367807325930924</v>
      </c>
      <c r="H128" s="3">
        <f t="shared" si="8"/>
        <v>0.63694692674069076</v>
      </c>
    </row>
    <row r="129" spans="1:8" x14ac:dyDescent="0.25">
      <c r="A129" s="1" t="s">
        <v>116</v>
      </c>
      <c r="B129" t="s">
        <v>23</v>
      </c>
      <c r="C129" s="1" t="s">
        <v>23</v>
      </c>
      <c r="D129" s="8">
        <v>388</v>
      </c>
      <c r="E129" s="8">
        <v>551</v>
      </c>
      <c r="F129" s="3">
        <f t="shared" si="6"/>
        <v>0.70417422867513613</v>
      </c>
      <c r="G129" s="3">
        <f t="shared" si="7"/>
        <v>0.74321105995236669</v>
      </c>
      <c r="H129" s="3">
        <f t="shared" si="8"/>
        <v>0.66513739739790556</v>
      </c>
    </row>
    <row r="130" spans="1:8" x14ac:dyDescent="0.25">
      <c r="A130" s="1" t="s">
        <v>116</v>
      </c>
      <c r="B130" t="s">
        <v>52</v>
      </c>
      <c r="C130" s="1" t="s">
        <v>91</v>
      </c>
      <c r="D130" s="8">
        <v>17</v>
      </c>
      <c r="E130" s="8" t="s">
        <v>92</v>
      </c>
      <c r="F130" s="3">
        <f t="shared" si="6"/>
        <v>0.32692307692307693</v>
      </c>
      <c r="G130" s="3">
        <f t="shared" si="7"/>
        <v>0.46410332280941063</v>
      </c>
      <c r="H130" s="3">
        <f t="shared" si="8"/>
        <v>0.18974283103674328</v>
      </c>
    </row>
    <row r="131" spans="1:8" x14ac:dyDescent="0.25">
      <c r="A131" s="1" t="s">
        <v>116</v>
      </c>
      <c r="B131" t="s">
        <v>52</v>
      </c>
      <c r="C131" s="1" t="s">
        <v>93</v>
      </c>
      <c r="D131" s="8">
        <v>28</v>
      </c>
      <c r="E131" s="8" t="s">
        <v>94</v>
      </c>
      <c r="F131" s="3">
        <f t="shared" si="6"/>
        <v>0.51851851851851849</v>
      </c>
      <c r="G131" s="3">
        <f t="shared" si="7"/>
        <v>0.66111538078059318</v>
      </c>
      <c r="H131" s="3">
        <f t="shared" si="8"/>
        <v>0.37592165625644386</v>
      </c>
    </row>
    <row r="132" spans="1:8" x14ac:dyDescent="0.25">
      <c r="A132" s="1" t="s">
        <v>116</v>
      </c>
      <c r="B132" t="s">
        <v>52</v>
      </c>
      <c r="C132" s="1" t="s">
        <v>95</v>
      </c>
      <c r="D132" s="8">
        <v>45</v>
      </c>
      <c r="E132" s="8" t="s">
        <v>96</v>
      </c>
      <c r="F132" s="3">
        <f t="shared" si="6"/>
        <v>0.42452830188679247</v>
      </c>
      <c r="G132" s="3">
        <f t="shared" si="7"/>
        <v>0.52338870281316929</v>
      </c>
      <c r="H132" s="3">
        <f t="shared" si="8"/>
        <v>0.3256679009604157</v>
      </c>
    </row>
    <row r="133" spans="1:8" x14ac:dyDescent="0.25">
      <c r="A133" s="1" t="s">
        <v>116</v>
      </c>
      <c r="B133" t="s">
        <v>58</v>
      </c>
      <c r="C133" s="1" t="s">
        <v>97</v>
      </c>
      <c r="D133" s="8">
        <v>4</v>
      </c>
      <c r="E133" s="8">
        <v>6</v>
      </c>
      <c r="F133" s="3">
        <f t="shared" si="6"/>
        <v>0.66666666666666663</v>
      </c>
      <c r="G133" s="3">
        <f t="shared" si="7"/>
        <v>1</v>
      </c>
      <c r="H133" s="3">
        <f t="shared" si="8"/>
        <v>0.20593870737304792</v>
      </c>
    </row>
    <row r="134" spans="1:8" x14ac:dyDescent="0.25">
      <c r="A134" s="1" t="s">
        <v>116</v>
      </c>
      <c r="B134" t="s">
        <v>58</v>
      </c>
      <c r="C134" s="1" t="s">
        <v>98</v>
      </c>
      <c r="D134" s="8">
        <v>4</v>
      </c>
      <c r="E134" s="8">
        <v>6</v>
      </c>
      <c r="F134" s="3">
        <f t="shared" si="6"/>
        <v>0.66666666666666663</v>
      </c>
      <c r="G134" s="3">
        <f t="shared" si="7"/>
        <v>1</v>
      </c>
      <c r="H134" s="3">
        <f t="shared" si="8"/>
        <v>0.20593870737304792</v>
      </c>
    </row>
    <row r="135" spans="1:8" x14ac:dyDescent="0.25">
      <c r="A135" s="1" t="s">
        <v>116</v>
      </c>
      <c r="B135" t="s">
        <v>58</v>
      </c>
      <c r="C135" s="1" t="s">
        <v>99</v>
      </c>
      <c r="D135" s="8">
        <v>6</v>
      </c>
      <c r="E135" s="8">
        <v>9</v>
      </c>
      <c r="F135" s="3">
        <f t="shared" si="6"/>
        <v>0.66666666666666663</v>
      </c>
      <c r="G135" s="3">
        <f t="shared" si="7"/>
        <v>1</v>
      </c>
      <c r="H135" s="3">
        <f t="shared" si="8"/>
        <v>0.30296968935404001</v>
      </c>
    </row>
    <row r="136" spans="1:8" x14ac:dyDescent="0.25">
      <c r="A136" s="1" t="s">
        <v>116</v>
      </c>
      <c r="B136" t="s">
        <v>58</v>
      </c>
      <c r="C136" s="1" t="s">
        <v>100</v>
      </c>
      <c r="D136" s="8">
        <v>6</v>
      </c>
      <c r="E136" s="8">
        <v>9</v>
      </c>
      <c r="F136" s="3">
        <f t="shared" si="6"/>
        <v>0.66666666666666663</v>
      </c>
      <c r="G136" s="3">
        <f t="shared" si="7"/>
        <v>1</v>
      </c>
      <c r="H136" s="3">
        <f t="shared" si="8"/>
        <v>0.30296968935404001</v>
      </c>
    </row>
    <row r="137" spans="1:8" x14ac:dyDescent="0.25">
      <c r="A137" s="1" t="s">
        <v>116</v>
      </c>
      <c r="B137" t="s">
        <v>58</v>
      </c>
      <c r="C137" s="1" t="s">
        <v>101</v>
      </c>
      <c r="D137" s="8">
        <v>12</v>
      </c>
      <c r="E137" s="8">
        <v>12</v>
      </c>
      <c r="F137" s="3">
        <f t="shared" si="6"/>
        <v>1</v>
      </c>
      <c r="G137" s="3">
        <f t="shared" si="7"/>
        <v>1</v>
      </c>
      <c r="H137" s="3">
        <f t="shared" si="8"/>
        <v>0.95833333333333337</v>
      </c>
    </row>
    <row r="138" spans="1:8" x14ac:dyDescent="0.25">
      <c r="A138" s="1" t="s">
        <v>116</v>
      </c>
      <c r="B138" t="s">
        <v>58</v>
      </c>
      <c r="C138" s="1" t="s">
        <v>102</v>
      </c>
      <c r="D138" s="8">
        <v>12</v>
      </c>
      <c r="E138" s="8">
        <v>12</v>
      </c>
      <c r="F138" s="3">
        <f t="shared" si="6"/>
        <v>1</v>
      </c>
      <c r="G138" s="3">
        <f t="shared" si="7"/>
        <v>1</v>
      </c>
      <c r="H138" s="3">
        <f t="shared" si="8"/>
        <v>0.95833333333333337</v>
      </c>
    </row>
    <row r="139" spans="1:8" x14ac:dyDescent="0.25">
      <c r="A139" s="1" t="s">
        <v>116</v>
      </c>
      <c r="B139" t="s">
        <v>58</v>
      </c>
      <c r="C139" s="1" t="s">
        <v>103</v>
      </c>
      <c r="D139" s="8">
        <v>8</v>
      </c>
      <c r="E139" s="8">
        <v>9</v>
      </c>
      <c r="F139" s="3">
        <f t="shared" si="6"/>
        <v>0.88888888888888884</v>
      </c>
      <c r="G139" s="3">
        <f t="shared" si="7"/>
        <v>1</v>
      </c>
      <c r="H139" s="3">
        <f t="shared" si="8"/>
        <v>0.62790571882861923</v>
      </c>
    </row>
    <row r="140" spans="1:8" x14ac:dyDescent="0.25">
      <c r="A140" s="1" t="s">
        <v>116</v>
      </c>
      <c r="B140" t="s">
        <v>58</v>
      </c>
      <c r="C140" s="1" t="s">
        <v>104</v>
      </c>
      <c r="D140" s="8">
        <v>8</v>
      </c>
      <c r="E140" s="8">
        <v>9</v>
      </c>
      <c r="F140" s="3">
        <f t="shared" si="6"/>
        <v>0.88888888888888884</v>
      </c>
      <c r="G140" s="3">
        <f t="shared" si="7"/>
        <v>1</v>
      </c>
      <c r="H140" s="3">
        <f t="shared" si="8"/>
        <v>0.62790571882861923</v>
      </c>
    </row>
    <row r="141" spans="1:8" x14ac:dyDescent="0.25">
      <c r="A141" s="1" t="s">
        <v>116</v>
      </c>
      <c r="B141" t="s">
        <v>58</v>
      </c>
      <c r="C141" s="1" t="s">
        <v>105</v>
      </c>
      <c r="D141" s="8">
        <v>30</v>
      </c>
      <c r="E141" s="8">
        <v>36</v>
      </c>
      <c r="F141" s="3">
        <f t="shared" si="6"/>
        <v>0.83333333333333337</v>
      </c>
      <c r="G141" s="3">
        <f t="shared" si="7"/>
        <v>0.96902581399658572</v>
      </c>
      <c r="H141" s="3">
        <f t="shared" si="8"/>
        <v>0.69764085267008102</v>
      </c>
    </row>
    <row r="142" spans="1:8" x14ac:dyDescent="0.25">
      <c r="A142" s="1" t="s">
        <v>116</v>
      </c>
      <c r="B142" t="s">
        <v>58</v>
      </c>
      <c r="C142" s="1" t="s">
        <v>106</v>
      </c>
      <c r="D142" s="8">
        <v>30</v>
      </c>
      <c r="E142" s="8">
        <v>36</v>
      </c>
      <c r="F142" s="3">
        <f t="shared" si="6"/>
        <v>0.83333333333333337</v>
      </c>
      <c r="G142" s="3">
        <f t="shared" si="7"/>
        <v>0.96902581399658572</v>
      </c>
      <c r="H142" s="3">
        <f t="shared" si="8"/>
        <v>0.69764085267008102</v>
      </c>
    </row>
    <row r="143" spans="1:8" x14ac:dyDescent="0.25">
      <c r="A143" s="1" t="s">
        <v>116</v>
      </c>
      <c r="B143" t="s">
        <v>31</v>
      </c>
      <c r="C143" s="1" t="s">
        <v>107</v>
      </c>
      <c r="D143" s="8">
        <v>136</v>
      </c>
      <c r="E143" s="8">
        <v>157</v>
      </c>
      <c r="F143" s="3">
        <f t="shared" si="6"/>
        <v>0.86624203821656054</v>
      </c>
      <c r="G143" s="3">
        <f t="shared" si="7"/>
        <v>0.92269975924684344</v>
      </c>
      <c r="H143" s="3">
        <f t="shared" si="8"/>
        <v>0.80978431718627764</v>
      </c>
    </row>
    <row r="144" spans="1:8" x14ac:dyDescent="0.25">
      <c r="A144" s="1" t="s">
        <v>116</v>
      </c>
      <c r="B144" t="s">
        <v>31</v>
      </c>
      <c r="C144" s="1" t="s">
        <v>108</v>
      </c>
      <c r="D144" s="8">
        <v>112</v>
      </c>
      <c r="E144" s="8">
        <v>157</v>
      </c>
      <c r="F144" s="3">
        <f t="shared" si="6"/>
        <v>0.7133757961783439</v>
      </c>
      <c r="G144" s="3">
        <f t="shared" si="7"/>
        <v>0.78732956241859742</v>
      </c>
      <c r="H144" s="3">
        <f t="shared" si="8"/>
        <v>0.63942202993809039</v>
      </c>
    </row>
    <row r="145" spans="1:8" x14ac:dyDescent="0.25">
      <c r="A145" s="1" t="s">
        <v>116</v>
      </c>
      <c r="B145" t="s">
        <v>31</v>
      </c>
      <c r="C145" s="1" t="s">
        <v>26</v>
      </c>
      <c r="D145" s="8">
        <v>38</v>
      </c>
      <c r="E145" s="8">
        <v>157</v>
      </c>
      <c r="F145" s="3">
        <f t="shared" si="6"/>
        <v>0.24203821656050956</v>
      </c>
      <c r="G145" s="3">
        <f t="shared" si="7"/>
        <v>0.31225666121302009</v>
      </c>
      <c r="H145" s="3">
        <f t="shared" si="8"/>
        <v>0.17181977190799899</v>
      </c>
    </row>
    <row r="146" spans="1:8" x14ac:dyDescent="0.25">
      <c r="A146" s="1" t="s">
        <v>116</v>
      </c>
      <c r="B146" t="s">
        <v>31</v>
      </c>
      <c r="C146" s="1" t="s">
        <v>27</v>
      </c>
      <c r="D146" s="8" t="s">
        <v>117</v>
      </c>
      <c r="E146" s="8">
        <v>157</v>
      </c>
      <c r="F146" s="3" t="str">
        <f t="shared" si="6"/>
        <v>N/A</v>
      </c>
      <c r="G146" s="3" t="str">
        <f t="shared" si="7"/>
        <v>N/A</v>
      </c>
      <c r="H146" s="3" t="str">
        <f t="shared" si="8"/>
        <v>N/A</v>
      </c>
    </row>
    <row r="147" spans="1:8" x14ac:dyDescent="0.25">
      <c r="A147" s="1" t="s">
        <v>116</v>
      </c>
      <c r="B147" t="s">
        <v>31</v>
      </c>
      <c r="C147" s="1" t="s">
        <v>109</v>
      </c>
      <c r="D147" s="8" t="s">
        <v>110</v>
      </c>
      <c r="E147" s="8">
        <v>157</v>
      </c>
      <c r="F147" s="3">
        <f t="shared" si="6"/>
        <v>0.39490445859872614</v>
      </c>
      <c r="G147" s="3">
        <f t="shared" si="7"/>
        <v>0.47459345729285574</v>
      </c>
      <c r="H147" s="3">
        <f t="shared" si="8"/>
        <v>0.31521545990459654</v>
      </c>
    </row>
    <row r="148" spans="1:8" x14ac:dyDescent="0.25">
      <c r="A148" s="1" t="s">
        <v>116</v>
      </c>
      <c r="B148" t="s">
        <v>31</v>
      </c>
      <c r="C148" s="1" t="s">
        <v>111</v>
      </c>
      <c r="D148" s="8" t="s">
        <v>112</v>
      </c>
      <c r="E148" s="8">
        <v>157</v>
      </c>
      <c r="F148" s="3">
        <f t="shared" si="6"/>
        <v>0.86624203821656054</v>
      </c>
      <c r="G148" s="3">
        <f t="shared" si="7"/>
        <v>0.92269975924684344</v>
      </c>
      <c r="H148" s="3">
        <f t="shared" si="8"/>
        <v>0.80978431718627764</v>
      </c>
    </row>
    <row r="149" spans="1:8" x14ac:dyDescent="0.25">
      <c r="A149" s="1" t="s">
        <v>116</v>
      </c>
      <c r="B149" t="s">
        <v>31</v>
      </c>
      <c r="C149" s="1" t="s">
        <v>113</v>
      </c>
      <c r="D149" s="8" t="s">
        <v>114</v>
      </c>
      <c r="E149" s="8">
        <v>157</v>
      </c>
      <c r="F149" s="3">
        <f t="shared" si="6"/>
        <v>1.9108280254777069E-2</v>
      </c>
      <c r="G149" s="3">
        <f t="shared" si="7"/>
        <v>4.371938842699509E-2</v>
      </c>
      <c r="H149" s="3">
        <f t="shared" si="8"/>
        <v>0</v>
      </c>
    </row>
    <row r="150" spans="1:8" x14ac:dyDescent="0.25">
      <c r="A150" s="1" t="s">
        <v>116</v>
      </c>
      <c r="B150" t="s">
        <v>55</v>
      </c>
      <c r="C150" s="1" t="s">
        <v>56</v>
      </c>
      <c r="D150" s="8">
        <v>21</v>
      </c>
      <c r="E150" s="8">
        <v>31</v>
      </c>
      <c r="F150" s="3">
        <f t="shared" si="6"/>
        <v>0.67741935483870963</v>
      </c>
      <c r="G150" s="3">
        <f t="shared" si="7"/>
        <v>0.85819192899265251</v>
      </c>
      <c r="H150" s="3">
        <f t="shared" si="8"/>
        <v>0.49664678068476675</v>
      </c>
    </row>
    <row r="151" spans="1:8" x14ac:dyDescent="0.25">
      <c r="A151" s="1" t="s">
        <v>116</v>
      </c>
      <c r="B151" t="s">
        <v>55</v>
      </c>
      <c r="C151" s="1" t="s">
        <v>57</v>
      </c>
      <c r="D151" s="8">
        <v>15</v>
      </c>
      <c r="E151" s="8">
        <v>31</v>
      </c>
      <c r="F151" s="3">
        <f t="shared" si="6"/>
        <v>0.4838709677419355</v>
      </c>
      <c r="G151" s="3">
        <f t="shared" si="7"/>
        <v>0.67601134991981104</v>
      </c>
      <c r="H151" s="3">
        <f t="shared" si="8"/>
        <v>0.29173058556406001</v>
      </c>
    </row>
    <row r="152" spans="1:8" x14ac:dyDescent="0.25">
      <c r="A152" s="1" t="s">
        <v>116</v>
      </c>
      <c r="B152" t="s">
        <v>21</v>
      </c>
      <c r="C152" s="1" t="s">
        <v>21</v>
      </c>
      <c r="D152" s="8">
        <v>232</v>
      </c>
      <c r="E152" s="8" t="s">
        <v>115</v>
      </c>
      <c r="F152" s="3">
        <f t="shared" si="6"/>
        <v>0.48637316561844862</v>
      </c>
      <c r="G152" s="3">
        <f t="shared" si="7"/>
        <v>0.53229871874152135</v>
      </c>
      <c r="H152" s="3">
        <f t="shared" si="8"/>
        <v>0.44044761249537584</v>
      </c>
    </row>
    <row r="153" spans="1:8" x14ac:dyDescent="0.25">
      <c r="A153" s="1" t="s">
        <v>131</v>
      </c>
      <c r="B153" s="1" t="s">
        <v>8</v>
      </c>
      <c r="C153" s="1" t="s">
        <v>9</v>
      </c>
      <c r="D153" s="8">
        <v>1358</v>
      </c>
      <c r="E153" s="8">
        <v>5515</v>
      </c>
      <c r="F153" s="3">
        <f t="shared" ref="F153:F193" si="9">IFERROR(D153/E153,"N/A")</f>
        <v>0.24623753399818676</v>
      </c>
      <c r="G153" s="3">
        <f t="shared" si="7"/>
        <v>0.25770444814395344</v>
      </c>
      <c r="H153" s="3">
        <f t="shared" si="8"/>
        <v>0.23477061985242012</v>
      </c>
    </row>
    <row r="154" spans="1:8" x14ac:dyDescent="0.25">
      <c r="A154" s="1" t="s">
        <v>131</v>
      </c>
      <c r="B154" s="1" t="s">
        <v>8</v>
      </c>
      <c r="C154" s="1" t="s">
        <v>10</v>
      </c>
      <c r="D154" s="8" t="s">
        <v>118</v>
      </c>
      <c r="E154" s="8" t="s">
        <v>123</v>
      </c>
      <c r="F154" s="3">
        <f t="shared" si="9"/>
        <v>0.484232868405094</v>
      </c>
      <c r="G154" s="3">
        <f t="shared" si="7"/>
        <v>0.49637544744750667</v>
      </c>
      <c r="H154" s="3">
        <f t="shared" si="8"/>
        <v>0.47209028936268133</v>
      </c>
    </row>
    <row r="155" spans="1:8" x14ac:dyDescent="0.25">
      <c r="A155" s="1" t="s">
        <v>131</v>
      </c>
      <c r="B155" s="1" t="s">
        <v>8</v>
      </c>
      <c r="C155" s="1" t="s">
        <v>11</v>
      </c>
      <c r="D155" s="8" t="s">
        <v>119</v>
      </c>
      <c r="E155" s="8" t="s">
        <v>124</v>
      </c>
      <c r="F155" s="3">
        <f t="shared" si="9"/>
        <v>0.53900526924559822</v>
      </c>
      <c r="G155" s="3">
        <f t="shared" si="7"/>
        <v>0.55015117687624016</v>
      </c>
      <c r="H155" s="3">
        <f t="shared" si="8"/>
        <v>0.52785936161495628</v>
      </c>
    </row>
    <row r="156" spans="1:8" x14ac:dyDescent="0.25">
      <c r="A156" s="1" t="s">
        <v>131</v>
      </c>
      <c r="B156" s="1" t="s">
        <v>8</v>
      </c>
      <c r="C156" s="1" t="s">
        <v>12</v>
      </c>
      <c r="D156" s="8" t="s">
        <v>120</v>
      </c>
      <c r="E156" s="8" t="s">
        <v>125</v>
      </c>
      <c r="F156" s="3">
        <f t="shared" si="9"/>
        <v>0.46309234507897934</v>
      </c>
      <c r="G156" s="3">
        <f t="shared" si="7"/>
        <v>0.47521909793344824</v>
      </c>
      <c r="H156" s="3">
        <f t="shared" si="8"/>
        <v>0.45096559222451044</v>
      </c>
    </row>
    <row r="157" spans="1:8" x14ac:dyDescent="0.25">
      <c r="A157" s="1" t="s">
        <v>131</v>
      </c>
      <c r="B157" s="1" t="s">
        <v>8</v>
      </c>
      <c r="C157" s="1" t="s">
        <v>13</v>
      </c>
      <c r="D157" s="8" t="s">
        <v>121</v>
      </c>
      <c r="E157" s="8" t="s">
        <v>126</v>
      </c>
      <c r="F157" s="3">
        <f t="shared" si="9"/>
        <v>0.34974818130945717</v>
      </c>
      <c r="G157" s="3">
        <f t="shared" si="7"/>
        <v>0.36261386805249679</v>
      </c>
      <c r="H157" s="3">
        <f t="shared" si="8"/>
        <v>0.33688249456641756</v>
      </c>
    </row>
    <row r="158" spans="1:8" x14ac:dyDescent="0.25">
      <c r="A158" s="1" t="s">
        <v>131</v>
      </c>
      <c r="B158" s="1" t="s">
        <v>8</v>
      </c>
      <c r="C158" s="1" t="s">
        <v>14</v>
      </c>
      <c r="D158" s="8" t="s">
        <v>122</v>
      </c>
      <c r="E158" s="8" t="s">
        <v>127</v>
      </c>
      <c r="F158" s="3">
        <f t="shared" si="9"/>
        <v>0.25179856115107913</v>
      </c>
      <c r="G158" s="3">
        <f t="shared" si="7"/>
        <v>0.32759051129670558</v>
      </c>
      <c r="H158" s="3">
        <f t="shared" si="8"/>
        <v>0.17600661100545265</v>
      </c>
    </row>
    <row r="159" spans="1:8" x14ac:dyDescent="0.25">
      <c r="A159" s="1" t="s">
        <v>131</v>
      </c>
      <c r="B159" s="1" t="s">
        <v>8</v>
      </c>
      <c r="C159" s="1" t="s">
        <v>15</v>
      </c>
      <c r="D159" s="8">
        <v>13705</v>
      </c>
      <c r="E159" s="8" t="s">
        <v>128</v>
      </c>
      <c r="F159" s="3">
        <f t="shared" si="9"/>
        <v>0.4286027020265199</v>
      </c>
      <c r="G159" s="3">
        <f t="shared" si="7"/>
        <v>0.43404536684484718</v>
      </c>
      <c r="H159" s="3">
        <f t="shared" si="8"/>
        <v>0.42316003720819262</v>
      </c>
    </row>
    <row r="160" spans="1:8" x14ac:dyDescent="0.25">
      <c r="A160" s="1" t="s">
        <v>131</v>
      </c>
      <c r="B160" s="1" t="s">
        <v>17</v>
      </c>
      <c r="C160" s="1" t="s">
        <v>18</v>
      </c>
      <c r="D160" s="8">
        <v>217</v>
      </c>
      <c r="E160" s="8">
        <v>411</v>
      </c>
      <c r="F160" s="3">
        <f t="shared" si="9"/>
        <v>0.52798053527980537</v>
      </c>
      <c r="G160" s="3">
        <f t="shared" si="7"/>
        <v>0.57748578907657078</v>
      </c>
      <c r="H160" s="3">
        <f t="shared" si="8"/>
        <v>0.47847528148304003</v>
      </c>
    </row>
    <row r="161" spans="1:8" x14ac:dyDescent="0.25">
      <c r="A161" s="1" t="s">
        <v>131</v>
      </c>
      <c r="B161" s="1" t="s">
        <v>17</v>
      </c>
      <c r="C161" s="1" t="s">
        <v>19</v>
      </c>
      <c r="D161" s="8">
        <v>227</v>
      </c>
      <c r="E161" s="8">
        <v>411</v>
      </c>
      <c r="F161" s="3">
        <f t="shared" si="9"/>
        <v>0.55231143552311435</v>
      </c>
      <c r="G161" s="3">
        <f t="shared" si="7"/>
        <v>0.60162705293021568</v>
      </c>
      <c r="H161" s="3">
        <f t="shared" si="8"/>
        <v>0.50299581811601302</v>
      </c>
    </row>
    <row r="162" spans="1:8" x14ac:dyDescent="0.25">
      <c r="A162" s="1" t="s">
        <v>131</v>
      </c>
      <c r="B162" s="1" t="s">
        <v>17</v>
      </c>
      <c r="C162" s="1" t="s">
        <v>88</v>
      </c>
      <c r="D162" s="8">
        <v>91</v>
      </c>
      <c r="E162" s="8">
        <v>411</v>
      </c>
      <c r="F162" s="3">
        <f>IFERROR(D162/E162,"N/A")</f>
        <v>0.22141119221411193</v>
      </c>
      <c r="G162" s="3">
        <f t="shared" si="7"/>
        <v>0.26278929467026529</v>
      </c>
      <c r="H162" s="3">
        <f t="shared" si="8"/>
        <v>0.18003308975795856</v>
      </c>
    </row>
    <row r="163" spans="1:8" x14ac:dyDescent="0.25">
      <c r="A163" s="1" t="s">
        <v>131</v>
      </c>
      <c r="B163" s="1" t="s">
        <v>17</v>
      </c>
      <c r="C163" s="1" t="s">
        <v>20</v>
      </c>
      <c r="D163" s="8">
        <v>208</v>
      </c>
      <c r="E163" s="8">
        <v>411</v>
      </c>
      <c r="F163" s="3">
        <f t="shared" si="9"/>
        <v>0.5060827250608273</v>
      </c>
      <c r="G163" s="3">
        <f t="shared" si="7"/>
        <v>0.55566018931233085</v>
      </c>
      <c r="H163" s="3">
        <f t="shared" si="8"/>
        <v>0.45650526080932385</v>
      </c>
    </row>
    <row r="164" spans="1:8" x14ac:dyDescent="0.25">
      <c r="A164" s="1" t="s">
        <v>131</v>
      </c>
      <c r="B164" s="1" t="s">
        <v>17</v>
      </c>
      <c r="C164" s="1" t="s">
        <v>42</v>
      </c>
      <c r="D164" s="8">
        <v>82</v>
      </c>
      <c r="E164" s="8">
        <v>411</v>
      </c>
      <c r="F164" s="3">
        <f t="shared" si="9"/>
        <v>0.19951338199513383</v>
      </c>
      <c r="G164" s="3">
        <f t="shared" si="7"/>
        <v>0.23938617831674286</v>
      </c>
      <c r="H164" s="3">
        <f t="shared" si="8"/>
        <v>0.15964058567352479</v>
      </c>
    </row>
    <row r="165" spans="1:8" x14ac:dyDescent="0.25">
      <c r="A165" s="1" t="s">
        <v>131</v>
      </c>
      <c r="B165" s="1" t="s">
        <v>21</v>
      </c>
      <c r="C165" s="1" t="s">
        <v>21</v>
      </c>
      <c r="D165" s="8">
        <v>196</v>
      </c>
      <c r="E165" s="8">
        <v>411</v>
      </c>
      <c r="F165" s="3">
        <f t="shared" si="9"/>
        <v>0.47688564476885642</v>
      </c>
      <c r="G165" s="3">
        <f t="shared" si="7"/>
        <v>0.52641498070931048</v>
      </c>
      <c r="H165" s="3">
        <f t="shared" si="8"/>
        <v>0.42735630882840242</v>
      </c>
    </row>
    <row r="166" spans="1:8" x14ac:dyDescent="0.25">
      <c r="A166" s="1" t="s">
        <v>131</v>
      </c>
      <c r="B166" s="1" t="s">
        <v>22</v>
      </c>
      <c r="C166" s="1" t="s">
        <v>22</v>
      </c>
      <c r="D166" s="8">
        <v>24</v>
      </c>
      <c r="E166" s="8">
        <v>62</v>
      </c>
      <c r="F166" s="3">
        <f t="shared" si="9"/>
        <v>0.38709677419354838</v>
      </c>
      <c r="G166" s="3">
        <f t="shared" si="7"/>
        <v>0.51646874173337487</v>
      </c>
      <c r="H166" s="3">
        <f t="shared" si="8"/>
        <v>0.25772480665372183</v>
      </c>
    </row>
    <row r="167" spans="1:8" x14ac:dyDescent="0.25">
      <c r="A167" s="1" t="s">
        <v>131</v>
      </c>
      <c r="B167" s="1" t="s">
        <v>23</v>
      </c>
      <c r="C167" s="1" t="s">
        <v>23</v>
      </c>
      <c r="D167" s="8">
        <v>238</v>
      </c>
      <c r="E167" s="8">
        <v>411</v>
      </c>
      <c r="F167" s="3">
        <f t="shared" si="9"/>
        <v>0.57907542579075422</v>
      </c>
      <c r="G167" s="3">
        <f t="shared" si="7"/>
        <v>0.62804780007807881</v>
      </c>
      <c r="H167" s="3">
        <f t="shared" si="8"/>
        <v>0.53010305150342962</v>
      </c>
    </row>
    <row r="168" spans="1:8" x14ac:dyDescent="0.25">
      <c r="A168" s="1" t="s">
        <v>131</v>
      </c>
      <c r="B168" s="1" t="s">
        <v>31</v>
      </c>
      <c r="C168" s="1" t="s">
        <v>24</v>
      </c>
      <c r="D168" s="8">
        <v>212</v>
      </c>
      <c r="E168" s="8">
        <v>261</v>
      </c>
      <c r="F168" s="3">
        <f t="shared" si="9"/>
        <v>0.8122605363984674</v>
      </c>
      <c r="G168" s="3">
        <f t="shared" si="7"/>
        <v>0.86157673214881214</v>
      </c>
      <c r="H168" s="3">
        <f t="shared" si="8"/>
        <v>0.76294434064812267</v>
      </c>
    </row>
    <row r="169" spans="1:8" x14ac:dyDescent="0.25">
      <c r="A169" s="1" t="s">
        <v>131</v>
      </c>
      <c r="B169" s="1" t="s">
        <v>31</v>
      </c>
      <c r="C169" s="1" t="s">
        <v>25</v>
      </c>
      <c r="D169" s="8">
        <v>133</v>
      </c>
      <c r="E169" s="8">
        <v>261</v>
      </c>
      <c r="F169" s="3">
        <f t="shared" si="9"/>
        <v>0.50957854406130265</v>
      </c>
      <c r="G169" s="3">
        <f t="shared" si="7"/>
        <v>0.57217454151703517</v>
      </c>
      <c r="H169" s="3">
        <f t="shared" si="8"/>
        <v>0.44698254660557019</v>
      </c>
    </row>
    <row r="170" spans="1:8" x14ac:dyDescent="0.25">
      <c r="A170" s="1" t="s">
        <v>131</v>
      </c>
      <c r="B170" s="1" t="s">
        <v>31</v>
      </c>
      <c r="C170" s="1" t="s">
        <v>26</v>
      </c>
      <c r="D170" s="8">
        <v>101</v>
      </c>
      <c r="E170" s="8">
        <v>261</v>
      </c>
      <c r="F170" s="3">
        <f t="shared" si="9"/>
        <v>0.38697318007662834</v>
      </c>
      <c r="G170" s="3">
        <f t="shared" si="7"/>
        <v>0.44800930891491841</v>
      </c>
      <c r="H170" s="3">
        <f t="shared" si="8"/>
        <v>0.32593705123833827</v>
      </c>
    </row>
    <row r="171" spans="1:8" x14ac:dyDescent="0.25">
      <c r="A171" s="1" t="s">
        <v>131</v>
      </c>
      <c r="B171" s="1" t="s">
        <v>31</v>
      </c>
      <c r="C171" s="1" t="s">
        <v>27</v>
      </c>
      <c r="D171" s="8" t="s">
        <v>129</v>
      </c>
      <c r="E171" s="8" t="s">
        <v>129</v>
      </c>
      <c r="F171" s="3" t="str">
        <f t="shared" si="9"/>
        <v>N/A</v>
      </c>
      <c r="G171" s="3" t="str">
        <f t="shared" ref="G171:G244" si="10">IFERROR(IF($F171+1.961*SQRT(($F171*(1-$F171))/$E171)+(1/(2*$E171))&gt;1,1,$F171+1.961*SQRT(($F171*(1-$F171))/$E171)+(1/(2*$E171))),"N/A")</f>
        <v>N/A</v>
      </c>
      <c r="H171" s="3" t="str">
        <f t="shared" ref="H171:H244" si="11">IFERROR(IF($F171-1.961*SQRT(($F171*(1-$F171))/$E171)-(1/(2*$E171))&lt;0,0,$F171-1.961*SQRT(($F171*(1-$F171))/$E171)-(1/(2*$E171))),"N/A")</f>
        <v>N/A</v>
      </c>
    </row>
    <row r="172" spans="1:8" x14ac:dyDescent="0.25">
      <c r="A172" s="1" t="s">
        <v>131</v>
      </c>
      <c r="B172" s="1" t="s">
        <v>31</v>
      </c>
      <c r="C172" s="1" t="s">
        <v>28</v>
      </c>
      <c r="D172" s="8">
        <v>119</v>
      </c>
      <c r="E172" s="8">
        <v>261</v>
      </c>
      <c r="F172" s="3">
        <f t="shared" si="9"/>
        <v>0.45593869731800768</v>
      </c>
      <c r="G172" s="3">
        <f t="shared" si="10"/>
        <v>0.51830972073543014</v>
      </c>
      <c r="H172" s="3">
        <f t="shared" si="11"/>
        <v>0.39356767390058522</v>
      </c>
    </row>
    <row r="173" spans="1:8" x14ac:dyDescent="0.25">
      <c r="A173" s="1" t="s">
        <v>131</v>
      </c>
      <c r="B173" s="1" t="s">
        <v>31</v>
      </c>
      <c r="C173" s="1" t="s">
        <v>29</v>
      </c>
      <c r="D173" s="8">
        <v>229</v>
      </c>
      <c r="E173" s="8">
        <v>261</v>
      </c>
      <c r="F173" s="3">
        <f t="shared" si="9"/>
        <v>0.87739463601532564</v>
      </c>
      <c r="G173" s="3">
        <f t="shared" si="10"/>
        <v>0.91912193850860546</v>
      </c>
      <c r="H173" s="3">
        <f t="shared" si="11"/>
        <v>0.83566733352204581</v>
      </c>
    </row>
    <row r="174" spans="1:8" x14ac:dyDescent="0.25">
      <c r="A174" s="1" t="s">
        <v>131</v>
      </c>
      <c r="B174" s="1" t="s">
        <v>31</v>
      </c>
      <c r="C174" s="1" t="s">
        <v>130</v>
      </c>
      <c r="D174" s="8">
        <v>152</v>
      </c>
      <c r="E174" s="8">
        <v>261</v>
      </c>
      <c r="F174" s="3">
        <f t="shared" si="9"/>
        <v>0.58237547892720309</v>
      </c>
      <c r="G174" s="3">
        <f t="shared" si="10"/>
        <v>0.64415327774747133</v>
      </c>
      <c r="H174" s="3">
        <f t="shared" si="11"/>
        <v>0.52059768010693486</v>
      </c>
    </row>
    <row r="175" spans="1:8" x14ac:dyDescent="0.25">
      <c r="A175" s="1" t="s">
        <v>131</v>
      </c>
      <c r="B175" s="1" t="s">
        <v>51</v>
      </c>
      <c r="C175" s="1" t="s">
        <v>32</v>
      </c>
      <c r="D175" s="8">
        <v>263</v>
      </c>
      <c r="E175" s="8">
        <v>411</v>
      </c>
      <c r="F175" s="3">
        <f t="shared" si="9"/>
        <v>0.63990267639902676</v>
      </c>
      <c r="G175" s="3">
        <f t="shared" si="10"/>
        <v>0.68755188449837168</v>
      </c>
      <c r="H175" s="3">
        <f t="shared" si="11"/>
        <v>0.59225346829968184</v>
      </c>
    </row>
    <row r="176" spans="1:8" x14ac:dyDescent="0.25">
      <c r="A176" s="1" t="s">
        <v>131</v>
      </c>
      <c r="B176" s="1" t="s">
        <v>51</v>
      </c>
      <c r="C176" s="1" t="s">
        <v>33</v>
      </c>
      <c r="D176" s="8">
        <v>338</v>
      </c>
      <c r="E176" s="8">
        <v>411</v>
      </c>
      <c r="F176" s="3">
        <f t="shared" si="9"/>
        <v>0.82238442822384428</v>
      </c>
      <c r="G176" s="3">
        <f t="shared" si="10"/>
        <v>0.86056971257381865</v>
      </c>
      <c r="H176" s="3">
        <f t="shared" si="11"/>
        <v>0.78419914387386991</v>
      </c>
    </row>
    <row r="177" spans="1:8" x14ac:dyDescent="0.25">
      <c r="A177" s="1" t="s">
        <v>131</v>
      </c>
      <c r="B177" s="1" t="s">
        <v>51</v>
      </c>
      <c r="C177" s="1" t="s">
        <v>34</v>
      </c>
      <c r="D177" s="8">
        <v>336</v>
      </c>
      <c r="E177" s="8">
        <v>411</v>
      </c>
      <c r="F177" s="3">
        <f t="shared" si="9"/>
        <v>0.81751824817518248</v>
      </c>
      <c r="G177" s="3">
        <f t="shared" si="10"/>
        <v>0.85609550407425516</v>
      </c>
      <c r="H177" s="3">
        <f t="shared" si="11"/>
        <v>0.7789409922761098</v>
      </c>
    </row>
    <row r="178" spans="1:8" x14ac:dyDescent="0.25">
      <c r="A178" s="1" t="s">
        <v>131</v>
      </c>
      <c r="B178" s="1" t="s">
        <v>51</v>
      </c>
      <c r="C178" s="1" t="s">
        <v>35</v>
      </c>
      <c r="D178" s="8">
        <v>338</v>
      </c>
      <c r="E178" s="8">
        <v>411</v>
      </c>
      <c r="F178" s="3">
        <f t="shared" si="9"/>
        <v>0.82238442822384428</v>
      </c>
      <c r="G178" s="3">
        <f t="shared" si="10"/>
        <v>0.86056971257381865</v>
      </c>
      <c r="H178" s="3">
        <f t="shared" si="11"/>
        <v>0.78419914387386991</v>
      </c>
    </row>
    <row r="179" spans="1:8" x14ac:dyDescent="0.25">
      <c r="A179" s="1" t="s">
        <v>131</v>
      </c>
      <c r="B179" s="1" t="s">
        <v>51</v>
      </c>
      <c r="C179" s="1" t="s">
        <v>36</v>
      </c>
      <c r="D179" s="8">
        <v>348</v>
      </c>
      <c r="E179" s="8">
        <v>411</v>
      </c>
      <c r="F179" s="3">
        <f t="shared" si="9"/>
        <v>0.84671532846715325</v>
      </c>
      <c r="G179" s="3">
        <f t="shared" si="10"/>
        <v>0.88277962469282323</v>
      </c>
      <c r="H179" s="3">
        <f t="shared" si="11"/>
        <v>0.81065103224148327</v>
      </c>
    </row>
    <row r="180" spans="1:8" x14ac:dyDescent="0.25">
      <c r="A180" s="1" t="s">
        <v>131</v>
      </c>
      <c r="B180" s="1" t="s">
        <v>51</v>
      </c>
      <c r="C180" s="1" t="s">
        <v>37</v>
      </c>
      <c r="D180" s="8">
        <v>322</v>
      </c>
      <c r="E180" s="8">
        <v>411</v>
      </c>
      <c r="F180" s="3">
        <f t="shared" si="9"/>
        <v>0.78345498783454992</v>
      </c>
      <c r="G180" s="3">
        <f t="shared" si="10"/>
        <v>0.82451322725300125</v>
      </c>
      <c r="H180" s="3">
        <f t="shared" si="11"/>
        <v>0.7423967484160986</v>
      </c>
    </row>
    <row r="181" spans="1:8" x14ac:dyDescent="0.25">
      <c r="A181" s="1" t="s">
        <v>131</v>
      </c>
      <c r="B181" s="1" t="s">
        <v>51</v>
      </c>
      <c r="C181" s="1" t="s">
        <v>38</v>
      </c>
      <c r="D181" s="8">
        <v>277</v>
      </c>
      <c r="E181" s="8">
        <v>411</v>
      </c>
      <c r="F181" s="3">
        <f t="shared" si="9"/>
        <v>0.67396593673965932</v>
      </c>
      <c r="G181" s="3">
        <f t="shared" si="10"/>
        <v>0.72052515745488221</v>
      </c>
      <c r="H181" s="3">
        <f t="shared" si="11"/>
        <v>0.62740671602443643</v>
      </c>
    </row>
    <row r="182" spans="1:8" x14ac:dyDescent="0.25">
      <c r="A182" s="1" t="s">
        <v>131</v>
      </c>
      <c r="B182" s="1" t="s">
        <v>51</v>
      </c>
      <c r="C182" s="1" t="s">
        <v>39</v>
      </c>
      <c r="D182" s="8">
        <v>298</v>
      </c>
      <c r="E182" s="8">
        <v>411</v>
      </c>
      <c r="F182" s="3">
        <f t="shared" si="9"/>
        <v>0.72506082725060828</v>
      </c>
      <c r="G182" s="3">
        <f t="shared" si="10"/>
        <v>0.76946528494432598</v>
      </c>
      <c r="H182" s="3">
        <f t="shared" si="11"/>
        <v>0.68065636955689057</v>
      </c>
    </row>
    <row r="183" spans="1:8" x14ac:dyDescent="0.25">
      <c r="A183" s="1" t="s">
        <v>131</v>
      </c>
      <c r="B183" s="1" t="s">
        <v>51</v>
      </c>
      <c r="C183" s="1" t="s">
        <v>40</v>
      </c>
      <c r="D183" s="8">
        <v>291</v>
      </c>
      <c r="E183" s="8">
        <v>411</v>
      </c>
      <c r="F183" s="3">
        <f t="shared" si="9"/>
        <v>0.70802919708029199</v>
      </c>
      <c r="G183" s="3">
        <f t="shared" si="10"/>
        <v>0.75322541331249493</v>
      </c>
      <c r="H183" s="3">
        <f t="shared" si="11"/>
        <v>0.66283298084808906</v>
      </c>
    </row>
    <row r="184" spans="1:8" x14ac:dyDescent="0.25">
      <c r="A184" s="1" t="s">
        <v>131</v>
      </c>
      <c r="B184" s="1" t="s">
        <v>51</v>
      </c>
      <c r="C184" s="1" t="s">
        <v>41</v>
      </c>
      <c r="D184" s="8">
        <v>163</v>
      </c>
      <c r="E184" s="8">
        <v>411</v>
      </c>
      <c r="F184" s="3">
        <f t="shared" si="9"/>
        <v>0.39659367396593675</v>
      </c>
      <c r="G184" s="3">
        <f t="shared" si="10"/>
        <v>0.44512910407656231</v>
      </c>
      <c r="H184" s="3">
        <f t="shared" si="11"/>
        <v>0.3480582438553112</v>
      </c>
    </row>
    <row r="185" spans="1:8" x14ac:dyDescent="0.25">
      <c r="A185" s="1" t="s">
        <v>131</v>
      </c>
      <c r="B185" s="1" t="s">
        <v>51</v>
      </c>
      <c r="C185" s="1" t="s">
        <v>42</v>
      </c>
      <c r="D185" s="8">
        <v>232</v>
      </c>
      <c r="E185" s="8">
        <v>411</v>
      </c>
      <c r="F185" s="3">
        <f t="shared" si="9"/>
        <v>0.56447688564476883</v>
      </c>
      <c r="G185" s="3">
        <f t="shared" si="10"/>
        <v>0.61365411471750908</v>
      </c>
      <c r="H185" s="3">
        <f t="shared" si="11"/>
        <v>0.51529965657202859</v>
      </c>
    </row>
    <row r="186" spans="1:8" x14ac:dyDescent="0.25">
      <c r="A186" s="1" t="s">
        <v>131</v>
      </c>
      <c r="B186" s="1" t="s">
        <v>51</v>
      </c>
      <c r="C186" s="1" t="s">
        <v>43</v>
      </c>
      <c r="D186" s="8">
        <v>223</v>
      </c>
      <c r="E186" s="8">
        <v>411</v>
      </c>
      <c r="F186" s="3">
        <f t="shared" si="9"/>
        <v>0.54257907542579076</v>
      </c>
      <c r="G186" s="3">
        <f t="shared" si="10"/>
        <v>0.59198443213273688</v>
      </c>
      <c r="H186" s="3">
        <f t="shared" si="11"/>
        <v>0.49317371871884469</v>
      </c>
    </row>
    <row r="187" spans="1:8" x14ac:dyDescent="0.25">
      <c r="A187" s="1" t="s">
        <v>131</v>
      </c>
      <c r="B187" s="1" t="s">
        <v>51</v>
      </c>
      <c r="C187" s="1" t="s">
        <v>44</v>
      </c>
      <c r="D187" s="8">
        <v>207</v>
      </c>
      <c r="E187" s="8">
        <v>411</v>
      </c>
      <c r="F187" s="3">
        <f t="shared" si="9"/>
        <v>0.5036496350364964</v>
      </c>
      <c r="G187" s="3">
        <f t="shared" si="10"/>
        <v>0.55322938991768689</v>
      </c>
      <c r="H187" s="3">
        <f t="shared" si="11"/>
        <v>0.45406988015530597</v>
      </c>
    </row>
    <row r="188" spans="1:8" x14ac:dyDescent="0.25">
      <c r="A188" s="1" t="s">
        <v>131</v>
      </c>
      <c r="B188" s="1" t="s">
        <v>51</v>
      </c>
      <c r="C188" s="1" t="s">
        <v>45</v>
      </c>
      <c r="D188" s="8">
        <v>198</v>
      </c>
      <c r="E188" s="8">
        <v>411</v>
      </c>
      <c r="F188" s="3">
        <f t="shared" si="9"/>
        <v>0.48175182481751827</v>
      </c>
      <c r="G188" s="3">
        <f t="shared" si="10"/>
        <v>0.53130064703812885</v>
      </c>
      <c r="H188" s="3">
        <f t="shared" si="11"/>
        <v>0.43220300259690775</v>
      </c>
    </row>
    <row r="189" spans="1:8" x14ac:dyDescent="0.25">
      <c r="A189" s="1" t="s">
        <v>131</v>
      </c>
      <c r="B189" s="1" t="s">
        <v>51</v>
      </c>
      <c r="C189" s="1" t="s">
        <v>46</v>
      </c>
      <c r="D189" s="8">
        <v>122</v>
      </c>
      <c r="E189" s="8">
        <v>411</v>
      </c>
      <c r="F189" s="3">
        <f t="shared" si="9"/>
        <v>0.29683698296836986</v>
      </c>
      <c r="G189" s="3">
        <f t="shared" si="10"/>
        <v>0.34224553211902603</v>
      </c>
      <c r="H189" s="3">
        <f t="shared" si="11"/>
        <v>0.25142843381771368</v>
      </c>
    </row>
    <row r="190" spans="1:8" x14ac:dyDescent="0.25">
      <c r="A190" s="1" t="s">
        <v>131</v>
      </c>
      <c r="B190" s="1" t="s">
        <v>51</v>
      </c>
      <c r="C190" s="1" t="s">
        <v>47</v>
      </c>
      <c r="D190" s="8">
        <v>187</v>
      </c>
      <c r="E190" s="8">
        <v>411</v>
      </c>
      <c r="F190" s="3">
        <f t="shared" si="9"/>
        <v>0.45498783454987834</v>
      </c>
      <c r="G190" s="3">
        <f t="shared" si="10"/>
        <v>0.50437249702682307</v>
      </c>
      <c r="H190" s="3">
        <f t="shared" si="11"/>
        <v>0.40560317207293362</v>
      </c>
    </row>
    <row r="191" spans="1:8" x14ac:dyDescent="0.25">
      <c r="A191" s="1" t="s">
        <v>131</v>
      </c>
      <c r="B191" s="1" t="s">
        <v>51</v>
      </c>
      <c r="C191" s="1" t="s">
        <v>48</v>
      </c>
      <c r="D191" s="8">
        <v>115</v>
      </c>
      <c r="E191" s="8">
        <v>411</v>
      </c>
      <c r="F191" s="3">
        <f t="shared" si="9"/>
        <v>0.27980535279805352</v>
      </c>
      <c r="G191" s="3">
        <f t="shared" si="10"/>
        <v>0.32444387916844641</v>
      </c>
      <c r="H191" s="3">
        <f t="shared" si="11"/>
        <v>0.23516682642766062</v>
      </c>
    </row>
    <row r="192" spans="1:8" x14ac:dyDescent="0.25">
      <c r="A192" s="1" t="s">
        <v>131</v>
      </c>
      <c r="B192" s="1" t="s">
        <v>51</v>
      </c>
      <c r="C192" s="1" t="s">
        <v>49</v>
      </c>
      <c r="D192" s="8">
        <v>111</v>
      </c>
      <c r="E192" s="8">
        <v>411</v>
      </c>
      <c r="F192" s="3">
        <f t="shared" si="9"/>
        <v>0.27007299270072993</v>
      </c>
      <c r="G192" s="3">
        <f t="shared" si="10"/>
        <v>0.31423694764855198</v>
      </c>
      <c r="H192" s="3">
        <f t="shared" si="11"/>
        <v>0.22590903775290788</v>
      </c>
    </row>
    <row r="193" spans="1:8" x14ac:dyDescent="0.25">
      <c r="A193" s="1" t="s">
        <v>131</v>
      </c>
      <c r="B193" s="1" t="s">
        <v>51</v>
      </c>
      <c r="C193" s="1" t="s">
        <v>50</v>
      </c>
      <c r="D193" s="8">
        <v>105</v>
      </c>
      <c r="E193" s="8">
        <v>411</v>
      </c>
      <c r="F193" s="3">
        <f t="shared" si="9"/>
        <v>0.25547445255474455</v>
      </c>
      <c r="G193" s="3">
        <f t="shared" si="10"/>
        <v>0.29887717972906119</v>
      </c>
      <c r="H193" s="3">
        <f t="shared" si="11"/>
        <v>0.21207172538042787</v>
      </c>
    </row>
    <row r="194" spans="1:8" x14ac:dyDescent="0.25">
      <c r="A194" s="1" t="s">
        <v>131</v>
      </c>
      <c r="B194" s="1" t="s">
        <v>54</v>
      </c>
      <c r="C194" s="1" t="s">
        <v>54</v>
      </c>
      <c r="D194" s="8">
        <v>5</v>
      </c>
      <c r="E194" s="8">
        <v>6</v>
      </c>
      <c r="F194" s="3">
        <f t="shared" ref="F194:F221" si="12">IFERROR(D194/E194,"N/A")</f>
        <v>0.83333333333333337</v>
      </c>
      <c r="G194" s="3">
        <f t="shared" si="10"/>
        <v>1</v>
      </c>
      <c r="H194" s="3">
        <f t="shared" si="11"/>
        <v>0.45164335131454708</v>
      </c>
    </row>
    <row r="195" spans="1:8" x14ac:dyDescent="0.25">
      <c r="A195" s="1" t="s">
        <v>131</v>
      </c>
      <c r="B195" s="1" t="s">
        <v>53</v>
      </c>
      <c r="C195" s="1" t="s">
        <v>53</v>
      </c>
      <c r="D195" s="8">
        <v>146</v>
      </c>
      <c r="E195" s="8">
        <v>337</v>
      </c>
      <c r="F195" s="3">
        <f t="shared" si="12"/>
        <v>0.43323442136498519</v>
      </c>
      <c r="G195" s="3">
        <f t="shared" si="10"/>
        <v>0.48765102110167896</v>
      </c>
      <c r="H195" s="3">
        <f t="shared" si="11"/>
        <v>0.37881782162829142</v>
      </c>
    </row>
    <row r="196" spans="1:8" x14ac:dyDescent="0.25">
      <c r="A196" s="1" t="s">
        <v>131</v>
      </c>
      <c r="B196" s="1" t="s">
        <v>55</v>
      </c>
      <c r="C196" s="1" t="s">
        <v>56</v>
      </c>
      <c r="D196" s="8">
        <v>203</v>
      </c>
      <c r="E196" s="8">
        <v>404</v>
      </c>
      <c r="F196" s="3">
        <f t="shared" ref="F196:F205" si="13">IFERROR(D196/E196,"N/A")</f>
        <v>0.50247524752475248</v>
      </c>
      <c r="G196" s="3">
        <f t="shared" si="10"/>
        <v>0.55249397177718507</v>
      </c>
      <c r="H196" s="3">
        <f t="shared" si="11"/>
        <v>0.45245652327231989</v>
      </c>
    </row>
    <row r="197" spans="1:8" x14ac:dyDescent="0.25">
      <c r="A197" s="1" t="s">
        <v>131</v>
      </c>
      <c r="B197" s="1" t="s">
        <v>55</v>
      </c>
      <c r="C197" s="1" t="s">
        <v>57</v>
      </c>
      <c r="D197" s="8">
        <v>140</v>
      </c>
      <c r="E197" s="8">
        <v>404</v>
      </c>
      <c r="F197" s="3">
        <f t="shared" si="13"/>
        <v>0.34653465346534651</v>
      </c>
      <c r="G197" s="3">
        <f t="shared" si="10"/>
        <v>0.39419937405526217</v>
      </c>
      <c r="H197" s="3">
        <f t="shared" si="11"/>
        <v>0.29886993287543084</v>
      </c>
    </row>
    <row r="198" spans="1:8" x14ac:dyDescent="0.25">
      <c r="A198" s="1" t="s">
        <v>131</v>
      </c>
      <c r="B198" s="1" t="s">
        <v>52</v>
      </c>
      <c r="C198" s="1" t="s">
        <v>136</v>
      </c>
      <c r="D198" s="8">
        <v>569</v>
      </c>
      <c r="E198" s="8">
        <v>1089</v>
      </c>
      <c r="F198" s="3">
        <f t="shared" si="13"/>
        <v>0.52249770431588616</v>
      </c>
      <c r="G198" s="3">
        <f t="shared" si="10"/>
        <v>0.55263886972760923</v>
      </c>
      <c r="H198" s="3">
        <f t="shared" si="11"/>
        <v>0.49235653890416314</v>
      </c>
    </row>
    <row r="199" spans="1:8" x14ac:dyDescent="0.25">
      <c r="A199" s="1" t="s">
        <v>131</v>
      </c>
      <c r="B199" s="1" t="s">
        <v>52</v>
      </c>
      <c r="C199" s="1" t="s">
        <v>137</v>
      </c>
      <c r="D199" s="8">
        <v>322</v>
      </c>
      <c r="E199" s="8">
        <v>535</v>
      </c>
      <c r="F199" s="3">
        <f t="shared" si="13"/>
        <v>0.60186915887850467</v>
      </c>
      <c r="G199" s="3">
        <f t="shared" si="10"/>
        <v>0.64430532091900039</v>
      </c>
      <c r="H199" s="3">
        <f t="shared" si="11"/>
        <v>0.55943299683800896</v>
      </c>
    </row>
    <row r="200" spans="1:8" x14ac:dyDescent="0.25">
      <c r="A200" s="1" t="s">
        <v>131</v>
      </c>
      <c r="B200" s="1" t="s">
        <v>52</v>
      </c>
      <c r="C200" s="1" t="s">
        <v>63</v>
      </c>
      <c r="D200" s="8">
        <v>891</v>
      </c>
      <c r="E200" s="8">
        <v>1624</v>
      </c>
      <c r="F200" s="3">
        <f t="shared" si="13"/>
        <v>0.54864532019704437</v>
      </c>
      <c r="G200" s="3">
        <f t="shared" si="10"/>
        <v>0.57316847642329405</v>
      </c>
      <c r="H200" s="3">
        <f t="shared" si="11"/>
        <v>0.5241221639707947</v>
      </c>
    </row>
    <row r="201" spans="1:8" x14ac:dyDescent="0.25">
      <c r="A201" s="1" t="s">
        <v>131</v>
      </c>
      <c r="B201" s="1" t="s">
        <v>58</v>
      </c>
      <c r="C201" s="1" t="s">
        <v>132</v>
      </c>
      <c r="D201" s="8">
        <v>286</v>
      </c>
      <c r="E201" s="8">
        <v>494</v>
      </c>
      <c r="F201" s="3">
        <f t="shared" si="13"/>
        <v>0.57894736842105265</v>
      </c>
      <c r="G201" s="3">
        <f t="shared" si="10"/>
        <v>0.62352091672052401</v>
      </c>
      <c r="H201" s="3">
        <f t="shared" si="11"/>
        <v>0.5343738201215813</v>
      </c>
    </row>
    <row r="202" spans="1:8" x14ac:dyDescent="0.25">
      <c r="A202" s="1" t="s">
        <v>131</v>
      </c>
      <c r="B202" s="1" t="s">
        <v>58</v>
      </c>
      <c r="C202" s="1" t="s">
        <v>133</v>
      </c>
      <c r="D202" s="8">
        <v>144</v>
      </c>
      <c r="E202" s="8">
        <v>281</v>
      </c>
      <c r="F202" s="3">
        <f t="shared" si="13"/>
        <v>0.51245551601423489</v>
      </c>
      <c r="G202" s="3">
        <f t="shared" si="10"/>
        <v>0.57270844998366544</v>
      </c>
      <c r="H202" s="3">
        <f t="shared" si="11"/>
        <v>0.45220258204480435</v>
      </c>
    </row>
    <row r="203" spans="1:8" x14ac:dyDescent="0.25">
      <c r="A203" s="1" t="s">
        <v>131</v>
      </c>
      <c r="B203" s="1" t="s">
        <v>58</v>
      </c>
      <c r="C203" s="1" t="s">
        <v>134</v>
      </c>
      <c r="D203" s="8">
        <v>33</v>
      </c>
      <c r="E203" s="8">
        <v>65</v>
      </c>
      <c r="F203" s="3">
        <f t="shared" si="13"/>
        <v>0.50769230769230766</v>
      </c>
      <c r="G203" s="3">
        <f t="shared" si="10"/>
        <v>0.63698627936479779</v>
      </c>
      <c r="H203" s="3">
        <f t="shared" si="11"/>
        <v>0.37839833601981754</v>
      </c>
    </row>
    <row r="204" spans="1:8" x14ac:dyDescent="0.25">
      <c r="A204" s="1" t="s">
        <v>131</v>
      </c>
      <c r="B204" s="1" t="s">
        <v>58</v>
      </c>
      <c r="C204" s="1" t="s">
        <v>135</v>
      </c>
      <c r="D204" s="8">
        <v>3</v>
      </c>
      <c r="E204" s="8">
        <v>5</v>
      </c>
      <c r="F204" s="3">
        <f t="shared" si="13"/>
        <v>0.6</v>
      </c>
      <c r="G204" s="3">
        <f t="shared" si="10"/>
        <v>1</v>
      </c>
      <c r="H204" s="3">
        <f t="shared" si="11"/>
        <v>7.0366425892947643E-2</v>
      </c>
    </row>
    <row r="205" spans="1:8" x14ac:dyDescent="0.25">
      <c r="A205" s="1" t="s">
        <v>131</v>
      </c>
      <c r="B205" s="1" t="s">
        <v>58</v>
      </c>
      <c r="C205" s="1" t="s">
        <v>63</v>
      </c>
      <c r="D205" s="8">
        <v>466</v>
      </c>
      <c r="E205" s="8">
        <v>845</v>
      </c>
      <c r="F205" s="3">
        <f t="shared" si="13"/>
        <v>0.5514792899408284</v>
      </c>
      <c r="G205" s="3">
        <f t="shared" si="10"/>
        <v>0.58562197691340012</v>
      </c>
      <c r="H205" s="3">
        <f t="shared" si="11"/>
        <v>0.51733660296825668</v>
      </c>
    </row>
    <row r="206" spans="1:8" x14ac:dyDescent="0.25">
      <c r="A206" s="1" t="s">
        <v>138</v>
      </c>
      <c r="B206" s="1" t="s">
        <v>8</v>
      </c>
      <c r="C206" s="1" t="s">
        <v>9</v>
      </c>
      <c r="D206" s="8">
        <v>535</v>
      </c>
      <c r="E206" s="8">
        <v>2071</v>
      </c>
      <c r="F206" s="3">
        <f t="shared" si="12"/>
        <v>0.25832930951231287</v>
      </c>
      <c r="G206" s="3">
        <f t="shared" si="10"/>
        <v>0.27743240017129417</v>
      </c>
      <c r="H206" s="3">
        <f t="shared" si="11"/>
        <v>0.23922621885333151</v>
      </c>
    </row>
    <row r="207" spans="1:8" x14ac:dyDescent="0.25">
      <c r="A207" s="1" t="s">
        <v>138</v>
      </c>
      <c r="B207" s="1" t="s">
        <v>8</v>
      </c>
      <c r="C207" s="1" t="s">
        <v>10</v>
      </c>
      <c r="D207" s="8">
        <v>1067</v>
      </c>
      <c r="E207" s="8">
        <v>2377</v>
      </c>
      <c r="F207" s="3">
        <f t="shared" si="12"/>
        <v>0.44888514934791757</v>
      </c>
      <c r="G207" s="3">
        <f t="shared" si="10"/>
        <v>0.46910110301967817</v>
      </c>
      <c r="H207" s="3">
        <f t="shared" si="11"/>
        <v>0.42866919567615697</v>
      </c>
    </row>
    <row r="208" spans="1:8" x14ac:dyDescent="0.25">
      <c r="A208" s="1" t="s">
        <v>138</v>
      </c>
      <c r="B208" s="1" t="s">
        <v>8</v>
      </c>
      <c r="C208" s="1" t="s">
        <v>11</v>
      </c>
      <c r="D208" s="8">
        <v>1220</v>
      </c>
      <c r="E208" s="8">
        <v>2540</v>
      </c>
      <c r="F208" s="3">
        <f t="shared" si="12"/>
        <v>0.48031496062992124</v>
      </c>
      <c r="G208" s="3">
        <f t="shared" si="10"/>
        <v>0.49995170534416256</v>
      </c>
      <c r="H208" s="3">
        <f t="shared" si="11"/>
        <v>0.46067821591567992</v>
      </c>
    </row>
    <row r="209" spans="1:8" x14ac:dyDescent="0.25">
      <c r="A209" s="1" t="s">
        <v>138</v>
      </c>
      <c r="B209" s="1" t="s">
        <v>8</v>
      </c>
      <c r="C209" s="1" t="s">
        <v>12</v>
      </c>
      <c r="D209" s="8">
        <v>942</v>
      </c>
      <c r="E209" s="8">
        <v>2094</v>
      </c>
      <c r="F209" s="3">
        <f t="shared" si="12"/>
        <v>0.44985673352435529</v>
      </c>
      <c r="G209" s="3">
        <f t="shared" si="10"/>
        <v>0.47141438526778834</v>
      </c>
      <c r="H209" s="3">
        <f t="shared" si="11"/>
        <v>0.42829908178092224</v>
      </c>
    </row>
    <row r="210" spans="1:8" x14ac:dyDescent="0.25">
      <c r="A210" s="1" t="s">
        <v>138</v>
      </c>
      <c r="B210" s="1" t="s">
        <v>8</v>
      </c>
      <c r="C210" s="1" t="s">
        <v>13</v>
      </c>
      <c r="D210" s="8">
        <v>638</v>
      </c>
      <c r="E210" s="8">
        <v>1727</v>
      </c>
      <c r="F210" s="3">
        <f t="shared" si="12"/>
        <v>0.36942675159235666</v>
      </c>
      <c r="G210" s="3">
        <f t="shared" si="10"/>
        <v>0.39249153219742727</v>
      </c>
      <c r="H210" s="3">
        <f t="shared" si="11"/>
        <v>0.34636197098728605</v>
      </c>
    </row>
    <row r="211" spans="1:8" x14ac:dyDescent="0.25">
      <c r="A211" s="1" t="s">
        <v>138</v>
      </c>
      <c r="B211" s="1" t="s">
        <v>8</v>
      </c>
      <c r="C211" s="1" t="s">
        <v>14</v>
      </c>
      <c r="D211" s="8">
        <v>21</v>
      </c>
      <c r="E211" s="8">
        <v>80</v>
      </c>
      <c r="F211" s="3">
        <f t="shared" si="12"/>
        <v>0.26250000000000001</v>
      </c>
      <c r="G211" s="3">
        <f t="shared" si="10"/>
        <v>0.36521688752453807</v>
      </c>
      <c r="H211" s="3">
        <f t="shared" si="11"/>
        <v>0.15978311247546195</v>
      </c>
    </row>
    <row r="212" spans="1:8" x14ac:dyDescent="0.25">
      <c r="A212" s="1" t="s">
        <v>138</v>
      </c>
      <c r="B212" s="1" t="s">
        <v>8</v>
      </c>
      <c r="C212" s="1" t="s">
        <v>15</v>
      </c>
      <c r="D212" s="8">
        <v>4423</v>
      </c>
      <c r="E212" s="8">
        <v>10889</v>
      </c>
      <c r="F212" s="3">
        <f t="shared" si="12"/>
        <v>0.40618973275782899</v>
      </c>
      <c r="G212" s="3">
        <f t="shared" si="10"/>
        <v>0.41546501767791044</v>
      </c>
      <c r="H212" s="3">
        <f t="shared" si="11"/>
        <v>0.39691444783774754</v>
      </c>
    </row>
    <row r="213" spans="1:8" x14ac:dyDescent="0.25">
      <c r="A213" s="1" t="s">
        <v>138</v>
      </c>
      <c r="B213" s="1" t="s">
        <v>17</v>
      </c>
      <c r="C213" s="1" t="s">
        <v>18</v>
      </c>
      <c r="D213" s="8">
        <v>185</v>
      </c>
      <c r="E213" s="8">
        <v>411</v>
      </c>
      <c r="F213" s="3">
        <f t="shared" si="12"/>
        <v>0.45012165450121655</v>
      </c>
      <c r="G213" s="3">
        <f t="shared" si="10"/>
        <v>0.49946144895115269</v>
      </c>
      <c r="H213" s="3">
        <f t="shared" si="11"/>
        <v>0.40078186005128041</v>
      </c>
    </row>
    <row r="214" spans="1:8" x14ac:dyDescent="0.25">
      <c r="A214" s="1" t="s">
        <v>138</v>
      </c>
      <c r="B214" s="1" t="s">
        <v>17</v>
      </c>
      <c r="C214" s="1" t="s">
        <v>19</v>
      </c>
      <c r="D214" s="8">
        <v>188</v>
      </c>
      <c r="E214" s="8">
        <v>411</v>
      </c>
      <c r="F214" s="3">
        <f t="shared" si="12"/>
        <v>0.45742092457420924</v>
      </c>
      <c r="G214" s="3">
        <f t="shared" si="10"/>
        <v>0.50682628128115537</v>
      </c>
      <c r="H214" s="3">
        <f t="shared" si="11"/>
        <v>0.40801556786726317</v>
      </c>
    </row>
    <row r="215" spans="1:8" x14ac:dyDescent="0.25">
      <c r="A215" s="1" t="s">
        <v>138</v>
      </c>
      <c r="B215" s="1" t="s">
        <v>17</v>
      </c>
      <c r="C215" s="1" t="s">
        <v>88</v>
      </c>
      <c r="D215" s="8">
        <v>64</v>
      </c>
      <c r="E215" s="8">
        <v>411</v>
      </c>
      <c r="F215" s="3">
        <f t="shared" si="12"/>
        <v>0.15571776155717762</v>
      </c>
      <c r="G215" s="3">
        <f t="shared" si="10"/>
        <v>0.19200703764507657</v>
      </c>
      <c r="H215" s="3">
        <f t="shared" si="11"/>
        <v>0.11942848546927867</v>
      </c>
    </row>
    <row r="216" spans="1:8" x14ac:dyDescent="0.25">
      <c r="A216" s="1" t="s">
        <v>138</v>
      </c>
      <c r="B216" s="1" t="s">
        <v>17</v>
      </c>
      <c r="C216" s="1" t="s">
        <v>20</v>
      </c>
      <c r="D216" s="8">
        <v>176</v>
      </c>
      <c r="E216" s="8">
        <v>411</v>
      </c>
      <c r="F216" s="3">
        <f t="shared" si="12"/>
        <v>0.42822384428223842</v>
      </c>
      <c r="G216" s="3">
        <f t="shared" si="10"/>
        <v>0.47730396344815645</v>
      </c>
      <c r="H216" s="3">
        <f t="shared" si="11"/>
        <v>0.37914372511632038</v>
      </c>
    </row>
    <row r="217" spans="1:8" x14ac:dyDescent="0.25">
      <c r="A217" s="1" t="s">
        <v>138</v>
      </c>
      <c r="B217" s="1" t="s">
        <v>17</v>
      </c>
      <c r="C217" s="1" t="s">
        <v>42</v>
      </c>
      <c r="D217" s="8">
        <v>61</v>
      </c>
      <c r="E217" s="8">
        <v>411</v>
      </c>
      <c r="F217" s="3">
        <f t="shared" si="12"/>
        <v>0.14841849148418493</v>
      </c>
      <c r="G217" s="3">
        <f t="shared" si="10"/>
        <v>0.18402358146340439</v>
      </c>
      <c r="H217" s="3">
        <f t="shared" si="11"/>
        <v>0.11281340150496547</v>
      </c>
    </row>
    <row r="218" spans="1:8" x14ac:dyDescent="0.25">
      <c r="A218" s="1" t="s">
        <v>138</v>
      </c>
      <c r="B218" s="1" t="s">
        <v>21</v>
      </c>
      <c r="C218" s="1" t="s">
        <v>21</v>
      </c>
      <c r="D218" s="8">
        <v>177</v>
      </c>
      <c r="E218" s="8">
        <v>411</v>
      </c>
      <c r="F218" s="3">
        <f t="shared" si="12"/>
        <v>0.43065693430656932</v>
      </c>
      <c r="G218" s="3">
        <f t="shared" si="10"/>
        <v>0.47977060176481423</v>
      </c>
      <c r="H218" s="3">
        <f t="shared" si="11"/>
        <v>0.3815432668483244</v>
      </c>
    </row>
    <row r="219" spans="1:8" x14ac:dyDescent="0.25">
      <c r="A219" s="1" t="s">
        <v>138</v>
      </c>
      <c r="B219" s="1" t="s">
        <v>22</v>
      </c>
      <c r="C219" s="1" t="s">
        <v>22</v>
      </c>
      <c r="D219" s="8">
        <v>2</v>
      </c>
      <c r="E219" s="8">
        <v>6</v>
      </c>
      <c r="F219" s="3">
        <f t="shared" si="12"/>
        <v>0.33333333333333331</v>
      </c>
      <c r="G219" s="3">
        <f t="shared" si="10"/>
        <v>0.79406129262695202</v>
      </c>
      <c r="H219" s="3">
        <f t="shared" si="11"/>
        <v>0</v>
      </c>
    </row>
    <row r="220" spans="1:8" x14ac:dyDescent="0.25">
      <c r="A220" s="1" t="s">
        <v>138</v>
      </c>
      <c r="B220" s="1" t="s">
        <v>23</v>
      </c>
      <c r="C220" s="1" t="s">
        <v>23</v>
      </c>
      <c r="D220" s="8">
        <v>227</v>
      </c>
      <c r="E220" s="8">
        <v>411</v>
      </c>
      <c r="F220" s="3">
        <f t="shared" si="12"/>
        <v>0.55231143552311435</v>
      </c>
      <c r="G220" s="3">
        <f t="shared" si="10"/>
        <v>0.60162705293021568</v>
      </c>
      <c r="H220" s="3">
        <f t="shared" si="11"/>
        <v>0.50299581811601302</v>
      </c>
    </row>
    <row r="221" spans="1:8" x14ac:dyDescent="0.25">
      <c r="A221" s="1" t="s">
        <v>138</v>
      </c>
      <c r="B221" s="1" t="s">
        <v>31</v>
      </c>
      <c r="C221" s="1" t="s">
        <v>24</v>
      </c>
      <c r="D221" s="8">
        <v>67</v>
      </c>
      <c r="E221" s="8">
        <v>92</v>
      </c>
      <c r="F221" s="3">
        <f t="shared" si="12"/>
        <v>0.72826086956521741</v>
      </c>
      <c r="G221" s="3">
        <f t="shared" si="10"/>
        <v>0.82464576838882753</v>
      </c>
      <c r="H221" s="3">
        <f t="shared" si="11"/>
        <v>0.63187597074160728</v>
      </c>
    </row>
    <row r="222" spans="1:8" x14ac:dyDescent="0.25">
      <c r="A222" s="1" t="s">
        <v>138</v>
      </c>
      <c r="B222" s="1" t="s">
        <v>31</v>
      </c>
      <c r="C222" s="1" t="s">
        <v>25</v>
      </c>
      <c r="D222" s="8">
        <v>45</v>
      </c>
      <c r="E222" s="8">
        <v>92</v>
      </c>
      <c r="F222" s="3">
        <f>IFERROR(D222/E222,"N/A")</f>
        <v>0.4891304347826087</v>
      </c>
      <c r="G222" s="3">
        <f t="shared" si="10"/>
        <v>0.59676525097355237</v>
      </c>
      <c r="H222" s="3">
        <f t="shared" si="11"/>
        <v>0.38149561859166498</v>
      </c>
    </row>
    <row r="223" spans="1:8" x14ac:dyDescent="0.25">
      <c r="A223" s="1" t="s">
        <v>138</v>
      </c>
      <c r="B223" s="1" t="s">
        <v>31</v>
      </c>
      <c r="C223" s="1" t="s">
        <v>26</v>
      </c>
      <c r="D223" s="8">
        <v>39</v>
      </c>
      <c r="E223" s="8">
        <v>92</v>
      </c>
      <c r="F223" s="3">
        <f>IFERROR(D223/E223,"N/A")</f>
        <v>0.42391304347826086</v>
      </c>
      <c r="G223" s="3">
        <f t="shared" si="10"/>
        <v>0.53038148728086099</v>
      </c>
      <c r="H223" s="3">
        <f t="shared" si="11"/>
        <v>0.31744459967566074</v>
      </c>
    </row>
    <row r="224" spans="1:8" x14ac:dyDescent="0.25">
      <c r="A224" s="1" t="s">
        <v>138</v>
      </c>
      <c r="B224" s="1" t="s">
        <v>31</v>
      </c>
      <c r="C224" s="1" t="s">
        <v>27</v>
      </c>
      <c r="D224" s="8" t="s">
        <v>129</v>
      </c>
      <c r="E224" s="8" t="s">
        <v>129</v>
      </c>
      <c r="F224" s="3" t="str">
        <f>IFERROR(D224/E224,"N/A")</f>
        <v>N/A</v>
      </c>
      <c r="G224" s="3" t="str">
        <f t="shared" si="10"/>
        <v>N/A</v>
      </c>
      <c r="H224" s="3" t="str">
        <f t="shared" si="11"/>
        <v>N/A</v>
      </c>
    </row>
    <row r="225" spans="1:8" x14ac:dyDescent="0.25">
      <c r="A225" s="1" t="s">
        <v>138</v>
      </c>
      <c r="B225" s="1" t="s">
        <v>31</v>
      </c>
      <c r="C225" s="1" t="s">
        <v>28</v>
      </c>
      <c r="D225" s="8">
        <v>48</v>
      </c>
      <c r="E225" s="8">
        <v>92</v>
      </c>
      <c r="F225" s="3">
        <f t="shared" ref="F225:F276" si="14">IFERROR(D225/E225,"N/A")</f>
        <v>0.52173913043478259</v>
      </c>
      <c r="G225" s="3">
        <f t="shared" si="10"/>
        <v>0.62930143861121945</v>
      </c>
      <c r="H225" s="3">
        <f t="shared" si="11"/>
        <v>0.41417682225834573</v>
      </c>
    </row>
    <row r="226" spans="1:8" x14ac:dyDescent="0.25">
      <c r="A226" s="1" t="s">
        <v>138</v>
      </c>
      <c r="B226" s="1" t="s">
        <v>31</v>
      </c>
      <c r="C226" s="1" t="s">
        <v>29</v>
      </c>
      <c r="D226" s="8">
        <v>72</v>
      </c>
      <c r="E226" s="8">
        <v>92</v>
      </c>
      <c r="F226" s="3">
        <f t="shared" si="14"/>
        <v>0.78260869565217395</v>
      </c>
      <c r="G226" s="3">
        <f t="shared" si="10"/>
        <v>0.87237250706494385</v>
      </c>
      <c r="H226" s="3">
        <f t="shared" si="11"/>
        <v>0.69284488423940405</v>
      </c>
    </row>
    <row r="227" spans="1:8" x14ac:dyDescent="0.25">
      <c r="A227" s="1" t="s">
        <v>138</v>
      </c>
      <c r="B227" s="1" t="s">
        <v>31</v>
      </c>
      <c r="C227" s="1" t="s">
        <v>130</v>
      </c>
      <c r="D227" s="8">
        <v>56</v>
      </c>
      <c r="E227" s="8">
        <v>92</v>
      </c>
      <c r="F227" s="3">
        <f t="shared" si="14"/>
        <v>0.60869565217391308</v>
      </c>
      <c r="G227" s="3">
        <f t="shared" si="10"/>
        <v>0.7139098872698505</v>
      </c>
      <c r="H227" s="3">
        <f t="shared" si="11"/>
        <v>0.50348141707797567</v>
      </c>
    </row>
    <row r="228" spans="1:8" x14ac:dyDescent="0.25">
      <c r="A228" s="1" t="s">
        <v>138</v>
      </c>
      <c r="B228" s="1" t="s">
        <v>51</v>
      </c>
      <c r="C228" s="1" t="s">
        <v>32</v>
      </c>
      <c r="D228" s="8">
        <v>247</v>
      </c>
      <c r="E228" s="8">
        <v>411</v>
      </c>
      <c r="F228" s="3">
        <f t="shared" si="14"/>
        <v>0.6009732360097324</v>
      </c>
      <c r="G228" s="3">
        <f t="shared" si="10"/>
        <v>0.6495578043008412</v>
      </c>
      <c r="H228" s="3">
        <f t="shared" si="11"/>
        <v>0.5523886677186236</v>
      </c>
    </row>
    <row r="229" spans="1:8" x14ac:dyDescent="0.25">
      <c r="A229" s="1" t="s">
        <v>138</v>
      </c>
      <c r="B229" s="1" t="s">
        <v>51</v>
      </c>
      <c r="C229" s="1" t="s">
        <v>33</v>
      </c>
      <c r="D229" s="8">
        <v>298</v>
      </c>
      <c r="E229" s="8">
        <v>411</v>
      </c>
      <c r="F229" s="3">
        <f t="shared" si="14"/>
        <v>0.72506082725060828</v>
      </c>
      <c r="G229" s="3">
        <f t="shared" si="10"/>
        <v>0.76946528494432598</v>
      </c>
      <c r="H229" s="3">
        <f t="shared" si="11"/>
        <v>0.68065636955689057</v>
      </c>
    </row>
    <row r="230" spans="1:8" x14ac:dyDescent="0.25">
      <c r="A230" s="1" t="s">
        <v>138</v>
      </c>
      <c r="B230" s="1" t="s">
        <v>51</v>
      </c>
      <c r="C230" s="1" t="s">
        <v>34</v>
      </c>
      <c r="D230" s="8">
        <v>316</v>
      </c>
      <c r="E230" s="8">
        <v>411</v>
      </c>
      <c r="F230" s="3">
        <f t="shared" si="14"/>
        <v>0.76885644768856443</v>
      </c>
      <c r="G230" s="3">
        <f t="shared" si="10"/>
        <v>0.81085045593329252</v>
      </c>
      <c r="H230" s="3">
        <f t="shared" si="11"/>
        <v>0.72686243944383633</v>
      </c>
    </row>
    <row r="231" spans="1:8" x14ac:dyDescent="0.25">
      <c r="A231" s="1" t="s">
        <v>138</v>
      </c>
      <c r="B231" s="1" t="s">
        <v>51</v>
      </c>
      <c r="C231" s="1" t="s">
        <v>35</v>
      </c>
      <c r="D231" s="8">
        <v>303</v>
      </c>
      <c r="E231" s="8">
        <v>411</v>
      </c>
      <c r="F231" s="3">
        <f t="shared" si="14"/>
        <v>0.73722627737226276</v>
      </c>
      <c r="G231" s="3">
        <f t="shared" si="10"/>
        <v>0.78101717500326828</v>
      </c>
      <c r="H231" s="3">
        <f t="shared" si="11"/>
        <v>0.69343537974125724</v>
      </c>
    </row>
    <row r="232" spans="1:8" x14ac:dyDescent="0.25">
      <c r="A232" s="1" t="s">
        <v>138</v>
      </c>
      <c r="B232" s="1" t="s">
        <v>51</v>
      </c>
      <c r="C232" s="1" t="s">
        <v>36</v>
      </c>
      <c r="D232" s="8">
        <v>324</v>
      </c>
      <c r="E232" s="8">
        <v>411</v>
      </c>
      <c r="F232" s="3">
        <f t="shared" si="14"/>
        <v>0.78832116788321172</v>
      </c>
      <c r="G232" s="3">
        <f t="shared" si="10"/>
        <v>0.82905134866428387</v>
      </c>
      <c r="H232" s="3">
        <f t="shared" si="11"/>
        <v>0.74759098710213956</v>
      </c>
    </row>
    <row r="233" spans="1:8" x14ac:dyDescent="0.25">
      <c r="A233" s="1" t="s">
        <v>138</v>
      </c>
      <c r="B233" s="1" t="s">
        <v>51</v>
      </c>
      <c r="C233" s="1" t="s">
        <v>37</v>
      </c>
      <c r="D233" s="8">
        <v>318</v>
      </c>
      <c r="E233" s="8">
        <v>411</v>
      </c>
      <c r="F233" s="3">
        <f t="shared" si="14"/>
        <v>0.77372262773722633</v>
      </c>
      <c r="G233" s="3">
        <f t="shared" si="10"/>
        <v>0.81541259194231952</v>
      </c>
      <c r="H233" s="3">
        <f t="shared" si="11"/>
        <v>0.73203266353213314</v>
      </c>
    </row>
    <row r="234" spans="1:8" x14ac:dyDescent="0.25">
      <c r="A234" s="1" t="s">
        <v>138</v>
      </c>
      <c r="B234" s="1" t="s">
        <v>51</v>
      </c>
      <c r="C234" s="1" t="s">
        <v>38</v>
      </c>
      <c r="D234" s="8">
        <v>264</v>
      </c>
      <c r="E234" s="8">
        <v>411</v>
      </c>
      <c r="F234" s="3">
        <f t="shared" si="14"/>
        <v>0.64233576642335766</v>
      </c>
      <c r="G234" s="3">
        <f t="shared" si="10"/>
        <v>0.68991573436439668</v>
      </c>
      <c r="H234" s="3">
        <f t="shared" si="11"/>
        <v>0.59475579848231863</v>
      </c>
    </row>
    <row r="235" spans="1:8" x14ac:dyDescent="0.25">
      <c r="A235" s="1" t="s">
        <v>138</v>
      </c>
      <c r="B235" s="1" t="s">
        <v>51</v>
      </c>
      <c r="C235" s="1" t="s">
        <v>39</v>
      </c>
      <c r="D235" s="8">
        <v>304</v>
      </c>
      <c r="E235" s="8">
        <v>411</v>
      </c>
      <c r="F235" s="3">
        <f t="shared" si="14"/>
        <v>0.73965936739659366</v>
      </c>
      <c r="G235" s="3">
        <f t="shared" si="10"/>
        <v>0.78332257425625607</v>
      </c>
      <c r="H235" s="3">
        <f t="shared" si="11"/>
        <v>0.69599616053693125</v>
      </c>
    </row>
    <row r="236" spans="1:8" x14ac:dyDescent="0.25">
      <c r="A236" s="1" t="s">
        <v>138</v>
      </c>
      <c r="B236" s="1" t="s">
        <v>51</v>
      </c>
      <c r="C236" s="1" t="s">
        <v>40</v>
      </c>
      <c r="D236" s="8">
        <v>242</v>
      </c>
      <c r="E236" s="8">
        <v>411</v>
      </c>
      <c r="F236" s="3">
        <f t="shared" si="14"/>
        <v>0.58880778588807781</v>
      </c>
      <c r="G236" s="3">
        <f t="shared" si="10"/>
        <v>0.63761983118765386</v>
      </c>
      <c r="H236" s="3">
        <f t="shared" si="11"/>
        <v>0.53999574058850175</v>
      </c>
    </row>
    <row r="237" spans="1:8" x14ac:dyDescent="0.25">
      <c r="A237" s="1" t="s">
        <v>138</v>
      </c>
      <c r="B237" s="1" t="s">
        <v>51</v>
      </c>
      <c r="C237" s="1" t="s">
        <v>41</v>
      </c>
      <c r="D237" s="8">
        <v>160</v>
      </c>
      <c r="E237" s="8">
        <v>411</v>
      </c>
      <c r="F237" s="3">
        <f t="shared" si="14"/>
        <v>0.38929440389294406</v>
      </c>
      <c r="G237" s="3">
        <f t="shared" si="10"/>
        <v>0.43767506643418841</v>
      </c>
      <c r="H237" s="3">
        <f t="shared" si="11"/>
        <v>0.34091374135169972</v>
      </c>
    </row>
    <row r="238" spans="1:8" x14ac:dyDescent="0.25">
      <c r="A238" s="1" t="s">
        <v>138</v>
      </c>
      <c r="B238" s="1" t="s">
        <v>51</v>
      </c>
      <c r="C238" s="1" t="s">
        <v>42</v>
      </c>
      <c r="D238" s="8">
        <v>220</v>
      </c>
      <c r="E238" s="8">
        <v>411</v>
      </c>
      <c r="F238" s="3">
        <f t="shared" si="14"/>
        <v>0.53527980535279807</v>
      </c>
      <c r="G238" s="3">
        <f t="shared" si="10"/>
        <v>0.58474030327548931</v>
      </c>
      <c r="H238" s="3">
        <f t="shared" si="11"/>
        <v>0.48581930743010687</v>
      </c>
    </row>
    <row r="239" spans="1:8" x14ac:dyDescent="0.25">
      <c r="A239" s="1" t="s">
        <v>138</v>
      </c>
      <c r="B239" s="1" t="s">
        <v>51</v>
      </c>
      <c r="C239" s="1" t="s">
        <v>43</v>
      </c>
      <c r="D239" s="8">
        <v>210</v>
      </c>
      <c r="E239" s="8">
        <v>411</v>
      </c>
      <c r="F239" s="3">
        <f t="shared" si="14"/>
        <v>0.51094890510948909</v>
      </c>
      <c r="G239" s="3">
        <f t="shared" si="10"/>
        <v>0.56051835130253758</v>
      </c>
      <c r="H239" s="3">
        <f t="shared" si="11"/>
        <v>0.46137945891644067</v>
      </c>
    </row>
    <row r="240" spans="1:8" x14ac:dyDescent="0.25">
      <c r="A240" s="1" t="s">
        <v>138</v>
      </c>
      <c r="B240" s="1" t="s">
        <v>51</v>
      </c>
      <c r="C240" s="1" t="s">
        <v>44</v>
      </c>
      <c r="D240" s="8">
        <v>199</v>
      </c>
      <c r="E240" s="8">
        <v>411</v>
      </c>
      <c r="F240" s="3">
        <f t="shared" si="14"/>
        <v>0.48418491484184917</v>
      </c>
      <c r="G240" s="3">
        <f t="shared" si="10"/>
        <v>0.53374175854175054</v>
      </c>
      <c r="H240" s="3">
        <f t="shared" si="11"/>
        <v>0.43462807114194779</v>
      </c>
    </row>
    <row r="241" spans="1:8" x14ac:dyDescent="0.25">
      <c r="A241" s="1" t="s">
        <v>138</v>
      </c>
      <c r="B241" s="1" t="s">
        <v>51</v>
      </c>
      <c r="C241" s="1" t="s">
        <v>45</v>
      </c>
      <c r="D241" s="8">
        <v>173</v>
      </c>
      <c r="E241" s="8">
        <v>411</v>
      </c>
      <c r="F241" s="3">
        <f t="shared" si="14"/>
        <v>0.42092457420924573</v>
      </c>
      <c r="G241" s="3">
        <f t="shared" si="10"/>
        <v>0.46989694849657032</v>
      </c>
      <c r="H241" s="3">
        <f t="shared" si="11"/>
        <v>0.37195219992192113</v>
      </c>
    </row>
    <row r="242" spans="1:8" x14ac:dyDescent="0.25">
      <c r="A242" s="1" t="s">
        <v>138</v>
      </c>
      <c r="B242" s="1" t="s">
        <v>51</v>
      </c>
      <c r="C242" s="1" t="s">
        <v>46</v>
      </c>
      <c r="D242" s="8">
        <v>118</v>
      </c>
      <c r="E242" s="8">
        <v>411</v>
      </c>
      <c r="F242" s="3">
        <f t="shared" si="14"/>
        <v>0.28710462287104621</v>
      </c>
      <c r="G242" s="3">
        <f t="shared" si="10"/>
        <v>0.33208241344530265</v>
      </c>
      <c r="H242" s="3">
        <f t="shared" si="11"/>
        <v>0.24212683229678977</v>
      </c>
    </row>
    <row r="243" spans="1:8" x14ac:dyDescent="0.25">
      <c r="A243" s="1" t="s">
        <v>138</v>
      </c>
      <c r="B243" s="1" t="s">
        <v>51</v>
      </c>
      <c r="C243" s="1" t="s">
        <v>47</v>
      </c>
      <c r="D243" s="8">
        <v>166</v>
      </c>
      <c r="E243" s="8">
        <v>411</v>
      </c>
      <c r="F243" s="3">
        <f t="shared" si="14"/>
        <v>0.40389294403892945</v>
      </c>
      <c r="G243" s="3">
        <f t="shared" si="10"/>
        <v>0.45257213515725553</v>
      </c>
      <c r="H243" s="3">
        <f t="shared" si="11"/>
        <v>0.35521375292060337</v>
      </c>
    </row>
    <row r="244" spans="1:8" x14ac:dyDescent="0.25">
      <c r="A244" s="1" t="s">
        <v>138</v>
      </c>
      <c r="B244" s="1" t="s">
        <v>51</v>
      </c>
      <c r="C244" s="1" t="s">
        <v>48</v>
      </c>
      <c r="D244" s="8">
        <v>113</v>
      </c>
      <c r="E244" s="8">
        <v>411</v>
      </c>
      <c r="F244" s="3">
        <f t="shared" si="14"/>
        <v>0.27493917274939172</v>
      </c>
      <c r="G244" s="3">
        <f t="shared" si="10"/>
        <v>0.31934363044310937</v>
      </c>
      <c r="H244" s="3">
        <f t="shared" si="11"/>
        <v>0.23053471505567408</v>
      </c>
    </row>
    <row r="245" spans="1:8" x14ac:dyDescent="0.25">
      <c r="A245" s="1" t="s">
        <v>138</v>
      </c>
      <c r="B245" s="1" t="s">
        <v>51</v>
      </c>
      <c r="C245" s="1" t="s">
        <v>49</v>
      </c>
      <c r="D245" s="8">
        <v>94</v>
      </c>
      <c r="E245" s="8">
        <v>411</v>
      </c>
      <c r="F245" s="3">
        <f t="shared" si="14"/>
        <v>0.22871046228710462</v>
      </c>
      <c r="G245" s="3">
        <f t="shared" ref="G245:G308" si="15">IFERROR(IF($F245+1.961*SQRT(($F245*(1-$F245))/$E245)+(1/(2*$E245))&gt;1,1,$F245+1.961*SQRT(($F245*(1-$F245))/$E245)+(1/(2*$E245))),"N/A")</f>
        <v>0.27055341464984828</v>
      </c>
      <c r="H245" s="3">
        <f t="shared" ref="H245:H308" si="16">IFERROR(IF($F245-1.961*SQRT(($F245*(1-$F245))/$E245)-(1/(2*$E245))&lt;0,0,$F245-1.961*SQRT(($F245*(1-$F245))/$E245)-(1/(2*$E245))),"N/A")</f>
        <v>0.18686750992436094</v>
      </c>
    </row>
    <row r="246" spans="1:8" x14ac:dyDescent="0.25">
      <c r="A246" s="1" t="s">
        <v>138</v>
      </c>
      <c r="B246" s="1" t="s">
        <v>51</v>
      </c>
      <c r="C246" s="1" t="s">
        <v>50</v>
      </c>
      <c r="D246" s="8">
        <v>90</v>
      </c>
      <c r="E246" s="8">
        <v>411</v>
      </c>
      <c r="F246" s="3">
        <f t="shared" si="14"/>
        <v>0.21897810218978103</v>
      </c>
      <c r="G246" s="3">
        <f t="shared" si="15"/>
        <v>0.26019728517165663</v>
      </c>
      <c r="H246" s="3">
        <f t="shared" si="16"/>
        <v>0.1777589192079054</v>
      </c>
    </row>
    <row r="247" spans="1:8" x14ac:dyDescent="0.25">
      <c r="A247" s="1" t="s">
        <v>138</v>
      </c>
      <c r="B247" s="1" t="s">
        <v>54</v>
      </c>
      <c r="C247" s="1" t="s">
        <v>54</v>
      </c>
      <c r="D247" s="8">
        <v>2</v>
      </c>
      <c r="E247" s="8">
        <v>3</v>
      </c>
      <c r="F247" s="3">
        <f t="shared" si="14"/>
        <v>0.66666666666666663</v>
      </c>
      <c r="G247" s="3">
        <f t="shared" si="15"/>
        <v>1</v>
      </c>
      <c r="H247" s="3">
        <f t="shared" si="16"/>
        <v>0</v>
      </c>
    </row>
    <row r="248" spans="1:8" x14ac:dyDescent="0.25">
      <c r="A248" s="1" t="s">
        <v>138</v>
      </c>
      <c r="B248" s="1" t="s">
        <v>53</v>
      </c>
      <c r="C248" s="1" t="s">
        <v>53</v>
      </c>
      <c r="D248" s="8">
        <v>54</v>
      </c>
      <c r="E248" s="8">
        <v>108</v>
      </c>
      <c r="F248" s="3">
        <f t="shared" si="14"/>
        <v>0.5</v>
      </c>
      <c r="G248" s="3">
        <f t="shared" si="15"/>
        <v>0.59897828611970094</v>
      </c>
      <c r="H248" s="3">
        <f t="shared" si="16"/>
        <v>0.401021713880299</v>
      </c>
    </row>
    <row r="249" spans="1:8" x14ac:dyDescent="0.25">
      <c r="A249" s="1" t="s">
        <v>138</v>
      </c>
      <c r="B249" s="1" t="s">
        <v>55</v>
      </c>
      <c r="C249" s="1" t="s">
        <v>56</v>
      </c>
      <c r="D249" s="8">
        <v>94</v>
      </c>
      <c r="E249" s="8">
        <v>209</v>
      </c>
      <c r="F249" s="3">
        <f t="shared" si="14"/>
        <v>0.44976076555023925</v>
      </c>
      <c r="G249" s="3">
        <f t="shared" si="15"/>
        <v>0.5196324788353206</v>
      </c>
      <c r="H249" s="3">
        <f t="shared" si="16"/>
        <v>0.37988905226515784</v>
      </c>
    </row>
    <row r="250" spans="1:8" x14ac:dyDescent="0.25">
      <c r="A250" s="1" t="s">
        <v>138</v>
      </c>
      <c r="B250" s="1" t="s">
        <v>55</v>
      </c>
      <c r="C250" s="1" t="s">
        <v>57</v>
      </c>
      <c r="D250" s="8">
        <v>64</v>
      </c>
      <c r="E250" s="8">
        <v>209</v>
      </c>
      <c r="F250" s="3">
        <f t="shared" si="14"/>
        <v>0.30622009569377989</v>
      </c>
      <c r="G250" s="3">
        <f t="shared" si="15"/>
        <v>0.37113433805142804</v>
      </c>
      <c r="H250" s="3">
        <f t="shared" si="16"/>
        <v>0.24130585333613175</v>
      </c>
    </row>
    <row r="251" spans="1:8" x14ac:dyDescent="0.25">
      <c r="A251" s="1" t="s">
        <v>138</v>
      </c>
      <c r="B251" s="1" t="s">
        <v>52</v>
      </c>
      <c r="C251" s="1" t="s">
        <v>136</v>
      </c>
      <c r="D251" s="8">
        <v>149</v>
      </c>
      <c r="E251" s="8">
        <v>392</v>
      </c>
      <c r="F251" s="3">
        <f t="shared" si="14"/>
        <v>0.38010204081632654</v>
      </c>
      <c r="G251" s="3">
        <f t="shared" si="15"/>
        <v>0.42945537068640255</v>
      </c>
      <c r="H251" s="3">
        <f t="shared" si="16"/>
        <v>0.33074871094625052</v>
      </c>
    </row>
    <row r="252" spans="1:8" x14ac:dyDescent="0.25">
      <c r="A252" s="1" t="s">
        <v>138</v>
      </c>
      <c r="B252" s="1" t="s">
        <v>52</v>
      </c>
      <c r="C252" s="1" t="s">
        <v>137</v>
      </c>
      <c r="D252" s="8">
        <v>144</v>
      </c>
      <c r="E252" s="8">
        <v>272</v>
      </c>
      <c r="F252" s="3">
        <f t="shared" si="14"/>
        <v>0.52941176470588236</v>
      </c>
      <c r="G252" s="3">
        <f t="shared" si="15"/>
        <v>0.59059859861137531</v>
      </c>
      <c r="H252" s="3">
        <f t="shared" si="16"/>
        <v>0.46822493080038946</v>
      </c>
    </row>
    <row r="253" spans="1:8" x14ac:dyDescent="0.25">
      <c r="A253" s="1" t="s">
        <v>138</v>
      </c>
      <c r="B253" s="1" t="s">
        <v>52</v>
      </c>
      <c r="C253" s="1" t="s">
        <v>63</v>
      </c>
      <c r="D253" s="8">
        <v>293</v>
      </c>
      <c r="E253" s="8">
        <v>664</v>
      </c>
      <c r="F253" s="3">
        <f t="shared" si="14"/>
        <v>0.44126506024096385</v>
      </c>
      <c r="G253" s="3">
        <f t="shared" si="15"/>
        <v>0.47980540518142545</v>
      </c>
      <c r="H253" s="3">
        <f t="shared" si="16"/>
        <v>0.40272471530050225</v>
      </c>
    </row>
    <row r="254" spans="1:8" x14ac:dyDescent="0.25">
      <c r="A254" s="1" t="s">
        <v>138</v>
      </c>
      <c r="B254" s="1" t="s">
        <v>58</v>
      </c>
      <c r="C254" s="1" t="s">
        <v>132</v>
      </c>
      <c r="D254" s="8">
        <v>70</v>
      </c>
      <c r="E254" s="8">
        <v>98</v>
      </c>
      <c r="F254" s="3">
        <f t="shared" si="14"/>
        <v>0.7142857142857143</v>
      </c>
      <c r="G254" s="3">
        <f t="shared" si="15"/>
        <v>0.80887610824238954</v>
      </c>
      <c r="H254" s="3">
        <f t="shared" si="16"/>
        <v>0.61969532032903907</v>
      </c>
    </row>
    <row r="255" spans="1:8" x14ac:dyDescent="0.25">
      <c r="A255" s="1" t="s">
        <v>138</v>
      </c>
      <c r="B255" s="1" t="s">
        <v>58</v>
      </c>
      <c r="C255" s="1" t="s">
        <v>133</v>
      </c>
      <c r="D255" s="8">
        <v>36</v>
      </c>
      <c r="E255" s="8">
        <v>61</v>
      </c>
      <c r="F255" s="3">
        <f t="shared" si="14"/>
        <v>0.5901639344262295</v>
      </c>
      <c r="G255" s="3">
        <f t="shared" si="15"/>
        <v>0.72184278108938149</v>
      </c>
      <c r="H255" s="3">
        <f t="shared" si="16"/>
        <v>0.4584850877630775</v>
      </c>
    </row>
    <row r="256" spans="1:8" x14ac:dyDescent="0.25">
      <c r="A256" s="1" t="s">
        <v>138</v>
      </c>
      <c r="B256" s="1" t="s">
        <v>58</v>
      </c>
      <c r="C256" s="1" t="s">
        <v>134</v>
      </c>
      <c r="D256" s="8">
        <v>11</v>
      </c>
      <c r="E256" s="8">
        <v>26</v>
      </c>
      <c r="F256" s="3">
        <f t="shared" si="14"/>
        <v>0.42307692307692307</v>
      </c>
      <c r="G256" s="3">
        <f t="shared" si="15"/>
        <v>0.63231029227672741</v>
      </c>
      <c r="H256" s="3">
        <f t="shared" si="16"/>
        <v>0.21384355387711873</v>
      </c>
    </row>
    <row r="257" spans="1:8" x14ac:dyDescent="0.25">
      <c r="A257" s="1" t="s">
        <v>138</v>
      </c>
      <c r="B257" s="1" t="s">
        <v>58</v>
      </c>
      <c r="C257" s="1" t="s">
        <v>135</v>
      </c>
      <c r="D257" s="8">
        <v>0</v>
      </c>
      <c r="E257" s="8">
        <v>0</v>
      </c>
      <c r="F257" s="3" t="str">
        <f t="shared" si="14"/>
        <v>N/A</v>
      </c>
      <c r="G257" s="3" t="str">
        <f t="shared" si="15"/>
        <v>N/A</v>
      </c>
      <c r="H257" s="3" t="str">
        <f t="shared" si="16"/>
        <v>N/A</v>
      </c>
    </row>
    <row r="258" spans="1:8" x14ac:dyDescent="0.25">
      <c r="A258" s="1" t="s">
        <v>138</v>
      </c>
      <c r="B258" s="1" t="s">
        <v>58</v>
      </c>
      <c r="C258" s="1" t="s">
        <v>63</v>
      </c>
      <c r="D258" s="8">
        <v>117</v>
      </c>
      <c r="E258" s="8">
        <v>185</v>
      </c>
      <c r="F258" s="3">
        <f t="shared" si="14"/>
        <v>0.63243243243243241</v>
      </c>
      <c r="G258" s="3">
        <f t="shared" si="15"/>
        <v>0.70464835223340605</v>
      </c>
      <c r="H258" s="3">
        <f t="shared" si="16"/>
        <v>0.56021651263145877</v>
      </c>
    </row>
    <row r="259" spans="1:8" x14ac:dyDescent="0.25">
      <c r="A259" s="1" t="s">
        <v>139</v>
      </c>
      <c r="B259" s="1" t="s">
        <v>8</v>
      </c>
      <c r="C259" s="1" t="s">
        <v>9</v>
      </c>
      <c r="D259" s="8">
        <v>812</v>
      </c>
      <c r="E259" s="8">
        <v>3372</v>
      </c>
      <c r="F259" s="3">
        <f t="shared" si="14"/>
        <v>0.24080664294187426</v>
      </c>
      <c r="G259" s="3">
        <f t="shared" si="15"/>
        <v>0.25539415980198349</v>
      </c>
      <c r="H259" s="3">
        <f t="shared" si="16"/>
        <v>0.22621912608176503</v>
      </c>
    </row>
    <row r="260" spans="1:8" x14ac:dyDescent="0.25">
      <c r="A260" s="1" t="s">
        <v>139</v>
      </c>
      <c r="B260" s="1" t="s">
        <v>8</v>
      </c>
      <c r="C260" s="1" t="s">
        <v>10</v>
      </c>
      <c r="D260" s="8">
        <v>1821</v>
      </c>
      <c r="E260" s="8">
        <v>4047</v>
      </c>
      <c r="F260" s="3">
        <f t="shared" si="14"/>
        <v>0.44996293550778355</v>
      </c>
      <c r="G260" s="3">
        <f t="shared" si="15"/>
        <v>0.46542189199380002</v>
      </c>
      <c r="H260" s="3">
        <f t="shared" si="16"/>
        <v>0.43450397902176707</v>
      </c>
    </row>
    <row r="261" spans="1:8" x14ac:dyDescent="0.25">
      <c r="A261" s="1" t="s">
        <v>139</v>
      </c>
      <c r="B261" s="1" t="s">
        <v>8</v>
      </c>
      <c r="C261" s="1" t="s">
        <v>11</v>
      </c>
      <c r="D261" s="8">
        <v>2462</v>
      </c>
      <c r="E261" s="8">
        <v>4962</v>
      </c>
      <c r="F261" s="3">
        <f t="shared" si="14"/>
        <v>0.49617089883111648</v>
      </c>
      <c r="G261" s="3">
        <f t="shared" si="15"/>
        <v>0.5101906148962172</v>
      </c>
      <c r="H261" s="3">
        <f t="shared" si="16"/>
        <v>0.48215118276601576</v>
      </c>
    </row>
    <row r="262" spans="1:8" x14ac:dyDescent="0.25">
      <c r="A262" s="1" t="s">
        <v>139</v>
      </c>
      <c r="B262" s="1" t="s">
        <v>8</v>
      </c>
      <c r="C262" s="1" t="s">
        <v>12</v>
      </c>
      <c r="D262" s="8">
        <v>1749</v>
      </c>
      <c r="E262" s="8">
        <v>4073</v>
      </c>
      <c r="F262" s="3">
        <f t="shared" si="14"/>
        <v>0.42941320893690155</v>
      </c>
      <c r="G262" s="3">
        <f t="shared" si="15"/>
        <v>0.4447456089365398</v>
      </c>
      <c r="H262" s="3">
        <f t="shared" si="16"/>
        <v>0.41408080893726329</v>
      </c>
    </row>
    <row r="263" spans="1:8" x14ac:dyDescent="0.25">
      <c r="A263" s="1" t="s">
        <v>139</v>
      </c>
      <c r="B263" s="1" t="s">
        <v>8</v>
      </c>
      <c r="C263" s="1" t="s">
        <v>13</v>
      </c>
      <c r="D263" s="8">
        <v>1119</v>
      </c>
      <c r="E263" s="8">
        <v>3334</v>
      </c>
      <c r="F263" s="3">
        <f t="shared" si="14"/>
        <v>0.33563287342531495</v>
      </c>
      <c r="G263" s="3">
        <f t="shared" si="15"/>
        <v>0.3518201380994489</v>
      </c>
      <c r="H263" s="3">
        <f t="shared" si="16"/>
        <v>0.319445608751181</v>
      </c>
    </row>
    <row r="264" spans="1:8" x14ac:dyDescent="0.25">
      <c r="A264" s="1" t="s">
        <v>139</v>
      </c>
      <c r="B264" s="1" t="s">
        <v>8</v>
      </c>
      <c r="C264" s="1" t="s">
        <v>14</v>
      </c>
      <c r="D264" s="8">
        <v>24</v>
      </c>
      <c r="E264" s="8">
        <v>131</v>
      </c>
      <c r="F264" s="3">
        <f t="shared" si="14"/>
        <v>0.18320610687022901</v>
      </c>
      <c r="G264" s="3">
        <f t="shared" si="15"/>
        <v>0.25330071231615447</v>
      </c>
      <c r="H264" s="3">
        <f t="shared" si="16"/>
        <v>0.11311150142430353</v>
      </c>
    </row>
    <row r="265" spans="1:8" x14ac:dyDescent="0.25">
      <c r="A265" s="1" t="s">
        <v>139</v>
      </c>
      <c r="B265" s="1" t="s">
        <v>8</v>
      </c>
      <c r="C265" s="1" t="s">
        <v>15</v>
      </c>
      <c r="D265" s="8">
        <v>7987</v>
      </c>
      <c r="E265" s="8">
        <v>19919</v>
      </c>
      <c r="F265" s="3">
        <f t="shared" si="14"/>
        <v>0.40097394447512424</v>
      </c>
      <c r="G265" s="3">
        <f t="shared" si="15"/>
        <v>0.40780869566716643</v>
      </c>
      <c r="H265" s="3">
        <f t="shared" si="16"/>
        <v>0.39413919328308206</v>
      </c>
    </row>
    <row r="266" spans="1:8" x14ac:dyDescent="0.25">
      <c r="A266" s="1" t="s">
        <v>139</v>
      </c>
      <c r="B266" s="1" t="s">
        <v>17</v>
      </c>
      <c r="C266" s="1" t="s">
        <v>18</v>
      </c>
      <c r="D266" s="8">
        <v>162</v>
      </c>
      <c r="E266" s="8">
        <v>411</v>
      </c>
      <c r="F266" s="3">
        <f t="shared" si="14"/>
        <v>0.39416058394160586</v>
      </c>
      <c r="G266" s="3">
        <f t="shared" si="15"/>
        <v>0.44264565299448183</v>
      </c>
      <c r="H266" s="3">
        <f t="shared" si="16"/>
        <v>0.34567551488872988</v>
      </c>
    </row>
    <row r="267" spans="1:8" x14ac:dyDescent="0.25">
      <c r="A267" s="1" t="s">
        <v>139</v>
      </c>
      <c r="B267" s="1" t="s">
        <v>17</v>
      </c>
      <c r="C267" s="1" t="s">
        <v>19</v>
      </c>
      <c r="D267" s="8">
        <v>174</v>
      </c>
      <c r="E267" s="8">
        <v>411</v>
      </c>
      <c r="F267" s="3">
        <f t="shared" si="14"/>
        <v>0.42335766423357662</v>
      </c>
      <c r="G267" s="3">
        <f t="shared" si="15"/>
        <v>0.47236713943780584</v>
      </c>
      <c r="H267" s="3">
        <f t="shared" si="16"/>
        <v>0.37434818902934741</v>
      </c>
    </row>
    <row r="268" spans="1:8" x14ac:dyDescent="0.25">
      <c r="A268" s="1" t="s">
        <v>139</v>
      </c>
      <c r="B268" s="1" t="s">
        <v>17</v>
      </c>
      <c r="C268" s="1" t="s">
        <v>88</v>
      </c>
      <c r="D268" s="8">
        <v>62</v>
      </c>
      <c r="E268" s="8">
        <v>411</v>
      </c>
      <c r="F268" s="3">
        <f t="shared" si="14"/>
        <v>0.15085158150851583</v>
      </c>
      <c r="G268" s="3">
        <f t="shared" si="15"/>
        <v>0.1866878360022049</v>
      </c>
      <c r="H268" s="3">
        <f t="shared" si="16"/>
        <v>0.11501532701482675</v>
      </c>
    </row>
    <row r="269" spans="1:8" x14ac:dyDescent="0.25">
      <c r="A269" s="1" t="s">
        <v>139</v>
      </c>
      <c r="B269" s="1" t="s">
        <v>17</v>
      </c>
      <c r="C269" s="1" t="s">
        <v>20</v>
      </c>
      <c r="D269" s="8">
        <v>157</v>
      </c>
      <c r="E269" s="8">
        <v>411</v>
      </c>
      <c r="F269" s="3">
        <f t="shared" si="14"/>
        <v>0.38199513381995132</v>
      </c>
      <c r="G269" s="3">
        <f t="shared" si="15"/>
        <v>0.43020991349476279</v>
      </c>
      <c r="H269" s="3">
        <f t="shared" si="16"/>
        <v>0.33378035414513985</v>
      </c>
    </row>
    <row r="270" spans="1:8" x14ac:dyDescent="0.25">
      <c r="A270" s="1" t="s">
        <v>139</v>
      </c>
      <c r="B270" s="1" t="s">
        <v>17</v>
      </c>
      <c r="C270" s="1" t="s">
        <v>42</v>
      </c>
      <c r="D270" s="8">
        <v>57</v>
      </c>
      <c r="E270" s="8">
        <v>411</v>
      </c>
      <c r="F270" s="3">
        <f t="shared" si="14"/>
        <v>0.13868613138686131</v>
      </c>
      <c r="G270" s="3">
        <f t="shared" si="15"/>
        <v>0.17333402681457499</v>
      </c>
      <c r="H270" s="3">
        <f t="shared" si="16"/>
        <v>0.10403823595914764</v>
      </c>
    </row>
    <row r="271" spans="1:8" x14ac:dyDescent="0.25">
      <c r="A271" s="1" t="s">
        <v>139</v>
      </c>
      <c r="B271" s="1" t="s">
        <v>21</v>
      </c>
      <c r="C271" s="1" t="s">
        <v>21</v>
      </c>
      <c r="D271" s="8">
        <v>147</v>
      </c>
      <c r="E271" s="8">
        <v>411</v>
      </c>
      <c r="F271" s="3">
        <f t="shared" si="14"/>
        <v>0.35766423357664234</v>
      </c>
      <c r="G271" s="3">
        <f t="shared" si="15"/>
        <v>0.40524420151768131</v>
      </c>
      <c r="H271" s="3">
        <f t="shared" si="16"/>
        <v>0.31008426563560337</v>
      </c>
    </row>
    <row r="272" spans="1:8" x14ac:dyDescent="0.25">
      <c r="A272" s="1" t="s">
        <v>139</v>
      </c>
      <c r="B272" s="1" t="s">
        <v>22</v>
      </c>
      <c r="C272" s="1" t="s">
        <v>22</v>
      </c>
      <c r="D272" s="8">
        <v>12</v>
      </c>
      <c r="E272" s="8">
        <v>36</v>
      </c>
      <c r="F272" s="3">
        <f t="shared" si="14"/>
        <v>0.33333333333333331</v>
      </c>
      <c r="G272" s="3">
        <f t="shared" si="15"/>
        <v>0.50129293310075773</v>
      </c>
      <c r="H272" s="3">
        <f t="shared" si="16"/>
        <v>0.16537373356590887</v>
      </c>
    </row>
    <row r="273" spans="1:8" x14ac:dyDescent="0.25">
      <c r="A273" s="1" t="s">
        <v>139</v>
      </c>
      <c r="B273" s="1" t="s">
        <v>23</v>
      </c>
      <c r="C273" s="1" t="s">
        <v>23</v>
      </c>
      <c r="D273" s="8">
        <v>216</v>
      </c>
      <c r="E273" s="8">
        <v>411</v>
      </c>
      <c r="F273" s="3">
        <f t="shared" si="14"/>
        <v>0.52554744525547448</v>
      </c>
      <c r="G273" s="3">
        <f t="shared" si="15"/>
        <v>0.57506531500591818</v>
      </c>
      <c r="H273" s="3">
        <f t="shared" si="16"/>
        <v>0.47602957550503083</v>
      </c>
    </row>
    <row r="274" spans="1:8" x14ac:dyDescent="0.25">
      <c r="A274" s="1" t="s">
        <v>139</v>
      </c>
      <c r="B274" s="1" t="s">
        <v>31</v>
      </c>
      <c r="C274" s="1" t="s">
        <v>24</v>
      </c>
      <c r="D274" s="8">
        <v>134</v>
      </c>
      <c r="E274" s="8">
        <v>164</v>
      </c>
      <c r="F274" s="3">
        <f t="shared" si="14"/>
        <v>0.81707317073170727</v>
      </c>
      <c r="G274" s="3">
        <f t="shared" si="15"/>
        <v>0.8793223794369569</v>
      </c>
      <c r="H274" s="3">
        <f t="shared" si="16"/>
        <v>0.75482396202645763</v>
      </c>
    </row>
    <row r="275" spans="1:8" x14ac:dyDescent="0.25">
      <c r="A275" s="1" t="s">
        <v>139</v>
      </c>
      <c r="B275" s="1" t="s">
        <v>31</v>
      </c>
      <c r="C275" s="1" t="s">
        <v>25</v>
      </c>
      <c r="D275" s="8">
        <v>89</v>
      </c>
      <c r="E275" s="8">
        <v>164</v>
      </c>
      <c r="F275" s="3">
        <f t="shared" si="14"/>
        <v>0.54268292682926833</v>
      </c>
      <c r="G275" s="3">
        <f t="shared" si="15"/>
        <v>0.62201640977023154</v>
      </c>
      <c r="H275" s="3">
        <f t="shared" si="16"/>
        <v>0.46334944388830512</v>
      </c>
    </row>
    <row r="276" spans="1:8" x14ac:dyDescent="0.25">
      <c r="A276" s="1" t="s">
        <v>139</v>
      </c>
      <c r="B276" s="1" t="s">
        <v>31</v>
      </c>
      <c r="C276" s="1" t="s">
        <v>26</v>
      </c>
      <c r="D276" s="8">
        <v>59</v>
      </c>
      <c r="E276" s="8">
        <v>164</v>
      </c>
      <c r="F276" s="3">
        <f t="shared" si="14"/>
        <v>0.3597560975609756</v>
      </c>
      <c r="G276" s="3">
        <f t="shared" si="15"/>
        <v>0.43629559376776655</v>
      </c>
      <c r="H276" s="3">
        <f t="shared" si="16"/>
        <v>0.28321660135418464</v>
      </c>
    </row>
    <row r="277" spans="1:8" x14ac:dyDescent="0.25">
      <c r="A277" s="1" t="s">
        <v>139</v>
      </c>
      <c r="B277" s="1" t="s">
        <v>31</v>
      </c>
      <c r="C277" s="1" t="s">
        <v>27</v>
      </c>
      <c r="D277" s="8" t="s">
        <v>129</v>
      </c>
      <c r="E277" s="8" t="s">
        <v>129</v>
      </c>
      <c r="F277" s="3" t="str">
        <f t="shared" ref="F277:F329" si="17">IFERROR(D277/E277,"N/A")</f>
        <v>N/A</v>
      </c>
      <c r="G277" s="3" t="str">
        <f t="shared" si="15"/>
        <v>N/A</v>
      </c>
      <c r="H277" s="3" t="str">
        <f t="shared" si="16"/>
        <v>N/A</v>
      </c>
    </row>
    <row r="278" spans="1:8" x14ac:dyDescent="0.25">
      <c r="A278" s="1" t="s">
        <v>139</v>
      </c>
      <c r="B278" s="1" t="s">
        <v>31</v>
      </c>
      <c r="C278" s="1" t="s">
        <v>28</v>
      </c>
      <c r="D278" s="8">
        <v>63</v>
      </c>
      <c r="E278" s="8">
        <v>164</v>
      </c>
      <c r="F278" s="3">
        <f t="shared" si="17"/>
        <v>0.38414634146341464</v>
      </c>
      <c r="G278" s="3">
        <f t="shared" si="15"/>
        <v>0.46167565620619216</v>
      </c>
      <c r="H278" s="3">
        <f t="shared" si="16"/>
        <v>0.30661702672063712</v>
      </c>
    </row>
    <row r="279" spans="1:8" x14ac:dyDescent="0.25">
      <c r="A279" s="1" t="s">
        <v>139</v>
      </c>
      <c r="B279" s="1" t="s">
        <v>31</v>
      </c>
      <c r="C279" s="1" t="s">
        <v>29</v>
      </c>
      <c r="D279" s="8">
        <v>147</v>
      </c>
      <c r="E279" s="8">
        <v>164</v>
      </c>
      <c r="F279" s="3">
        <f t="shared" si="17"/>
        <v>0.89634146341463417</v>
      </c>
      <c r="G279" s="3">
        <f t="shared" si="15"/>
        <v>0.9460663856078938</v>
      </c>
      <c r="H279" s="3">
        <f t="shared" si="16"/>
        <v>0.84661654122137453</v>
      </c>
    </row>
    <row r="280" spans="1:8" x14ac:dyDescent="0.25">
      <c r="A280" s="1" t="s">
        <v>139</v>
      </c>
      <c r="B280" s="1" t="s">
        <v>31</v>
      </c>
      <c r="C280" s="1" t="s">
        <v>130</v>
      </c>
      <c r="D280" s="8">
        <v>87</v>
      </c>
      <c r="E280" s="8">
        <v>164</v>
      </c>
      <c r="F280" s="3">
        <f t="shared" si="17"/>
        <v>0.53048780487804881</v>
      </c>
      <c r="G280" s="3">
        <f t="shared" si="15"/>
        <v>0.60995830580540411</v>
      </c>
      <c r="H280" s="3">
        <f t="shared" si="16"/>
        <v>0.4510173039506935</v>
      </c>
    </row>
    <row r="281" spans="1:8" x14ac:dyDescent="0.25">
      <c r="A281" s="1" t="s">
        <v>139</v>
      </c>
      <c r="B281" s="1" t="s">
        <v>51</v>
      </c>
      <c r="C281" s="1" t="s">
        <v>32</v>
      </c>
      <c r="D281" s="8">
        <v>237</v>
      </c>
      <c r="E281" s="8">
        <v>411</v>
      </c>
      <c r="F281" s="3">
        <f t="shared" si="17"/>
        <v>0.57664233576642332</v>
      </c>
      <c r="G281" s="3">
        <f t="shared" si="15"/>
        <v>0.62565181097065259</v>
      </c>
      <c r="H281" s="3">
        <f t="shared" si="16"/>
        <v>0.52763286056219405</v>
      </c>
    </row>
    <row r="282" spans="1:8" x14ac:dyDescent="0.25">
      <c r="A282" s="1" t="s">
        <v>139</v>
      </c>
      <c r="B282" s="1" t="s">
        <v>51</v>
      </c>
      <c r="C282" s="1" t="s">
        <v>33</v>
      </c>
      <c r="D282" s="8">
        <v>292</v>
      </c>
      <c r="E282" s="8">
        <v>411</v>
      </c>
      <c r="F282" s="3">
        <f t="shared" si="17"/>
        <v>0.71046228710462289</v>
      </c>
      <c r="G282" s="3">
        <f t="shared" si="15"/>
        <v>0.75555005772850914</v>
      </c>
      <c r="H282" s="3">
        <f t="shared" si="16"/>
        <v>0.66537451648073664</v>
      </c>
    </row>
    <row r="283" spans="1:8" x14ac:dyDescent="0.25">
      <c r="A283" s="1" t="s">
        <v>139</v>
      </c>
      <c r="B283" s="1" t="s">
        <v>51</v>
      </c>
      <c r="C283" s="1" t="s">
        <v>34</v>
      </c>
      <c r="D283" s="8">
        <v>309</v>
      </c>
      <c r="E283" s="8">
        <v>411</v>
      </c>
      <c r="F283" s="3">
        <f t="shared" si="17"/>
        <v>0.75182481751824815</v>
      </c>
      <c r="G283" s="3">
        <f t="shared" si="15"/>
        <v>0.79482383988271954</v>
      </c>
      <c r="H283" s="3">
        <f t="shared" si="16"/>
        <v>0.70882579515377675</v>
      </c>
    </row>
    <row r="284" spans="1:8" x14ac:dyDescent="0.25">
      <c r="A284" s="1" t="s">
        <v>139</v>
      </c>
      <c r="B284" s="1" t="s">
        <v>51</v>
      </c>
      <c r="C284" s="1" t="s">
        <v>35</v>
      </c>
      <c r="D284" s="8">
        <v>287</v>
      </c>
      <c r="E284" s="8">
        <v>411</v>
      </c>
      <c r="F284" s="3">
        <f t="shared" si="17"/>
        <v>0.69829683698296841</v>
      </c>
      <c r="G284" s="3">
        <f t="shared" si="15"/>
        <v>0.74391171372738496</v>
      </c>
      <c r="H284" s="3">
        <f t="shared" si="16"/>
        <v>0.65268196023855185</v>
      </c>
    </row>
    <row r="285" spans="1:8" x14ac:dyDescent="0.25">
      <c r="A285" s="1" t="s">
        <v>139</v>
      </c>
      <c r="B285" s="1" t="s">
        <v>51</v>
      </c>
      <c r="C285" s="1" t="s">
        <v>36</v>
      </c>
      <c r="D285" s="8">
        <v>320</v>
      </c>
      <c r="E285" s="8">
        <v>411</v>
      </c>
      <c r="F285" s="3">
        <f t="shared" si="17"/>
        <v>0.77858880778588813</v>
      </c>
      <c r="G285" s="3">
        <f t="shared" si="15"/>
        <v>0.81996691024204149</v>
      </c>
      <c r="H285" s="3">
        <f t="shared" si="16"/>
        <v>0.73721070532973476</v>
      </c>
    </row>
    <row r="286" spans="1:8" x14ac:dyDescent="0.25">
      <c r="A286" s="1" t="s">
        <v>139</v>
      </c>
      <c r="B286" s="1" t="s">
        <v>51</v>
      </c>
      <c r="C286" s="1" t="s">
        <v>37</v>
      </c>
      <c r="D286" s="8">
        <v>311</v>
      </c>
      <c r="E286" s="8">
        <v>411</v>
      </c>
      <c r="F286" s="3">
        <f t="shared" si="17"/>
        <v>0.75669099756690994</v>
      </c>
      <c r="G286" s="3">
        <f t="shared" si="15"/>
        <v>0.79941203006308725</v>
      </c>
      <c r="H286" s="3">
        <f t="shared" si="16"/>
        <v>0.71396996507073263</v>
      </c>
    </row>
    <row r="287" spans="1:8" x14ac:dyDescent="0.25">
      <c r="A287" s="1" t="s">
        <v>139</v>
      </c>
      <c r="B287" s="1" t="s">
        <v>51</v>
      </c>
      <c r="C287" s="1" t="s">
        <v>38</v>
      </c>
      <c r="D287" s="8">
        <v>238</v>
      </c>
      <c r="E287" s="8">
        <v>411</v>
      </c>
      <c r="F287" s="3">
        <f t="shared" si="17"/>
        <v>0.57907542579075422</v>
      </c>
      <c r="G287" s="3">
        <f t="shared" si="15"/>
        <v>0.62804780007807881</v>
      </c>
      <c r="H287" s="3">
        <f t="shared" si="16"/>
        <v>0.53010305150342962</v>
      </c>
    </row>
    <row r="288" spans="1:8" x14ac:dyDescent="0.25">
      <c r="A288" s="1" t="s">
        <v>139</v>
      </c>
      <c r="B288" s="1" t="s">
        <v>51</v>
      </c>
      <c r="C288" s="1" t="s">
        <v>39</v>
      </c>
      <c r="D288" s="8">
        <v>283</v>
      </c>
      <c r="E288" s="8">
        <v>411</v>
      </c>
      <c r="F288" s="3">
        <f t="shared" si="17"/>
        <v>0.68856447688564482</v>
      </c>
      <c r="G288" s="3">
        <f t="shared" si="15"/>
        <v>0.73457432237119313</v>
      </c>
      <c r="H288" s="3">
        <f t="shared" si="16"/>
        <v>0.6425546314000965</v>
      </c>
    </row>
    <row r="289" spans="1:8" x14ac:dyDescent="0.25">
      <c r="A289" s="1" t="s">
        <v>139</v>
      </c>
      <c r="B289" s="1" t="s">
        <v>51</v>
      </c>
      <c r="C289" s="1" t="s">
        <v>40</v>
      </c>
      <c r="D289" s="8">
        <v>257</v>
      </c>
      <c r="E289" s="8">
        <v>411</v>
      </c>
      <c r="F289" s="3">
        <f t="shared" si="17"/>
        <v>0.62530413625304138</v>
      </c>
      <c r="G289" s="3">
        <f t="shared" si="15"/>
        <v>0.67334179962312724</v>
      </c>
      <c r="H289" s="3">
        <f t="shared" si="16"/>
        <v>0.57726647288295552</v>
      </c>
    </row>
    <row r="290" spans="1:8" x14ac:dyDescent="0.25">
      <c r="A290" s="1" t="s">
        <v>139</v>
      </c>
      <c r="B290" s="1" t="s">
        <v>51</v>
      </c>
      <c r="C290" s="1" t="s">
        <v>41</v>
      </c>
      <c r="D290" s="8">
        <v>154</v>
      </c>
      <c r="E290" s="8">
        <v>411</v>
      </c>
      <c r="F290" s="3">
        <f t="shared" si="17"/>
        <v>0.37469586374695862</v>
      </c>
      <c r="G290" s="3">
        <f t="shared" si="15"/>
        <v>0.42273352711704448</v>
      </c>
      <c r="H290" s="3">
        <f t="shared" si="16"/>
        <v>0.32665820037687276</v>
      </c>
    </row>
    <row r="291" spans="1:8" x14ac:dyDescent="0.25">
      <c r="A291" s="1" t="s">
        <v>139</v>
      </c>
      <c r="B291" s="1" t="s">
        <v>51</v>
      </c>
      <c r="C291" s="1" t="s">
        <v>42</v>
      </c>
      <c r="D291" s="8">
        <v>220</v>
      </c>
      <c r="E291" s="8">
        <v>411</v>
      </c>
      <c r="F291" s="3">
        <f t="shared" si="17"/>
        <v>0.53527980535279807</v>
      </c>
      <c r="G291" s="3">
        <f t="shared" si="15"/>
        <v>0.58474030327548931</v>
      </c>
      <c r="H291" s="3">
        <f t="shared" si="16"/>
        <v>0.48581930743010687</v>
      </c>
    </row>
    <row r="292" spans="1:8" x14ac:dyDescent="0.25">
      <c r="A292" s="1" t="s">
        <v>139</v>
      </c>
      <c r="B292" s="1" t="s">
        <v>51</v>
      </c>
      <c r="C292" s="1" t="s">
        <v>43</v>
      </c>
      <c r="D292" s="8">
        <v>212</v>
      </c>
      <c r="E292" s="8">
        <v>411</v>
      </c>
      <c r="F292" s="3">
        <f t="shared" si="17"/>
        <v>0.51581508515815089</v>
      </c>
      <c r="G292" s="3">
        <f t="shared" si="15"/>
        <v>0.56537192885805232</v>
      </c>
      <c r="H292" s="3">
        <f t="shared" si="16"/>
        <v>0.46625824145824951</v>
      </c>
    </row>
    <row r="293" spans="1:8" x14ac:dyDescent="0.25">
      <c r="A293" s="1" t="s">
        <v>139</v>
      </c>
      <c r="B293" s="1" t="s">
        <v>51</v>
      </c>
      <c r="C293" s="1" t="s">
        <v>44</v>
      </c>
      <c r="D293" s="8">
        <v>196</v>
      </c>
      <c r="E293" s="8">
        <v>411</v>
      </c>
      <c r="F293" s="3">
        <f t="shared" si="17"/>
        <v>0.47688564476885642</v>
      </c>
      <c r="G293" s="3">
        <f t="shared" si="15"/>
        <v>0.52641498070931048</v>
      </c>
      <c r="H293" s="3">
        <f t="shared" si="16"/>
        <v>0.42735630882840242</v>
      </c>
    </row>
    <row r="294" spans="1:8" x14ac:dyDescent="0.25">
      <c r="A294" s="1" t="s">
        <v>139</v>
      </c>
      <c r="B294" s="1" t="s">
        <v>51</v>
      </c>
      <c r="C294" s="1" t="s">
        <v>45</v>
      </c>
      <c r="D294" s="8">
        <v>193</v>
      </c>
      <c r="E294" s="8">
        <v>411</v>
      </c>
      <c r="F294" s="3">
        <f t="shared" si="17"/>
        <v>0.46958637469586373</v>
      </c>
      <c r="G294" s="3">
        <f t="shared" si="15"/>
        <v>0.51907786187386096</v>
      </c>
      <c r="H294" s="3">
        <f t="shared" si="16"/>
        <v>0.42009488751786656</v>
      </c>
    </row>
    <row r="295" spans="1:8" x14ac:dyDescent="0.25">
      <c r="A295" s="1" t="s">
        <v>139</v>
      </c>
      <c r="B295" s="1" t="s">
        <v>51</v>
      </c>
      <c r="C295" s="1" t="s">
        <v>46</v>
      </c>
      <c r="D295" s="8">
        <v>122</v>
      </c>
      <c r="E295" s="8">
        <v>411</v>
      </c>
      <c r="F295" s="3">
        <f t="shared" si="17"/>
        <v>0.29683698296836986</v>
      </c>
      <c r="G295" s="3">
        <f t="shared" si="15"/>
        <v>0.34224553211902603</v>
      </c>
      <c r="H295" s="3">
        <f t="shared" si="16"/>
        <v>0.25142843381771368</v>
      </c>
    </row>
    <row r="296" spans="1:8" x14ac:dyDescent="0.25">
      <c r="A296" s="1" t="s">
        <v>139</v>
      </c>
      <c r="B296" s="1" t="s">
        <v>51</v>
      </c>
      <c r="C296" s="1" t="s">
        <v>47</v>
      </c>
      <c r="D296" s="8">
        <v>181</v>
      </c>
      <c r="E296" s="8">
        <v>411</v>
      </c>
      <c r="F296" s="3">
        <f t="shared" si="17"/>
        <v>0.44038929440389296</v>
      </c>
      <c r="G296" s="3">
        <f t="shared" si="15"/>
        <v>0.48962538725002541</v>
      </c>
      <c r="H296" s="3">
        <f t="shared" si="16"/>
        <v>0.39115320155776051</v>
      </c>
    </row>
    <row r="297" spans="1:8" x14ac:dyDescent="0.25">
      <c r="A297" s="1" t="s">
        <v>139</v>
      </c>
      <c r="B297" s="1" t="s">
        <v>51</v>
      </c>
      <c r="C297" s="1" t="s">
        <v>48</v>
      </c>
      <c r="D297" s="8">
        <v>121</v>
      </c>
      <c r="E297" s="8">
        <v>411</v>
      </c>
      <c r="F297" s="3">
        <f t="shared" si="17"/>
        <v>0.2944038929440389</v>
      </c>
      <c r="G297" s="3">
        <f t="shared" si="15"/>
        <v>0.33970703166664973</v>
      </c>
      <c r="H297" s="3">
        <f t="shared" si="16"/>
        <v>0.24910075422142808</v>
      </c>
    </row>
    <row r="298" spans="1:8" x14ac:dyDescent="0.25">
      <c r="A298" s="1" t="s">
        <v>139</v>
      </c>
      <c r="B298" s="1" t="s">
        <v>51</v>
      </c>
      <c r="C298" s="1" t="s">
        <v>49</v>
      </c>
      <c r="D298" s="8">
        <v>114</v>
      </c>
      <c r="E298" s="8">
        <v>411</v>
      </c>
      <c r="F298" s="3">
        <f t="shared" si="17"/>
        <v>0.27737226277372262</v>
      </c>
      <c r="G298" s="3">
        <f t="shared" si="15"/>
        <v>0.32189455247665871</v>
      </c>
      <c r="H298" s="3">
        <f t="shared" si="16"/>
        <v>0.23284997307078653</v>
      </c>
    </row>
    <row r="299" spans="1:8" x14ac:dyDescent="0.25">
      <c r="A299" s="1" t="s">
        <v>139</v>
      </c>
      <c r="B299" s="1" t="s">
        <v>51</v>
      </c>
      <c r="C299" s="1" t="s">
        <v>50</v>
      </c>
      <c r="D299" s="8">
        <v>113</v>
      </c>
      <c r="E299" s="8">
        <v>411</v>
      </c>
      <c r="F299" s="3">
        <f t="shared" si="17"/>
        <v>0.27493917274939172</v>
      </c>
      <c r="G299" s="3">
        <f t="shared" si="15"/>
        <v>0.31934363044310937</v>
      </c>
      <c r="H299" s="3">
        <f t="shared" si="16"/>
        <v>0.23053471505567408</v>
      </c>
    </row>
    <row r="300" spans="1:8" x14ac:dyDescent="0.25">
      <c r="A300" s="1" t="s">
        <v>139</v>
      </c>
      <c r="B300" s="1" t="s">
        <v>54</v>
      </c>
      <c r="C300" s="1" t="s">
        <v>54</v>
      </c>
      <c r="D300" s="8">
        <v>1</v>
      </c>
      <c r="E300" s="8">
        <v>2</v>
      </c>
      <c r="F300" s="3">
        <f t="shared" si="17"/>
        <v>0.5</v>
      </c>
      <c r="G300" s="3">
        <f t="shared" si="15"/>
        <v>1</v>
      </c>
      <c r="H300" s="3">
        <f t="shared" si="16"/>
        <v>0</v>
      </c>
    </row>
    <row r="301" spans="1:8" x14ac:dyDescent="0.25">
      <c r="A301" s="1" t="s">
        <v>139</v>
      </c>
      <c r="B301" s="1" t="s">
        <v>53</v>
      </c>
      <c r="C301" s="1" t="s">
        <v>53</v>
      </c>
      <c r="D301" s="8">
        <v>66</v>
      </c>
      <c r="E301" s="8">
        <v>199</v>
      </c>
      <c r="F301" s="3">
        <f t="shared" si="17"/>
        <v>0.33165829145728642</v>
      </c>
      <c r="G301" s="3">
        <f t="shared" si="15"/>
        <v>0.39961876199120133</v>
      </c>
      <c r="H301" s="3">
        <f t="shared" si="16"/>
        <v>0.26369782092337152</v>
      </c>
    </row>
    <row r="302" spans="1:8" x14ac:dyDescent="0.25">
      <c r="A302" s="1" t="s">
        <v>139</v>
      </c>
      <c r="B302" s="1" t="s">
        <v>55</v>
      </c>
      <c r="C302" s="1" t="s">
        <v>56</v>
      </c>
      <c r="D302" s="8">
        <v>112</v>
      </c>
      <c r="E302" s="8">
        <v>221</v>
      </c>
      <c r="F302" s="3">
        <f t="shared" si="17"/>
        <v>0.50678733031674206</v>
      </c>
      <c r="G302" s="3">
        <f t="shared" si="15"/>
        <v>0.5749992640642716</v>
      </c>
      <c r="H302" s="3">
        <f t="shared" si="16"/>
        <v>0.43857539656921257</v>
      </c>
    </row>
    <row r="303" spans="1:8" x14ac:dyDescent="0.25">
      <c r="A303" s="1" t="s">
        <v>139</v>
      </c>
      <c r="B303" s="1" t="s">
        <v>55</v>
      </c>
      <c r="C303" s="1" t="s">
        <v>57</v>
      </c>
      <c r="D303" s="8">
        <v>69</v>
      </c>
      <c r="E303" s="8">
        <v>221</v>
      </c>
      <c r="F303" s="3">
        <f t="shared" si="17"/>
        <v>0.31221719457013575</v>
      </c>
      <c r="G303" s="3">
        <f t="shared" si="15"/>
        <v>0.37560698151596233</v>
      </c>
      <c r="H303" s="3">
        <f t="shared" si="16"/>
        <v>0.24882740762430916</v>
      </c>
    </row>
    <row r="304" spans="1:8" x14ac:dyDescent="0.25">
      <c r="A304" s="1" t="s">
        <v>139</v>
      </c>
      <c r="B304" s="1" t="s">
        <v>52</v>
      </c>
      <c r="C304" s="1" t="s">
        <v>136</v>
      </c>
      <c r="D304" s="8">
        <v>310</v>
      </c>
      <c r="E304" s="8">
        <v>654</v>
      </c>
      <c r="F304" s="3">
        <f t="shared" si="17"/>
        <v>0.47400611620795108</v>
      </c>
      <c r="G304" s="3">
        <f t="shared" si="15"/>
        <v>0.51305937907185484</v>
      </c>
      <c r="H304" s="3">
        <f t="shared" si="16"/>
        <v>0.43495285334404732</v>
      </c>
    </row>
    <row r="305" spans="1:8" x14ac:dyDescent="0.25">
      <c r="A305" s="1" t="s">
        <v>139</v>
      </c>
      <c r="B305" s="1" t="s">
        <v>52</v>
      </c>
      <c r="C305" s="1" t="s">
        <v>137</v>
      </c>
      <c r="D305" s="8">
        <v>234</v>
      </c>
      <c r="E305" s="8">
        <v>368</v>
      </c>
      <c r="F305" s="3">
        <f t="shared" si="17"/>
        <v>0.63586956521739135</v>
      </c>
      <c r="G305" s="3">
        <f t="shared" si="15"/>
        <v>0.68641705699790778</v>
      </c>
      <c r="H305" s="3">
        <f t="shared" si="16"/>
        <v>0.58532207343687492</v>
      </c>
    </row>
    <row r="306" spans="1:8" x14ac:dyDescent="0.25">
      <c r="A306" s="1" t="s">
        <v>139</v>
      </c>
      <c r="B306" s="1" t="s">
        <v>52</v>
      </c>
      <c r="C306" s="1" t="s">
        <v>63</v>
      </c>
      <c r="D306" s="8">
        <v>544</v>
      </c>
      <c r="E306" s="8">
        <v>1022</v>
      </c>
      <c r="F306" s="3">
        <f t="shared" si="17"/>
        <v>0.53228962818003911</v>
      </c>
      <c r="G306" s="3">
        <f t="shared" si="15"/>
        <v>0.5633854339890898</v>
      </c>
      <c r="H306" s="3">
        <f t="shared" si="16"/>
        <v>0.50119382237098842</v>
      </c>
    </row>
    <row r="307" spans="1:8" x14ac:dyDescent="0.25">
      <c r="A307" s="1" t="s">
        <v>139</v>
      </c>
      <c r="B307" s="1" t="s">
        <v>58</v>
      </c>
      <c r="C307" s="1" t="s">
        <v>132</v>
      </c>
      <c r="D307" s="8">
        <v>159</v>
      </c>
      <c r="E307" s="8">
        <v>319</v>
      </c>
      <c r="F307" s="3">
        <f t="shared" si="17"/>
        <v>0.49843260188087773</v>
      </c>
      <c r="G307" s="3">
        <f t="shared" si="15"/>
        <v>0.55489719096132795</v>
      </c>
      <c r="H307" s="3">
        <f t="shared" si="16"/>
        <v>0.44196801280042747</v>
      </c>
    </row>
    <row r="308" spans="1:8" x14ac:dyDescent="0.25">
      <c r="A308" s="1" t="s">
        <v>139</v>
      </c>
      <c r="B308" s="1" t="s">
        <v>58</v>
      </c>
      <c r="C308" s="1" t="s">
        <v>133</v>
      </c>
      <c r="D308" s="8">
        <v>86</v>
      </c>
      <c r="E308" s="8">
        <v>160</v>
      </c>
      <c r="F308" s="3">
        <f t="shared" si="17"/>
        <v>0.53749999999999998</v>
      </c>
      <c r="G308" s="3">
        <f t="shared" si="15"/>
        <v>0.6179220118315446</v>
      </c>
      <c r="H308" s="3">
        <f t="shared" si="16"/>
        <v>0.45707798816845546</v>
      </c>
    </row>
    <row r="309" spans="1:8" x14ac:dyDescent="0.25">
      <c r="A309" s="1" t="s">
        <v>139</v>
      </c>
      <c r="B309" s="1" t="s">
        <v>58</v>
      </c>
      <c r="C309" s="1" t="s">
        <v>134</v>
      </c>
      <c r="D309" s="8">
        <v>22</v>
      </c>
      <c r="E309" s="8">
        <v>51</v>
      </c>
      <c r="F309" s="3">
        <f t="shared" si="17"/>
        <v>0.43137254901960786</v>
      </c>
      <c r="G309" s="3">
        <f t="shared" ref="G309:G376" si="18">IFERROR(IF($F309+1.961*SQRT(($F309*(1-$F309))/$E309)+(1/(2*$E309))&gt;1,1,$F309+1.961*SQRT(($F309*(1-$F309))/$E309)+(1/(2*$E309))),"N/A")</f>
        <v>0.57717451669655429</v>
      </c>
      <c r="H309" s="3">
        <f t="shared" ref="H309:H376" si="19">IFERROR(IF($F309-1.961*SQRT(($F309*(1-$F309))/$E309)-(1/(2*$E309))&lt;0,0,$F309-1.961*SQRT(($F309*(1-$F309))/$E309)-(1/(2*$E309))),"N/A")</f>
        <v>0.28557058134266133</v>
      </c>
    </row>
    <row r="310" spans="1:8" x14ac:dyDescent="0.25">
      <c r="A310" s="1" t="s">
        <v>139</v>
      </c>
      <c r="B310" s="1" t="s">
        <v>58</v>
      </c>
      <c r="C310" s="1" t="s">
        <v>135</v>
      </c>
      <c r="D310" s="8">
        <v>1</v>
      </c>
      <c r="E310" s="8">
        <v>1</v>
      </c>
      <c r="F310" s="3">
        <f t="shared" si="17"/>
        <v>1</v>
      </c>
      <c r="G310" s="3">
        <f t="shared" si="18"/>
        <v>1</v>
      </c>
      <c r="H310" s="3">
        <f t="shared" si="19"/>
        <v>0.5</v>
      </c>
    </row>
    <row r="311" spans="1:8" x14ac:dyDescent="0.25">
      <c r="A311" s="1" t="s">
        <v>139</v>
      </c>
      <c r="B311" s="1" t="s">
        <v>58</v>
      </c>
      <c r="C311" s="1" t="s">
        <v>63</v>
      </c>
      <c r="D311" s="8">
        <v>268</v>
      </c>
      <c r="E311" s="8">
        <v>531</v>
      </c>
      <c r="F311" s="3">
        <f t="shared" si="17"/>
        <v>0.50470809792843696</v>
      </c>
      <c r="G311" s="3">
        <f t="shared" si="18"/>
        <v>0.54819790686541359</v>
      </c>
      <c r="H311" s="3">
        <f t="shared" si="19"/>
        <v>0.46121828899146033</v>
      </c>
    </row>
    <row r="312" spans="1:8" x14ac:dyDescent="0.25">
      <c r="A312" s="1" t="s">
        <v>140</v>
      </c>
      <c r="B312" s="1" t="s">
        <v>8</v>
      </c>
      <c r="C312" s="1" t="s">
        <v>9</v>
      </c>
      <c r="D312" s="8">
        <v>16</v>
      </c>
      <c r="E312" s="8">
        <v>36</v>
      </c>
      <c r="F312" s="3">
        <f t="shared" si="17"/>
        <v>0.44444444444444442</v>
      </c>
      <c r="G312" s="3">
        <f t="shared" si="18"/>
        <v>0.62073812236581793</v>
      </c>
      <c r="H312" s="3">
        <f t="shared" si="19"/>
        <v>0.26815076652307079</v>
      </c>
    </row>
    <row r="313" spans="1:8" x14ac:dyDescent="0.25">
      <c r="A313" s="1" t="s">
        <v>140</v>
      </c>
      <c r="B313" s="1" t="s">
        <v>8</v>
      </c>
      <c r="C313" s="1" t="s">
        <v>10</v>
      </c>
      <c r="D313" s="8">
        <v>17</v>
      </c>
      <c r="E313" s="8">
        <v>37</v>
      </c>
      <c r="F313" s="3">
        <f t="shared" si="17"/>
        <v>0.45945945945945948</v>
      </c>
      <c r="G313" s="3">
        <f t="shared" si="18"/>
        <v>0.6336354528257141</v>
      </c>
      <c r="H313" s="3">
        <f t="shared" si="19"/>
        <v>0.28528346609320487</v>
      </c>
    </row>
    <row r="314" spans="1:8" x14ac:dyDescent="0.25">
      <c r="A314" s="1" t="s">
        <v>140</v>
      </c>
      <c r="B314" s="1" t="s">
        <v>8</v>
      </c>
      <c r="C314" s="1" t="s">
        <v>11</v>
      </c>
      <c r="D314" s="8">
        <v>33</v>
      </c>
      <c r="E314" s="8">
        <v>50</v>
      </c>
      <c r="F314" s="3">
        <f t="shared" si="17"/>
        <v>0.66</v>
      </c>
      <c r="G314" s="3">
        <f t="shared" si="18"/>
        <v>0.80137236485654051</v>
      </c>
      <c r="H314" s="3">
        <f t="shared" si="19"/>
        <v>0.51862763514345955</v>
      </c>
    </row>
    <row r="315" spans="1:8" x14ac:dyDescent="0.25">
      <c r="A315" s="1" t="s">
        <v>140</v>
      </c>
      <c r="B315" s="1" t="s">
        <v>8</v>
      </c>
      <c r="C315" s="1" t="s">
        <v>12</v>
      </c>
      <c r="D315" s="8">
        <v>23</v>
      </c>
      <c r="E315" s="8">
        <v>39</v>
      </c>
      <c r="F315" s="3">
        <f t="shared" si="17"/>
        <v>0.58974358974358976</v>
      </c>
      <c r="G315" s="3">
        <f t="shared" si="18"/>
        <v>0.75702003459619127</v>
      </c>
      <c r="H315" s="3">
        <f t="shared" si="19"/>
        <v>0.42246714489098819</v>
      </c>
    </row>
    <row r="316" spans="1:8" x14ac:dyDescent="0.25">
      <c r="A316" s="1" t="s">
        <v>140</v>
      </c>
      <c r="B316" s="1" t="s">
        <v>8</v>
      </c>
      <c r="C316" s="1" t="s">
        <v>13</v>
      </c>
      <c r="D316" s="8">
        <v>14</v>
      </c>
      <c r="E316" s="8">
        <v>33</v>
      </c>
      <c r="F316" s="3">
        <f t="shared" si="17"/>
        <v>0.42424242424242425</v>
      </c>
      <c r="G316" s="3">
        <f t="shared" si="18"/>
        <v>0.60810653312254492</v>
      </c>
      <c r="H316" s="3">
        <f t="shared" si="19"/>
        <v>0.24037831536230359</v>
      </c>
    </row>
    <row r="317" spans="1:8" x14ac:dyDescent="0.25">
      <c r="A317" s="1" t="s">
        <v>140</v>
      </c>
      <c r="B317" s="1" t="s">
        <v>8</v>
      </c>
      <c r="C317" s="1" t="s">
        <v>14</v>
      </c>
      <c r="D317" s="8">
        <v>0</v>
      </c>
      <c r="E317" s="8">
        <v>0</v>
      </c>
      <c r="F317" s="3" t="str">
        <f t="shared" si="17"/>
        <v>N/A</v>
      </c>
      <c r="G317" s="3" t="str">
        <f t="shared" si="18"/>
        <v>N/A</v>
      </c>
      <c r="H317" s="3" t="str">
        <f t="shared" si="19"/>
        <v>N/A</v>
      </c>
    </row>
    <row r="318" spans="1:8" x14ac:dyDescent="0.25">
      <c r="A318" s="1" t="s">
        <v>140</v>
      </c>
      <c r="B318" s="1" t="s">
        <v>8</v>
      </c>
      <c r="C318" s="1" t="s">
        <v>15</v>
      </c>
      <c r="D318" s="8">
        <v>103</v>
      </c>
      <c r="E318" s="8">
        <v>195</v>
      </c>
      <c r="F318" s="3">
        <f t="shared" si="17"/>
        <v>0.52820512820512822</v>
      </c>
      <c r="G318" s="3">
        <f t="shared" si="18"/>
        <v>0.60087248887910505</v>
      </c>
      <c r="H318" s="3">
        <f t="shared" si="19"/>
        <v>0.45553776753115138</v>
      </c>
    </row>
    <row r="319" spans="1:8" x14ac:dyDescent="0.25">
      <c r="A319" s="1" t="s">
        <v>140</v>
      </c>
      <c r="B319" s="1" t="s">
        <v>17</v>
      </c>
      <c r="C319" s="1" t="s">
        <v>18</v>
      </c>
      <c r="D319" s="8">
        <v>2</v>
      </c>
      <c r="E319" s="8">
        <v>8</v>
      </c>
      <c r="F319" s="3">
        <f t="shared" si="17"/>
        <v>0.25</v>
      </c>
      <c r="G319" s="3">
        <f t="shared" si="18"/>
        <v>0.61271558659986325</v>
      </c>
      <c r="H319" s="3">
        <f t="shared" si="19"/>
        <v>0</v>
      </c>
    </row>
    <row r="320" spans="1:8" x14ac:dyDescent="0.25">
      <c r="A320" s="1" t="s">
        <v>140</v>
      </c>
      <c r="B320" s="1" t="s">
        <v>17</v>
      </c>
      <c r="C320" s="1" t="s">
        <v>19</v>
      </c>
      <c r="D320" s="8">
        <v>3</v>
      </c>
      <c r="E320" s="8">
        <v>8</v>
      </c>
      <c r="F320" s="3">
        <f t="shared" si="17"/>
        <v>0.375</v>
      </c>
      <c r="G320" s="3">
        <f t="shared" si="18"/>
        <v>0.77315122977113471</v>
      </c>
      <c r="H320" s="3">
        <f t="shared" si="19"/>
        <v>0</v>
      </c>
    </row>
    <row r="321" spans="1:8" x14ac:dyDescent="0.25">
      <c r="A321" s="1" t="s">
        <v>140</v>
      </c>
      <c r="B321" s="1" t="s">
        <v>17</v>
      </c>
      <c r="C321" s="1" t="s">
        <v>88</v>
      </c>
      <c r="D321" s="8">
        <v>0</v>
      </c>
      <c r="E321" s="8">
        <v>8</v>
      </c>
      <c r="F321" s="3">
        <f t="shared" si="17"/>
        <v>0</v>
      </c>
      <c r="G321" s="3">
        <f t="shared" si="18"/>
        <v>6.25E-2</v>
      </c>
      <c r="H321" s="3">
        <f t="shared" si="19"/>
        <v>0</v>
      </c>
    </row>
    <row r="322" spans="1:8" x14ac:dyDescent="0.25">
      <c r="A322" s="1" t="s">
        <v>140</v>
      </c>
      <c r="B322" s="1" t="s">
        <v>17</v>
      </c>
      <c r="C322" s="1" t="s">
        <v>20</v>
      </c>
      <c r="D322" s="8">
        <v>2</v>
      </c>
      <c r="E322" s="8">
        <v>8</v>
      </c>
      <c r="F322" s="3">
        <f t="shared" si="17"/>
        <v>0.25</v>
      </c>
      <c r="G322" s="3">
        <f t="shared" si="18"/>
        <v>0.61271558659986325</v>
      </c>
      <c r="H322" s="3">
        <f t="shared" si="19"/>
        <v>0</v>
      </c>
    </row>
    <row r="323" spans="1:8" x14ac:dyDescent="0.25">
      <c r="A323" s="1" t="s">
        <v>140</v>
      </c>
      <c r="B323" s="1" t="s">
        <v>17</v>
      </c>
      <c r="C323" s="1" t="s">
        <v>42</v>
      </c>
      <c r="D323" s="8">
        <v>0</v>
      </c>
      <c r="E323" s="8">
        <v>8</v>
      </c>
      <c r="F323" s="3">
        <f t="shared" si="17"/>
        <v>0</v>
      </c>
      <c r="G323" s="3">
        <f t="shared" si="18"/>
        <v>6.25E-2</v>
      </c>
      <c r="H323" s="3">
        <f t="shared" si="19"/>
        <v>0</v>
      </c>
    </row>
    <row r="324" spans="1:8" x14ac:dyDescent="0.25">
      <c r="A324" s="1" t="s">
        <v>140</v>
      </c>
      <c r="B324" s="1" t="s">
        <v>21</v>
      </c>
      <c r="C324" s="1" t="s">
        <v>21</v>
      </c>
      <c r="D324" s="8">
        <v>27</v>
      </c>
      <c r="E324" s="8">
        <v>66</v>
      </c>
      <c r="F324" s="3">
        <f t="shared" si="17"/>
        <v>0.40909090909090912</v>
      </c>
      <c r="G324" s="3">
        <f t="shared" si="18"/>
        <v>0.53534621257424697</v>
      </c>
      <c r="H324" s="3">
        <f t="shared" si="19"/>
        <v>0.28283560560757126</v>
      </c>
    </row>
    <row r="325" spans="1:8" x14ac:dyDescent="0.25">
      <c r="A325" s="1" t="s">
        <v>140</v>
      </c>
      <c r="B325" s="1" t="s">
        <v>22</v>
      </c>
      <c r="C325" s="1" t="s">
        <v>22</v>
      </c>
      <c r="D325" s="8">
        <v>0</v>
      </c>
      <c r="E325" s="8">
        <v>1</v>
      </c>
      <c r="F325" s="3">
        <f t="shared" si="17"/>
        <v>0</v>
      </c>
      <c r="G325" s="3">
        <f t="shared" si="18"/>
        <v>0.5</v>
      </c>
      <c r="H325" s="3">
        <f t="shared" si="19"/>
        <v>0</v>
      </c>
    </row>
    <row r="326" spans="1:8" x14ac:dyDescent="0.25">
      <c r="A326" s="1" t="s">
        <v>140</v>
      </c>
      <c r="B326" s="1" t="s">
        <v>23</v>
      </c>
      <c r="C326" s="1" t="s">
        <v>23</v>
      </c>
      <c r="D326" s="8">
        <v>16</v>
      </c>
      <c r="E326" s="8">
        <v>28</v>
      </c>
      <c r="F326" s="3">
        <f t="shared" si="17"/>
        <v>0.5714285714285714</v>
      </c>
      <c r="G326" s="3">
        <f t="shared" si="18"/>
        <v>0.77268226403690621</v>
      </c>
      <c r="H326" s="3">
        <f t="shared" si="19"/>
        <v>0.37017487882023664</v>
      </c>
    </row>
    <row r="327" spans="1:8" x14ac:dyDescent="0.25">
      <c r="A327" s="1" t="s">
        <v>140</v>
      </c>
      <c r="B327" s="1" t="s">
        <v>31</v>
      </c>
      <c r="C327" s="1" t="s">
        <v>24</v>
      </c>
      <c r="D327" s="8">
        <v>1</v>
      </c>
      <c r="E327" s="8">
        <v>1</v>
      </c>
      <c r="F327" s="3">
        <f t="shared" si="17"/>
        <v>1</v>
      </c>
      <c r="G327" s="3">
        <f t="shared" si="18"/>
        <v>1</v>
      </c>
      <c r="H327" s="3">
        <f t="shared" si="19"/>
        <v>0.5</v>
      </c>
    </row>
    <row r="328" spans="1:8" x14ac:dyDescent="0.25">
      <c r="A328" s="1" t="s">
        <v>140</v>
      </c>
      <c r="B328" s="1" t="s">
        <v>31</v>
      </c>
      <c r="C328" s="1" t="s">
        <v>25</v>
      </c>
      <c r="D328" s="8">
        <v>0</v>
      </c>
      <c r="E328" s="8">
        <v>1</v>
      </c>
      <c r="F328" s="3">
        <f t="shared" si="17"/>
        <v>0</v>
      </c>
      <c r="G328" s="3">
        <f t="shared" si="18"/>
        <v>0.5</v>
      </c>
      <c r="H328" s="3">
        <f t="shared" si="19"/>
        <v>0</v>
      </c>
    </row>
    <row r="329" spans="1:8" x14ac:dyDescent="0.25">
      <c r="A329" s="1" t="s">
        <v>140</v>
      </c>
      <c r="B329" s="1" t="s">
        <v>31</v>
      </c>
      <c r="C329" s="1" t="s">
        <v>26</v>
      </c>
      <c r="D329" s="8">
        <v>0</v>
      </c>
      <c r="E329" s="8">
        <v>1</v>
      </c>
      <c r="F329" s="3">
        <f t="shared" si="17"/>
        <v>0</v>
      </c>
      <c r="G329" s="3">
        <f t="shared" si="18"/>
        <v>0.5</v>
      </c>
      <c r="H329" s="3">
        <f t="shared" si="19"/>
        <v>0</v>
      </c>
    </row>
    <row r="330" spans="1:8" x14ac:dyDescent="0.25">
      <c r="A330" s="1" t="s">
        <v>140</v>
      </c>
      <c r="B330" s="1" t="s">
        <v>31</v>
      </c>
      <c r="C330" s="1" t="s">
        <v>27</v>
      </c>
      <c r="D330" s="8" t="s">
        <v>129</v>
      </c>
      <c r="E330" s="8" t="s">
        <v>129</v>
      </c>
      <c r="F330" s="3" t="str">
        <f t="shared" ref="F330:F375" si="20">IFERROR(D330/E330,"N/A")</f>
        <v>N/A</v>
      </c>
      <c r="G330" s="3" t="str">
        <f t="shared" si="18"/>
        <v>N/A</v>
      </c>
      <c r="H330" s="3" t="str">
        <f t="shared" si="19"/>
        <v>N/A</v>
      </c>
    </row>
    <row r="331" spans="1:8" x14ac:dyDescent="0.25">
      <c r="A331" s="1" t="s">
        <v>140</v>
      </c>
      <c r="B331" s="1" t="s">
        <v>31</v>
      </c>
      <c r="C331" s="1" t="s">
        <v>28</v>
      </c>
      <c r="D331" s="8">
        <v>0</v>
      </c>
      <c r="E331" s="8">
        <v>1</v>
      </c>
      <c r="F331" s="3">
        <f t="shared" si="20"/>
        <v>0</v>
      </c>
      <c r="G331" s="3">
        <f t="shared" si="18"/>
        <v>0.5</v>
      </c>
      <c r="H331" s="3">
        <f t="shared" si="19"/>
        <v>0</v>
      </c>
    </row>
    <row r="332" spans="1:8" x14ac:dyDescent="0.25">
      <c r="A332" s="1" t="s">
        <v>140</v>
      </c>
      <c r="B332" s="1" t="s">
        <v>31</v>
      </c>
      <c r="C332" s="1" t="s">
        <v>29</v>
      </c>
      <c r="D332" s="8">
        <v>1</v>
      </c>
      <c r="E332" s="8">
        <v>1</v>
      </c>
      <c r="F332" s="3">
        <f t="shared" si="20"/>
        <v>1</v>
      </c>
      <c r="G332" s="3">
        <f t="shared" si="18"/>
        <v>1</v>
      </c>
      <c r="H332" s="3">
        <f t="shared" si="19"/>
        <v>0.5</v>
      </c>
    </row>
    <row r="333" spans="1:8" x14ac:dyDescent="0.25">
      <c r="A333" s="1" t="s">
        <v>140</v>
      </c>
      <c r="B333" s="1" t="s">
        <v>31</v>
      </c>
      <c r="C333" s="1" t="s">
        <v>130</v>
      </c>
      <c r="D333" s="8">
        <v>0</v>
      </c>
      <c r="E333" s="8">
        <v>1</v>
      </c>
      <c r="F333" s="3">
        <f t="shared" si="20"/>
        <v>0</v>
      </c>
      <c r="G333" s="3">
        <f t="shared" si="18"/>
        <v>0.5</v>
      </c>
      <c r="H333" s="3">
        <f t="shared" si="19"/>
        <v>0</v>
      </c>
    </row>
    <row r="334" spans="1:8" x14ac:dyDescent="0.25">
      <c r="A334" s="1" t="s">
        <v>140</v>
      </c>
      <c r="B334" s="1" t="s">
        <v>51</v>
      </c>
      <c r="C334" s="1" t="s">
        <v>32</v>
      </c>
      <c r="D334" s="8">
        <v>5</v>
      </c>
      <c r="E334" s="8">
        <v>10</v>
      </c>
      <c r="F334" s="3">
        <f t="shared" si="20"/>
        <v>0.5</v>
      </c>
      <c r="G334" s="3">
        <f t="shared" si="18"/>
        <v>0.86006132457950968</v>
      </c>
      <c r="H334" s="3">
        <f t="shared" si="19"/>
        <v>0.13993867542049038</v>
      </c>
    </row>
    <row r="335" spans="1:8" x14ac:dyDescent="0.25">
      <c r="A335" s="1" t="s">
        <v>140</v>
      </c>
      <c r="B335" s="1" t="s">
        <v>51</v>
      </c>
      <c r="C335" s="1" t="s">
        <v>33</v>
      </c>
      <c r="D335" s="8">
        <v>7</v>
      </c>
      <c r="E335" s="8">
        <v>10</v>
      </c>
      <c r="F335" s="3">
        <f t="shared" si="20"/>
        <v>0.7</v>
      </c>
      <c r="G335" s="3">
        <f t="shared" si="18"/>
        <v>1</v>
      </c>
      <c r="H335" s="3">
        <f t="shared" si="19"/>
        <v>0.36582410200722509</v>
      </c>
    </row>
    <row r="336" spans="1:8" x14ac:dyDescent="0.25">
      <c r="A336" s="1" t="s">
        <v>140</v>
      </c>
      <c r="B336" s="1" t="s">
        <v>51</v>
      </c>
      <c r="C336" s="1" t="s">
        <v>34</v>
      </c>
      <c r="D336" s="8">
        <v>7</v>
      </c>
      <c r="E336" s="8">
        <v>10</v>
      </c>
      <c r="F336" s="3">
        <f t="shared" si="20"/>
        <v>0.7</v>
      </c>
      <c r="G336" s="3">
        <f t="shared" si="18"/>
        <v>1</v>
      </c>
      <c r="H336" s="3">
        <f t="shared" si="19"/>
        <v>0.36582410200722509</v>
      </c>
    </row>
    <row r="337" spans="1:8" x14ac:dyDescent="0.25">
      <c r="A337" s="1" t="s">
        <v>140</v>
      </c>
      <c r="B337" s="1" t="s">
        <v>51</v>
      </c>
      <c r="C337" s="1" t="s">
        <v>35</v>
      </c>
      <c r="D337" s="8">
        <v>7</v>
      </c>
      <c r="E337" s="8">
        <v>10</v>
      </c>
      <c r="F337" s="3">
        <f t="shared" si="20"/>
        <v>0.7</v>
      </c>
      <c r="G337" s="3">
        <f t="shared" si="18"/>
        <v>1</v>
      </c>
      <c r="H337" s="3">
        <f t="shared" si="19"/>
        <v>0.36582410200722509</v>
      </c>
    </row>
    <row r="338" spans="1:8" x14ac:dyDescent="0.25">
      <c r="A338" s="1" t="s">
        <v>140</v>
      </c>
      <c r="B338" s="1" t="s">
        <v>51</v>
      </c>
      <c r="C338" s="1" t="s">
        <v>36</v>
      </c>
      <c r="D338" s="8">
        <v>7</v>
      </c>
      <c r="E338" s="8">
        <v>10</v>
      </c>
      <c r="F338" s="3">
        <f t="shared" si="20"/>
        <v>0.7</v>
      </c>
      <c r="G338" s="3">
        <f t="shared" si="18"/>
        <v>1</v>
      </c>
      <c r="H338" s="3">
        <f t="shared" si="19"/>
        <v>0.36582410200722509</v>
      </c>
    </row>
    <row r="339" spans="1:8" x14ac:dyDescent="0.25">
      <c r="A339" s="1" t="s">
        <v>140</v>
      </c>
      <c r="B339" s="1" t="s">
        <v>51</v>
      </c>
      <c r="C339" s="1" t="s">
        <v>37</v>
      </c>
      <c r="D339" s="8">
        <v>6</v>
      </c>
      <c r="E339" s="8">
        <v>10</v>
      </c>
      <c r="F339" s="3">
        <f t="shared" si="20"/>
        <v>0.6</v>
      </c>
      <c r="G339" s="3">
        <f t="shared" si="18"/>
        <v>0.95379681367650981</v>
      </c>
      <c r="H339" s="3">
        <f t="shared" si="19"/>
        <v>0.2462031863234902</v>
      </c>
    </row>
    <row r="340" spans="1:8" x14ac:dyDescent="0.25">
      <c r="A340" s="1" t="s">
        <v>140</v>
      </c>
      <c r="B340" s="1" t="s">
        <v>51</v>
      </c>
      <c r="C340" s="1" t="s">
        <v>38</v>
      </c>
      <c r="D340" s="8">
        <v>4</v>
      </c>
      <c r="E340" s="8">
        <v>10</v>
      </c>
      <c r="F340" s="3">
        <f t="shared" si="20"/>
        <v>0.4</v>
      </c>
      <c r="G340" s="3">
        <f t="shared" si="18"/>
        <v>0.75379681367650986</v>
      </c>
      <c r="H340" s="3">
        <f t="shared" si="19"/>
        <v>4.6203186323490228E-2</v>
      </c>
    </row>
    <row r="341" spans="1:8" x14ac:dyDescent="0.25">
      <c r="A341" s="1" t="s">
        <v>140</v>
      </c>
      <c r="B341" s="1" t="s">
        <v>51</v>
      </c>
      <c r="C341" s="1" t="s">
        <v>39</v>
      </c>
      <c r="D341" s="8">
        <v>7</v>
      </c>
      <c r="E341" s="8">
        <v>10</v>
      </c>
      <c r="F341" s="3">
        <f t="shared" si="20"/>
        <v>0.7</v>
      </c>
      <c r="G341" s="3">
        <f t="shared" si="18"/>
        <v>1</v>
      </c>
      <c r="H341" s="3">
        <f t="shared" si="19"/>
        <v>0.36582410200722509</v>
      </c>
    </row>
    <row r="342" spans="1:8" x14ac:dyDescent="0.25">
      <c r="A342" s="1" t="s">
        <v>140</v>
      </c>
      <c r="B342" s="1" t="s">
        <v>51</v>
      </c>
      <c r="C342" s="1" t="s">
        <v>40</v>
      </c>
      <c r="D342" s="8">
        <v>6</v>
      </c>
      <c r="E342" s="8">
        <v>10</v>
      </c>
      <c r="F342" s="3">
        <f t="shared" si="20"/>
        <v>0.6</v>
      </c>
      <c r="G342" s="3">
        <f t="shared" si="18"/>
        <v>0.95379681367650981</v>
      </c>
      <c r="H342" s="3">
        <f t="shared" si="19"/>
        <v>0.2462031863234902</v>
      </c>
    </row>
    <row r="343" spans="1:8" x14ac:dyDescent="0.25">
      <c r="A343" s="1" t="s">
        <v>140</v>
      </c>
      <c r="B343" s="1" t="s">
        <v>51</v>
      </c>
      <c r="C343" s="1" t="s">
        <v>41</v>
      </c>
      <c r="D343" s="8">
        <v>2</v>
      </c>
      <c r="E343" s="8">
        <v>10</v>
      </c>
      <c r="F343" s="3">
        <f t="shared" si="20"/>
        <v>0.2</v>
      </c>
      <c r="G343" s="3">
        <f t="shared" si="18"/>
        <v>0.49804905966360774</v>
      </c>
      <c r="H343" s="3">
        <f t="shared" si="19"/>
        <v>0</v>
      </c>
    </row>
    <row r="344" spans="1:8" x14ac:dyDescent="0.25">
      <c r="A344" s="1" t="s">
        <v>140</v>
      </c>
      <c r="B344" s="1" t="s">
        <v>51</v>
      </c>
      <c r="C344" s="1" t="s">
        <v>42</v>
      </c>
      <c r="D344" s="8">
        <v>4</v>
      </c>
      <c r="E344" s="8">
        <v>10</v>
      </c>
      <c r="F344" s="3">
        <f t="shared" si="20"/>
        <v>0.4</v>
      </c>
      <c r="G344" s="3">
        <f t="shared" si="18"/>
        <v>0.75379681367650986</v>
      </c>
      <c r="H344" s="3">
        <f t="shared" si="19"/>
        <v>4.6203186323490228E-2</v>
      </c>
    </row>
    <row r="345" spans="1:8" x14ac:dyDescent="0.25">
      <c r="A345" s="1" t="s">
        <v>140</v>
      </c>
      <c r="B345" s="1" t="s">
        <v>51</v>
      </c>
      <c r="C345" s="1" t="s">
        <v>43</v>
      </c>
      <c r="D345" s="8">
        <v>3</v>
      </c>
      <c r="E345" s="8">
        <v>10</v>
      </c>
      <c r="F345" s="3">
        <f t="shared" si="20"/>
        <v>0.3</v>
      </c>
      <c r="G345" s="3">
        <f t="shared" si="18"/>
        <v>0.63417589799277496</v>
      </c>
      <c r="H345" s="3">
        <f t="shared" si="19"/>
        <v>0</v>
      </c>
    </row>
    <row r="346" spans="1:8" x14ac:dyDescent="0.25">
      <c r="A346" s="1" t="s">
        <v>140</v>
      </c>
      <c r="B346" s="1" t="s">
        <v>51</v>
      </c>
      <c r="C346" s="1" t="s">
        <v>44</v>
      </c>
      <c r="D346" s="8">
        <v>3</v>
      </c>
      <c r="E346" s="8">
        <v>10</v>
      </c>
      <c r="F346" s="3">
        <f t="shared" si="20"/>
        <v>0.3</v>
      </c>
      <c r="G346" s="3">
        <f t="shared" si="18"/>
        <v>0.63417589799277496</v>
      </c>
      <c r="H346" s="3">
        <f t="shared" si="19"/>
        <v>0</v>
      </c>
    </row>
    <row r="347" spans="1:8" x14ac:dyDescent="0.25">
      <c r="A347" s="1" t="s">
        <v>140</v>
      </c>
      <c r="B347" s="1" t="s">
        <v>51</v>
      </c>
      <c r="C347" s="1" t="s">
        <v>45</v>
      </c>
      <c r="D347" s="8">
        <v>3</v>
      </c>
      <c r="E347" s="8">
        <v>10</v>
      </c>
      <c r="F347" s="3">
        <f t="shared" si="20"/>
        <v>0.3</v>
      </c>
      <c r="G347" s="3">
        <f t="shared" si="18"/>
        <v>0.63417589799277496</v>
      </c>
      <c r="H347" s="3">
        <f t="shared" si="19"/>
        <v>0</v>
      </c>
    </row>
    <row r="348" spans="1:8" x14ac:dyDescent="0.25">
      <c r="A348" s="1" t="s">
        <v>140</v>
      </c>
      <c r="B348" s="1" t="s">
        <v>51</v>
      </c>
      <c r="C348" s="1" t="s">
        <v>46</v>
      </c>
      <c r="D348" s="8">
        <v>1</v>
      </c>
      <c r="E348" s="8">
        <v>10</v>
      </c>
      <c r="F348" s="3">
        <f t="shared" si="20"/>
        <v>0.1</v>
      </c>
      <c r="G348" s="3">
        <f t="shared" si="18"/>
        <v>0.33603679474770581</v>
      </c>
      <c r="H348" s="3">
        <f t="shared" si="19"/>
        <v>0</v>
      </c>
    </row>
    <row r="349" spans="1:8" x14ac:dyDescent="0.25">
      <c r="A349" s="1" t="s">
        <v>140</v>
      </c>
      <c r="B349" s="1" t="s">
        <v>51</v>
      </c>
      <c r="C349" s="1" t="s">
        <v>47</v>
      </c>
      <c r="D349" s="8">
        <v>3</v>
      </c>
      <c r="E349" s="8">
        <v>10</v>
      </c>
      <c r="F349" s="3">
        <f t="shared" si="20"/>
        <v>0.3</v>
      </c>
      <c r="G349" s="3">
        <f t="shared" si="18"/>
        <v>0.63417589799277496</v>
      </c>
      <c r="H349" s="3">
        <f t="shared" si="19"/>
        <v>0</v>
      </c>
    </row>
    <row r="350" spans="1:8" x14ac:dyDescent="0.25">
      <c r="A350" s="1" t="s">
        <v>140</v>
      </c>
      <c r="B350" s="1" t="s">
        <v>51</v>
      </c>
      <c r="C350" s="1" t="s">
        <v>48</v>
      </c>
      <c r="D350" s="8">
        <v>1</v>
      </c>
      <c r="E350" s="8">
        <v>10</v>
      </c>
      <c r="F350" s="3">
        <f t="shared" si="20"/>
        <v>0.1</v>
      </c>
      <c r="G350" s="3">
        <f t="shared" si="18"/>
        <v>0.33603679474770581</v>
      </c>
      <c r="H350" s="3">
        <f t="shared" si="19"/>
        <v>0</v>
      </c>
    </row>
    <row r="351" spans="1:8" x14ac:dyDescent="0.25">
      <c r="A351" s="1" t="s">
        <v>140</v>
      </c>
      <c r="B351" s="1" t="s">
        <v>51</v>
      </c>
      <c r="C351" s="1" t="s">
        <v>49</v>
      </c>
      <c r="D351" s="8">
        <v>1</v>
      </c>
      <c r="E351" s="8">
        <v>10</v>
      </c>
      <c r="F351" s="3">
        <f t="shared" si="20"/>
        <v>0.1</v>
      </c>
      <c r="G351" s="3">
        <f t="shared" si="18"/>
        <v>0.33603679474770581</v>
      </c>
      <c r="H351" s="3">
        <f t="shared" si="19"/>
        <v>0</v>
      </c>
    </row>
    <row r="352" spans="1:8" x14ac:dyDescent="0.25">
      <c r="A352" s="1" t="s">
        <v>140</v>
      </c>
      <c r="B352" s="1" t="s">
        <v>51</v>
      </c>
      <c r="C352" s="1" t="s">
        <v>50</v>
      </c>
      <c r="D352" s="8">
        <v>1</v>
      </c>
      <c r="E352" s="8">
        <v>10</v>
      </c>
      <c r="F352" s="3">
        <f t="shared" si="20"/>
        <v>0.1</v>
      </c>
      <c r="G352" s="3">
        <f t="shared" si="18"/>
        <v>0.33603679474770581</v>
      </c>
      <c r="H352" s="3">
        <f t="shared" si="19"/>
        <v>0</v>
      </c>
    </row>
    <row r="353" spans="1:8" x14ac:dyDescent="0.25">
      <c r="A353" s="1" t="s">
        <v>140</v>
      </c>
      <c r="B353" s="1" t="s">
        <v>54</v>
      </c>
      <c r="C353" s="1" t="s">
        <v>54</v>
      </c>
      <c r="D353" s="8">
        <v>1</v>
      </c>
      <c r="E353" s="8">
        <v>1</v>
      </c>
      <c r="F353" s="3">
        <f t="shared" si="20"/>
        <v>1</v>
      </c>
      <c r="G353" s="3">
        <f t="shared" si="18"/>
        <v>1</v>
      </c>
      <c r="H353" s="3">
        <f t="shared" si="19"/>
        <v>0.5</v>
      </c>
    </row>
    <row r="354" spans="1:8" x14ac:dyDescent="0.25">
      <c r="A354" s="1" t="s">
        <v>140</v>
      </c>
      <c r="B354" s="1" t="s">
        <v>53</v>
      </c>
      <c r="C354" s="1" t="s">
        <v>53</v>
      </c>
      <c r="D354" s="8">
        <v>2</v>
      </c>
      <c r="E354" s="8">
        <v>3</v>
      </c>
      <c r="F354" s="3">
        <f t="shared" si="20"/>
        <v>0.66666666666666663</v>
      </c>
      <c r="G354" s="3">
        <f t="shared" si="18"/>
        <v>1</v>
      </c>
      <c r="H354" s="3">
        <f t="shared" si="19"/>
        <v>0</v>
      </c>
    </row>
    <row r="355" spans="1:8" x14ac:dyDescent="0.25">
      <c r="A355" s="1" t="s">
        <v>140</v>
      </c>
      <c r="B355" s="1" t="s">
        <v>55</v>
      </c>
      <c r="C355" s="1" t="s">
        <v>56</v>
      </c>
      <c r="D355" s="8">
        <v>0</v>
      </c>
      <c r="E355" s="8">
        <v>0</v>
      </c>
      <c r="F355" s="3" t="str">
        <f t="shared" si="20"/>
        <v>N/A</v>
      </c>
      <c r="G355" s="3" t="str">
        <f t="shared" si="18"/>
        <v>N/A</v>
      </c>
      <c r="H355" s="3" t="str">
        <f t="shared" si="19"/>
        <v>N/A</v>
      </c>
    </row>
    <row r="356" spans="1:8" x14ac:dyDescent="0.25">
      <c r="A356" s="1" t="s">
        <v>140</v>
      </c>
      <c r="B356" s="1" t="s">
        <v>55</v>
      </c>
      <c r="C356" s="1" t="s">
        <v>57</v>
      </c>
      <c r="D356" s="8">
        <v>0</v>
      </c>
      <c r="E356" s="8">
        <v>0</v>
      </c>
      <c r="F356" s="3" t="str">
        <f t="shared" si="20"/>
        <v>N/A</v>
      </c>
      <c r="G356" s="3" t="str">
        <f t="shared" si="18"/>
        <v>N/A</v>
      </c>
      <c r="H356" s="3" t="str">
        <f t="shared" si="19"/>
        <v>N/A</v>
      </c>
    </row>
    <row r="357" spans="1:8" x14ac:dyDescent="0.25">
      <c r="A357" s="1" t="s">
        <v>140</v>
      </c>
      <c r="B357" s="1" t="s">
        <v>52</v>
      </c>
      <c r="C357" s="1" t="s">
        <v>136</v>
      </c>
      <c r="D357" s="8">
        <v>1</v>
      </c>
      <c r="E357" s="8">
        <v>5</v>
      </c>
      <c r="F357" s="3">
        <f t="shared" si="20"/>
        <v>0.2</v>
      </c>
      <c r="G357" s="3">
        <f t="shared" si="18"/>
        <v>0.65079434431016703</v>
      </c>
      <c r="H357" s="3">
        <f t="shared" si="19"/>
        <v>0</v>
      </c>
    </row>
    <row r="358" spans="1:8" x14ac:dyDescent="0.25">
      <c r="A358" s="1" t="s">
        <v>140</v>
      </c>
      <c r="B358" s="1" t="s">
        <v>52</v>
      </c>
      <c r="C358" s="1" t="s">
        <v>137</v>
      </c>
      <c r="D358" s="8">
        <v>4</v>
      </c>
      <c r="E358" s="8">
        <v>6</v>
      </c>
      <c r="F358" s="3">
        <f t="shared" si="20"/>
        <v>0.66666666666666663</v>
      </c>
      <c r="G358" s="3">
        <f t="shared" si="18"/>
        <v>1</v>
      </c>
      <c r="H358" s="3">
        <f t="shared" si="19"/>
        <v>0.20593870737304792</v>
      </c>
    </row>
    <row r="359" spans="1:8" x14ac:dyDescent="0.25">
      <c r="A359" s="1" t="s">
        <v>140</v>
      </c>
      <c r="B359" s="1" t="s">
        <v>52</v>
      </c>
      <c r="C359" s="1" t="s">
        <v>63</v>
      </c>
      <c r="D359" s="8">
        <v>5</v>
      </c>
      <c r="E359" s="8">
        <v>11</v>
      </c>
      <c r="F359" s="3">
        <f t="shared" si="20"/>
        <v>0.45454545454545453</v>
      </c>
      <c r="G359" s="3">
        <f t="shared" si="18"/>
        <v>0.79440771955628997</v>
      </c>
      <c r="H359" s="3">
        <f t="shared" si="19"/>
        <v>0.1146831895346191</v>
      </c>
    </row>
    <row r="360" spans="1:8" x14ac:dyDescent="0.25">
      <c r="A360" s="1" t="s">
        <v>140</v>
      </c>
      <c r="B360" s="1" t="s">
        <v>58</v>
      </c>
      <c r="C360" s="1" t="s">
        <v>132</v>
      </c>
      <c r="D360" s="8">
        <v>0</v>
      </c>
      <c r="E360" s="8">
        <v>0</v>
      </c>
      <c r="F360" s="3" t="str">
        <f t="shared" si="20"/>
        <v>N/A</v>
      </c>
      <c r="G360" s="3" t="str">
        <f t="shared" si="18"/>
        <v>N/A</v>
      </c>
      <c r="H360" s="3" t="str">
        <f t="shared" si="19"/>
        <v>N/A</v>
      </c>
    </row>
    <row r="361" spans="1:8" x14ac:dyDescent="0.25">
      <c r="A361" s="1" t="s">
        <v>140</v>
      </c>
      <c r="B361" s="1" t="s">
        <v>58</v>
      </c>
      <c r="C361" s="1" t="s">
        <v>133</v>
      </c>
      <c r="D361" s="8">
        <v>1</v>
      </c>
      <c r="E361" s="8">
        <v>1</v>
      </c>
      <c r="F361" s="3">
        <f t="shared" si="20"/>
        <v>1</v>
      </c>
      <c r="G361" s="3">
        <f t="shared" si="18"/>
        <v>1</v>
      </c>
      <c r="H361" s="3">
        <f t="shared" si="19"/>
        <v>0.5</v>
      </c>
    </row>
    <row r="362" spans="1:8" x14ac:dyDescent="0.25">
      <c r="A362" s="1" t="s">
        <v>140</v>
      </c>
      <c r="B362" s="1" t="s">
        <v>58</v>
      </c>
      <c r="C362" s="1" t="s">
        <v>134</v>
      </c>
      <c r="D362" s="8">
        <v>0</v>
      </c>
      <c r="E362" s="8">
        <v>0</v>
      </c>
      <c r="F362" s="3" t="str">
        <f t="shared" si="20"/>
        <v>N/A</v>
      </c>
      <c r="G362" s="3" t="str">
        <f t="shared" si="18"/>
        <v>N/A</v>
      </c>
      <c r="H362" s="3" t="str">
        <f t="shared" si="19"/>
        <v>N/A</v>
      </c>
    </row>
    <row r="363" spans="1:8" x14ac:dyDescent="0.25">
      <c r="A363" s="1" t="s">
        <v>140</v>
      </c>
      <c r="B363" s="1" t="s">
        <v>58</v>
      </c>
      <c r="C363" s="1" t="s">
        <v>135</v>
      </c>
      <c r="D363" s="8">
        <v>0</v>
      </c>
      <c r="E363" s="8">
        <v>0</v>
      </c>
      <c r="F363" s="3" t="str">
        <f t="shared" si="20"/>
        <v>N/A</v>
      </c>
      <c r="G363" s="3" t="str">
        <f t="shared" si="18"/>
        <v>N/A</v>
      </c>
      <c r="H363" s="3" t="str">
        <f t="shared" si="19"/>
        <v>N/A</v>
      </c>
    </row>
    <row r="364" spans="1:8" x14ac:dyDescent="0.25">
      <c r="A364" s="1" t="s">
        <v>140</v>
      </c>
      <c r="B364" s="1" t="s">
        <v>58</v>
      </c>
      <c r="C364" s="1" t="s">
        <v>63</v>
      </c>
      <c r="D364" s="8">
        <v>1</v>
      </c>
      <c r="E364" s="8">
        <v>1</v>
      </c>
      <c r="F364" s="3">
        <f t="shared" si="20"/>
        <v>1</v>
      </c>
      <c r="G364" s="3">
        <f t="shared" si="18"/>
        <v>1</v>
      </c>
      <c r="H364" s="3">
        <f t="shared" si="19"/>
        <v>0.5</v>
      </c>
    </row>
    <row r="365" spans="1:8" x14ac:dyDescent="0.25">
      <c r="A365" s="1" t="s">
        <v>141</v>
      </c>
      <c r="B365" s="1" t="s">
        <v>142</v>
      </c>
      <c r="C365" s="1" t="s">
        <v>142</v>
      </c>
      <c r="D365" s="8">
        <v>345</v>
      </c>
      <c r="E365" s="8">
        <v>411</v>
      </c>
      <c r="F365" s="3">
        <f t="shared" si="20"/>
        <v>0.83941605839416056</v>
      </c>
      <c r="G365" s="3">
        <f t="shared" si="18"/>
        <v>0.87614634056975593</v>
      </c>
      <c r="H365" s="3">
        <f t="shared" si="19"/>
        <v>0.80268577621856518</v>
      </c>
    </row>
    <row r="366" spans="1:8" x14ac:dyDescent="0.25">
      <c r="A366" s="1" t="s">
        <v>141</v>
      </c>
      <c r="B366" s="1" t="s">
        <v>143</v>
      </c>
      <c r="C366" s="1" t="s">
        <v>144</v>
      </c>
      <c r="D366" s="8">
        <v>187</v>
      </c>
      <c r="E366" s="8">
        <v>275</v>
      </c>
      <c r="F366" s="3">
        <f t="shared" si="20"/>
        <v>0.68</v>
      </c>
      <c r="G366" s="3">
        <f t="shared" si="18"/>
        <v>0.73698026924654658</v>
      </c>
      <c r="H366" s="3">
        <f t="shared" si="19"/>
        <v>0.62301973075345352</v>
      </c>
    </row>
    <row r="367" spans="1:8" x14ac:dyDescent="0.25">
      <c r="A367" s="1" t="s">
        <v>141</v>
      </c>
      <c r="B367" s="1" t="s">
        <v>143</v>
      </c>
      <c r="C367" s="1" t="s">
        <v>145</v>
      </c>
      <c r="D367" s="8">
        <v>90</v>
      </c>
      <c r="E367" s="8">
        <v>136</v>
      </c>
      <c r="F367" s="3">
        <f t="shared" si="20"/>
        <v>0.66176470588235292</v>
      </c>
      <c r="G367" s="3">
        <f t="shared" si="18"/>
        <v>0.74499652847377151</v>
      </c>
      <c r="H367" s="3">
        <f t="shared" si="19"/>
        <v>0.57853288329093433</v>
      </c>
    </row>
    <row r="368" spans="1:8" x14ac:dyDescent="0.25">
      <c r="A368" s="1" t="s">
        <v>141</v>
      </c>
      <c r="B368" s="1" t="s">
        <v>143</v>
      </c>
      <c r="C368" s="1" t="s">
        <v>146</v>
      </c>
      <c r="D368" s="8">
        <v>277</v>
      </c>
      <c r="E368" s="8">
        <v>411</v>
      </c>
      <c r="F368" s="3">
        <f t="shared" si="20"/>
        <v>0.67396593673965932</v>
      </c>
      <c r="G368" s="3">
        <f t="shared" si="18"/>
        <v>0.72052515745488221</v>
      </c>
      <c r="H368" s="3">
        <f t="shared" si="19"/>
        <v>0.62740671602443643</v>
      </c>
    </row>
    <row r="369" spans="1:8" x14ac:dyDescent="0.25">
      <c r="A369" s="1" t="s">
        <v>141</v>
      </c>
      <c r="B369" s="1" t="s">
        <v>143</v>
      </c>
      <c r="C369" s="1" t="s">
        <v>147</v>
      </c>
      <c r="D369" s="8">
        <v>175</v>
      </c>
      <c r="E369" s="8">
        <v>275</v>
      </c>
      <c r="F369" s="3">
        <f t="shared" si="20"/>
        <v>0.63636363636363635</v>
      </c>
      <c r="G369" s="3">
        <f t="shared" si="18"/>
        <v>0.69506679392950732</v>
      </c>
      <c r="H369" s="3">
        <f t="shared" si="19"/>
        <v>0.57766047879776539</v>
      </c>
    </row>
    <row r="370" spans="1:8" x14ac:dyDescent="0.25">
      <c r="A370" s="1" t="s">
        <v>141</v>
      </c>
      <c r="B370" s="1" t="s">
        <v>143</v>
      </c>
      <c r="C370" s="1" t="s">
        <v>148</v>
      </c>
      <c r="D370" s="8">
        <v>77</v>
      </c>
      <c r="E370" s="8">
        <v>136</v>
      </c>
      <c r="F370" s="3">
        <f t="shared" si="20"/>
        <v>0.56617647058823528</v>
      </c>
      <c r="G370" s="3">
        <f t="shared" si="18"/>
        <v>0.65319046638838418</v>
      </c>
      <c r="H370" s="3">
        <f t="shared" si="19"/>
        <v>0.47916247478808638</v>
      </c>
    </row>
    <row r="371" spans="1:8" x14ac:dyDescent="0.25">
      <c r="A371" s="1" t="s">
        <v>141</v>
      </c>
      <c r="B371" s="1" t="s">
        <v>143</v>
      </c>
      <c r="C371" s="1" t="s">
        <v>149</v>
      </c>
      <c r="D371" s="8">
        <v>252</v>
      </c>
      <c r="E371" s="8">
        <v>411</v>
      </c>
      <c r="F371" s="3">
        <f t="shared" si="20"/>
        <v>0.61313868613138689</v>
      </c>
      <c r="G371" s="3">
        <f t="shared" si="18"/>
        <v>0.66146529505329843</v>
      </c>
      <c r="H371" s="3">
        <f t="shared" si="19"/>
        <v>0.56481207720947535</v>
      </c>
    </row>
    <row r="372" spans="1:8" x14ac:dyDescent="0.25">
      <c r="A372" s="1" t="s">
        <v>141</v>
      </c>
      <c r="B372" s="1" t="s">
        <v>143</v>
      </c>
      <c r="C372" s="1" t="s">
        <v>150</v>
      </c>
      <c r="D372" s="8">
        <v>133</v>
      </c>
      <c r="E372" s="8">
        <v>275</v>
      </c>
      <c r="F372" s="3">
        <f t="shared" si="20"/>
        <v>0.48363636363636364</v>
      </c>
      <c r="G372" s="3">
        <f t="shared" si="18"/>
        <v>0.5445492472704252</v>
      </c>
      <c r="H372" s="3">
        <f t="shared" si="19"/>
        <v>0.42272348000230209</v>
      </c>
    </row>
    <row r="373" spans="1:8" x14ac:dyDescent="0.25">
      <c r="A373" s="1" t="s">
        <v>141</v>
      </c>
      <c r="B373" s="1" t="s">
        <v>143</v>
      </c>
      <c r="C373" s="1" t="s">
        <v>151</v>
      </c>
      <c r="D373" s="8">
        <v>71</v>
      </c>
      <c r="E373" s="8">
        <v>136</v>
      </c>
      <c r="F373" s="3">
        <f t="shared" si="20"/>
        <v>0.5220588235294118</v>
      </c>
      <c r="G373" s="3">
        <f t="shared" si="18"/>
        <v>0.60973061311434351</v>
      </c>
      <c r="H373" s="3">
        <f t="shared" si="19"/>
        <v>0.43438703394448014</v>
      </c>
    </row>
    <row r="374" spans="1:8" x14ac:dyDescent="0.25">
      <c r="A374" s="1" t="s">
        <v>141</v>
      </c>
      <c r="B374" s="1" t="s">
        <v>143</v>
      </c>
      <c r="C374" s="1" t="s">
        <v>152</v>
      </c>
      <c r="D374" s="8">
        <v>204</v>
      </c>
      <c r="E374" s="8">
        <v>411</v>
      </c>
      <c r="F374" s="3">
        <f t="shared" si="20"/>
        <v>0.49635036496350365</v>
      </c>
      <c r="G374" s="3">
        <f t="shared" si="18"/>
        <v>0.54593011984469419</v>
      </c>
      <c r="H374" s="3">
        <f t="shared" si="19"/>
        <v>0.44677061008231322</v>
      </c>
    </row>
    <row r="375" spans="1:8" x14ac:dyDescent="0.25">
      <c r="A375" s="1" t="s">
        <v>141</v>
      </c>
      <c r="B375" s="1" t="s">
        <v>51</v>
      </c>
      <c r="C375" s="1" t="s">
        <v>32</v>
      </c>
      <c r="D375" s="8">
        <v>261</v>
      </c>
      <c r="E375" s="8">
        <v>411</v>
      </c>
      <c r="F375" s="3">
        <f t="shared" si="20"/>
        <v>0.63503649635036497</v>
      </c>
      <c r="G375" s="3">
        <f t="shared" si="18"/>
        <v>0.68282030769841251</v>
      </c>
      <c r="H375" s="3">
        <f t="shared" si="19"/>
        <v>0.58725268500231742</v>
      </c>
    </row>
    <row r="376" spans="1:8" x14ac:dyDescent="0.25">
      <c r="A376" s="1" t="s">
        <v>141</v>
      </c>
      <c r="B376" s="1" t="s">
        <v>51</v>
      </c>
      <c r="C376" s="1" t="s">
        <v>33</v>
      </c>
      <c r="D376" s="8">
        <v>328</v>
      </c>
      <c r="E376" s="8">
        <v>411</v>
      </c>
      <c r="F376" s="3">
        <f t="shared" ref="F376:F425" si="21">IFERROR(D376/E376,"N/A")</f>
        <v>0.7980535279805353</v>
      </c>
      <c r="G376" s="3">
        <f t="shared" si="18"/>
        <v>0.83810216865770759</v>
      </c>
      <c r="H376" s="3">
        <f t="shared" si="19"/>
        <v>0.75800488730336302</v>
      </c>
    </row>
    <row r="377" spans="1:8" x14ac:dyDescent="0.25">
      <c r="A377" s="1" t="s">
        <v>141</v>
      </c>
      <c r="B377" s="1" t="s">
        <v>51</v>
      </c>
      <c r="C377" s="1" t="s">
        <v>34</v>
      </c>
      <c r="D377" s="8">
        <v>333</v>
      </c>
      <c r="E377" s="8">
        <v>411</v>
      </c>
      <c r="F377" s="3">
        <f t="shared" si="21"/>
        <v>0.81021897810218979</v>
      </c>
      <c r="G377" s="3">
        <f t="shared" ref="G377:G471" si="22">IFERROR(IF($F377+1.961*SQRT(($F377*(1-$F377))/$E377)+(1/(2*$E377))&gt;1,1,$F377+1.961*SQRT(($F377*(1-$F377))/$E377)+(1/(2*$E377))),"N/A")</f>
        <v>0.84936564855234242</v>
      </c>
      <c r="H377" s="3">
        <f t="shared" ref="H377:H471" si="23">IFERROR(IF($F377-1.961*SQRT(($F377*(1-$F377))/$E377)-(1/(2*$E377))&lt;0,0,$F377-1.961*SQRT(($F377*(1-$F377))/$E377)-(1/(2*$E377))),"N/A")</f>
        <v>0.77107230765203716</v>
      </c>
    </row>
    <row r="378" spans="1:8" x14ac:dyDescent="0.25">
      <c r="A378" s="1" t="s">
        <v>141</v>
      </c>
      <c r="B378" s="1" t="s">
        <v>51</v>
      </c>
      <c r="C378" s="1" t="s">
        <v>35</v>
      </c>
      <c r="D378" s="8">
        <v>325</v>
      </c>
      <c r="E378" s="8">
        <v>411</v>
      </c>
      <c r="F378" s="3">
        <f t="shared" si="21"/>
        <v>0.79075425790754261</v>
      </c>
      <c r="G378" s="3">
        <f t="shared" si="22"/>
        <v>0.83131727215855611</v>
      </c>
      <c r="H378" s="3">
        <f t="shared" si="23"/>
        <v>0.75019124365652912</v>
      </c>
    </row>
    <row r="379" spans="1:8" x14ac:dyDescent="0.25">
      <c r="A379" s="1" t="s">
        <v>141</v>
      </c>
      <c r="B379" s="1" t="s">
        <v>51</v>
      </c>
      <c r="C379" s="1" t="s">
        <v>36</v>
      </c>
      <c r="D379" s="8">
        <v>352</v>
      </c>
      <c r="E379" s="8">
        <v>411</v>
      </c>
      <c r="F379" s="3">
        <f t="shared" si="21"/>
        <v>0.85644768856447684</v>
      </c>
      <c r="G379" s="3">
        <f t="shared" si="22"/>
        <v>0.89158082489919011</v>
      </c>
      <c r="H379" s="3">
        <f t="shared" si="23"/>
        <v>0.82131455222976357</v>
      </c>
    </row>
    <row r="380" spans="1:8" x14ac:dyDescent="0.25">
      <c r="A380" s="1" t="s">
        <v>141</v>
      </c>
      <c r="B380" s="1" t="s">
        <v>51</v>
      </c>
      <c r="C380" s="1" t="s">
        <v>37</v>
      </c>
      <c r="D380" s="8">
        <v>331</v>
      </c>
      <c r="E380" s="8">
        <v>411</v>
      </c>
      <c r="F380" s="3">
        <f t="shared" si="21"/>
        <v>0.805352798053528</v>
      </c>
      <c r="G380" s="3">
        <f t="shared" si="22"/>
        <v>0.84486714521779793</v>
      </c>
      <c r="H380" s="3">
        <f t="shared" si="23"/>
        <v>0.76583845088925806</v>
      </c>
    </row>
    <row r="381" spans="1:8" x14ac:dyDescent="0.25">
      <c r="A381" s="1" t="s">
        <v>141</v>
      </c>
      <c r="B381" s="1" t="s">
        <v>51</v>
      </c>
      <c r="C381" s="1" t="s">
        <v>38</v>
      </c>
      <c r="D381" s="8">
        <v>278</v>
      </c>
      <c r="E381" s="8">
        <v>411</v>
      </c>
      <c r="F381" s="3">
        <f t="shared" si="21"/>
        <v>0.67639902676399022</v>
      </c>
      <c r="G381" s="3">
        <f t="shared" si="22"/>
        <v>0.72287020811427727</v>
      </c>
      <c r="H381" s="3">
        <f t="shared" si="23"/>
        <v>0.62992784541370317</v>
      </c>
    </row>
    <row r="382" spans="1:8" x14ac:dyDescent="0.25">
      <c r="A382" s="1" t="s">
        <v>141</v>
      </c>
      <c r="B382" s="1" t="s">
        <v>51</v>
      </c>
      <c r="C382" s="1" t="s">
        <v>39</v>
      </c>
      <c r="D382" s="8">
        <v>310</v>
      </c>
      <c r="E382" s="8">
        <v>411</v>
      </c>
      <c r="F382" s="3">
        <f t="shared" si="21"/>
        <v>0.75425790754257904</v>
      </c>
      <c r="G382" s="3">
        <f t="shared" si="22"/>
        <v>0.79711883197494504</v>
      </c>
      <c r="H382" s="3">
        <f t="shared" si="23"/>
        <v>0.71139698311021304</v>
      </c>
    </row>
    <row r="383" spans="1:8" x14ac:dyDescent="0.25">
      <c r="A383" s="1" t="s">
        <v>141</v>
      </c>
      <c r="B383" s="1" t="s">
        <v>51</v>
      </c>
      <c r="C383" s="1" t="s">
        <v>40</v>
      </c>
      <c r="D383" s="8">
        <v>274</v>
      </c>
      <c r="E383" s="8">
        <v>411</v>
      </c>
      <c r="F383" s="3">
        <f t="shared" si="21"/>
        <v>0.66666666666666663</v>
      </c>
      <c r="G383" s="3">
        <f t="shared" si="22"/>
        <v>0.71348169796816951</v>
      </c>
      <c r="H383" s="3">
        <f t="shared" si="23"/>
        <v>0.61985163536516374</v>
      </c>
    </row>
    <row r="384" spans="1:8" x14ac:dyDescent="0.25">
      <c r="A384" s="1" t="s">
        <v>141</v>
      </c>
      <c r="B384" s="1" t="s">
        <v>51</v>
      </c>
      <c r="C384" s="1" t="s">
        <v>41</v>
      </c>
      <c r="D384" s="8">
        <v>152</v>
      </c>
      <c r="E384" s="8">
        <v>411</v>
      </c>
      <c r="F384" s="3">
        <f t="shared" si="21"/>
        <v>0.36982968369829683</v>
      </c>
      <c r="G384" s="3">
        <f t="shared" si="22"/>
        <v>0.41774296594448396</v>
      </c>
      <c r="H384" s="3">
        <f t="shared" si="23"/>
        <v>0.3219164014521097</v>
      </c>
    </row>
    <row r="385" spans="1:8" x14ac:dyDescent="0.25">
      <c r="A385" s="1" t="s">
        <v>141</v>
      </c>
      <c r="B385" s="1" t="s">
        <v>51</v>
      </c>
      <c r="C385" s="1" t="s">
        <v>42</v>
      </c>
      <c r="D385" s="8">
        <v>238</v>
      </c>
      <c r="E385" s="8">
        <v>411</v>
      </c>
      <c r="F385" s="3">
        <f t="shared" si="21"/>
        <v>0.57907542579075422</v>
      </c>
      <c r="G385" s="3">
        <f t="shared" si="22"/>
        <v>0.62804780007807881</v>
      </c>
      <c r="H385" s="3">
        <f t="shared" si="23"/>
        <v>0.53010305150342962</v>
      </c>
    </row>
    <row r="386" spans="1:8" x14ac:dyDescent="0.25">
      <c r="A386" s="1" t="s">
        <v>141</v>
      </c>
      <c r="B386" s="1" t="s">
        <v>51</v>
      </c>
      <c r="C386" s="1" t="s">
        <v>43</v>
      </c>
      <c r="D386" s="8">
        <v>228</v>
      </c>
      <c r="E386" s="8">
        <v>411</v>
      </c>
      <c r="F386" s="3">
        <f t="shared" si="21"/>
        <v>0.55474452554744524</v>
      </c>
      <c r="G386" s="3">
        <f t="shared" si="22"/>
        <v>0.60403480158265344</v>
      </c>
      <c r="H386" s="3">
        <f t="shared" si="23"/>
        <v>0.50545424951223705</v>
      </c>
    </row>
    <row r="387" spans="1:8" x14ac:dyDescent="0.25">
      <c r="A387" s="1" t="s">
        <v>141</v>
      </c>
      <c r="B387" s="1" t="s">
        <v>51</v>
      </c>
      <c r="C387" s="1" t="s">
        <v>44</v>
      </c>
      <c r="D387" s="8">
        <v>219</v>
      </c>
      <c r="E387" s="8">
        <v>411</v>
      </c>
      <c r="F387" s="3">
        <f t="shared" si="21"/>
        <v>0.53284671532846717</v>
      </c>
      <c r="G387" s="3">
        <f t="shared" si="22"/>
        <v>0.5823232842378927</v>
      </c>
      <c r="H387" s="3">
        <f t="shared" si="23"/>
        <v>0.48337014641904175</v>
      </c>
    </row>
    <row r="388" spans="1:8" x14ac:dyDescent="0.25">
      <c r="A388" s="1" t="s">
        <v>141</v>
      </c>
      <c r="B388" s="1" t="s">
        <v>51</v>
      </c>
      <c r="C388" s="1" t="s">
        <v>45</v>
      </c>
      <c r="D388" s="8">
        <v>202</v>
      </c>
      <c r="E388" s="8">
        <v>411</v>
      </c>
      <c r="F388" s="3">
        <f t="shared" si="21"/>
        <v>0.49148418491484186</v>
      </c>
      <c r="G388" s="3">
        <f t="shared" si="22"/>
        <v>0.54105821301836976</v>
      </c>
      <c r="H388" s="3">
        <f t="shared" si="23"/>
        <v>0.44191015681131401</v>
      </c>
    </row>
    <row r="389" spans="1:8" x14ac:dyDescent="0.25">
      <c r="A389" s="1" t="s">
        <v>141</v>
      </c>
      <c r="B389" s="1" t="s">
        <v>51</v>
      </c>
      <c r="C389" s="1" t="s">
        <v>46</v>
      </c>
      <c r="D389" s="8">
        <v>127</v>
      </c>
      <c r="E389" s="8">
        <v>411</v>
      </c>
      <c r="F389" s="3">
        <f t="shared" si="21"/>
        <v>0.30900243309002434</v>
      </c>
      <c r="G389" s="3">
        <f t="shared" si="22"/>
        <v>0.35491572250261572</v>
      </c>
      <c r="H389" s="3">
        <f t="shared" si="23"/>
        <v>0.26308914367743297</v>
      </c>
    </row>
    <row r="390" spans="1:8" x14ac:dyDescent="0.25">
      <c r="A390" s="1" t="s">
        <v>141</v>
      </c>
      <c r="B390" s="1" t="s">
        <v>51</v>
      </c>
      <c r="C390" s="1" t="s">
        <v>47</v>
      </c>
      <c r="D390" s="8">
        <v>193</v>
      </c>
      <c r="E390" s="8">
        <v>411</v>
      </c>
      <c r="F390" s="3">
        <f t="shared" si="21"/>
        <v>0.46958637469586373</v>
      </c>
      <c r="G390" s="3">
        <f t="shared" si="22"/>
        <v>0.51907786187386096</v>
      </c>
      <c r="H390" s="3">
        <f t="shared" si="23"/>
        <v>0.42009488751786656</v>
      </c>
    </row>
    <row r="391" spans="1:8" x14ac:dyDescent="0.25">
      <c r="A391" s="1" t="s">
        <v>141</v>
      </c>
      <c r="B391" s="1" t="s">
        <v>51</v>
      </c>
      <c r="C391" s="1" t="s">
        <v>48</v>
      </c>
      <c r="D391" s="8">
        <v>126</v>
      </c>
      <c r="E391" s="8">
        <v>411</v>
      </c>
      <c r="F391" s="3">
        <f t="shared" si="21"/>
        <v>0.30656934306569344</v>
      </c>
      <c r="G391" s="3">
        <f t="shared" si="22"/>
        <v>0.35238462542673982</v>
      </c>
      <c r="H391" s="3">
        <f t="shared" si="23"/>
        <v>0.26075406070464707</v>
      </c>
    </row>
    <row r="392" spans="1:8" x14ac:dyDescent="0.25">
      <c r="A392" s="1" t="s">
        <v>141</v>
      </c>
      <c r="B392" s="1" t="s">
        <v>51</v>
      </c>
      <c r="C392" s="1" t="s">
        <v>49</v>
      </c>
      <c r="D392" s="8">
        <v>110</v>
      </c>
      <c r="E392" s="8">
        <v>411</v>
      </c>
      <c r="F392" s="3">
        <f t="shared" si="21"/>
        <v>0.26763990267639903</v>
      </c>
      <c r="G392" s="3">
        <f t="shared" si="22"/>
        <v>0.31168115971335369</v>
      </c>
      <c r="H392" s="3">
        <f t="shared" si="23"/>
        <v>0.22359864563944437</v>
      </c>
    </row>
    <row r="393" spans="1:8" x14ac:dyDescent="0.25">
      <c r="A393" s="1" t="s">
        <v>141</v>
      </c>
      <c r="B393" s="1" t="s">
        <v>51</v>
      </c>
      <c r="C393" s="1" t="s">
        <v>50</v>
      </c>
      <c r="D393" s="8">
        <v>109</v>
      </c>
      <c r="E393" s="8">
        <v>411</v>
      </c>
      <c r="F393" s="3">
        <f t="shared" si="21"/>
        <v>0.26520681265206814</v>
      </c>
      <c r="G393" s="3">
        <f t="shared" si="22"/>
        <v>0.30912372206841782</v>
      </c>
      <c r="H393" s="3">
        <f t="shared" si="23"/>
        <v>0.22128990323571845</v>
      </c>
    </row>
    <row r="394" spans="1:8" x14ac:dyDescent="0.25">
      <c r="A394" s="1" t="s">
        <v>141</v>
      </c>
      <c r="B394" s="1" t="s">
        <v>17</v>
      </c>
      <c r="C394" s="1" t="s">
        <v>18</v>
      </c>
      <c r="D394" s="8">
        <v>237</v>
      </c>
      <c r="E394" s="8">
        <v>411</v>
      </c>
      <c r="F394" s="3">
        <f t="shared" si="21"/>
        <v>0.57664233576642332</v>
      </c>
      <c r="G394" s="3">
        <f t="shared" si="22"/>
        <v>0.62565181097065259</v>
      </c>
      <c r="H394" s="3">
        <f t="shared" si="23"/>
        <v>0.52763286056219405</v>
      </c>
    </row>
    <row r="395" spans="1:8" x14ac:dyDescent="0.25">
      <c r="A395" s="1" t="s">
        <v>141</v>
      </c>
      <c r="B395" s="1" t="s">
        <v>17</v>
      </c>
      <c r="C395" s="1" t="s">
        <v>19</v>
      </c>
      <c r="D395" s="8">
        <v>239</v>
      </c>
      <c r="E395" s="8">
        <v>411</v>
      </c>
      <c r="F395" s="3">
        <f t="shared" si="21"/>
        <v>0.58150851581508511</v>
      </c>
      <c r="G395" s="3">
        <f t="shared" si="22"/>
        <v>0.63044259956922699</v>
      </c>
      <c r="H395" s="3">
        <f t="shared" si="23"/>
        <v>0.53257443206094324</v>
      </c>
    </row>
    <row r="396" spans="1:8" x14ac:dyDescent="0.25">
      <c r="A396" s="1" t="s">
        <v>141</v>
      </c>
      <c r="B396" s="1" t="s">
        <v>17</v>
      </c>
      <c r="C396" s="1" t="s">
        <v>88</v>
      </c>
      <c r="D396" s="8">
        <v>102</v>
      </c>
      <c r="E396" s="8">
        <v>411</v>
      </c>
      <c r="F396" s="3">
        <f t="shared" si="21"/>
        <v>0.24817518248175183</v>
      </c>
      <c r="G396" s="3">
        <f t="shared" si="22"/>
        <v>0.29117420484622314</v>
      </c>
      <c r="H396" s="3">
        <f t="shared" si="23"/>
        <v>0.20517616011728049</v>
      </c>
    </row>
    <row r="397" spans="1:8" x14ac:dyDescent="0.25">
      <c r="A397" s="1" t="s">
        <v>141</v>
      </c>
      <c r="B397" s="1" t="s">
        <v>17</v>
      </c>
      <c r="C397" s="1" t="s">
        <v>20</v>
      </c>
      <c r="D397" s="8">
        <v>220</v>
      </c>
      <c r="E397" s="8">
        <v>411</v>
      </c>
      <c r="F397" s="3">
        <f t="shared" si="21"/>
        <v>0.53527980535279807</v>
      </c>
      <c r="G397" s="3">
        <f t="shared" si="22"/>
        <v>0.58474030327548931</v>
      </c>
      <c r="H397" s="3">
        <f t="shared" si="23"/>
        <v>0.48581930743010687</v>
      </c>
    </row>
    <row r="398" spans="1:8" x14ac:dyDescent="0.25">
      <c r="A398" s="1" t="s">
        <v>141</v>
      </c>
      <c r="B398" s="1" t="s">
        <v>17</v>
      </c>
      <c r="C398" s="1" t="s">
        <v>42</v>
      </c>
      <c r="D398" s="8">
        <v>90</v>
      </c>
      <c r="E398" s="8">
        <v>411</v>
      </c>
      <c r="F398" s="3">
        <f t="shared" si="21"/>
        <v>0.21897810218978103</v>
      </c>
      <c r="G398" s="3">
        <f t="shared" si="22"/>
        <v>0.26019728517165663</v>
      </c>
      <c r="H398" s="3">
        <f t="shared" si="23"/>
        <v>0.1777589192079054</v>
      </c>
    </row>
    <row r="399" spans="1:8" x14ac:dyDescent="0.25">
      <c r="A399" s="1" t="s">
        <v>141</v>
      </c>
      <c r="B399" s="1" t="s">
        <v>153</v>
      </c>
      <c r="C399" s="1" t="s">
        <v>153</v>
      </c>
      <c r="D399" s="8">
        <v>232</v>
      </c>
      <c r="E399" s="8">
        <v>411</v>
      </c>
      <c r="F399" s="3">
        <f t="shared" si="21"/>
        <v>0.56447688564476883</v>
      </c>
      <c r="G399" s="3">
        <f t="shared" si="22"/>
        <v>0.61365411471750908</v>
      </c>
      <c r="H399" s="3">
        <f t="shared" si="23"/>
        <v>0.51529965657202859</v>
      </c>
    </row>
    <row r="400" spans="1:8" x14ac:dyDescent="0.25">
      <c r="A400" s="1" t="s">
        <v>141</v>
      </c>
      <c r="B400" s="1" t="s">
        <v>22</v>
      </c>
      <c r="C400" s="1" t="s">
        <v>22</v>
      </c>
      <c r="D400" s="8">
        <v>43</v>
      </c>
      <c r="E400" s="8">
        <v>95</v>
      </c>
      <c r="F400" s="3">
        <f t="shared" si="21"/>
        <v>0.45263157894736844</v>
      </c>
      <c r="G400" s="3">
        <f t="shared" si="22"/>
        <v>0.55803946346463795</v>
      </c>
      <c r="H400" s="3">
        <f t="shared" si="23"/>
        <v>0.34722369443009898</v>
      </c>
    </row>
    <row r="401" spans="1:8" x14ac:dyDescent="0.25">
      <c r="A401" s="1" t="s">
        <v>141</v>
      </c>
      <c r="B401" s="1" t="s">
        <v>23</v>
      </c>
      <c r="C401" s="1" t="s">
        <v>23</v>
      </c>
      <c r="D401" s="8">
        <v>216</v>
      </c>
      <c r="E401" s="8">
        <v>411</v>
      </c>
      <c r="F401" s="3">
        <f t="shared" si="21"/>
        <v>0.52554744525547448</v>
      </c>
      <c r="G401" s="3">
        <f t="shared" si="22"/>
        <v>0.57506531500591818</v>
      </c>
      <c r="H401" s="3">
        <f t="shared" si="23"/>
        <v>0.47602957550503083</v>
      </c>
    </row>
    <row r="402" spans="1:8" x14ac:dyDescent="0.25">
      <c r="A402" s="1" t="s">
        <v>141</v>
      </c>
      <c r="B402" s="1" t="s">
        <v>52</v>
      </c>
      <c r="C402" s="1" t="s">
        <v>136</v>
      </c>
      <c r="D402" s="8">
        <v>971</v>
      </c>
      <c r="E402" s="8">
        <v>2580</v>
      </c>
      <c r="F402" s="3">
        <f t="shared" si="21"/>
        <v>0.37635658914728681</v>
      </c>
      <c r="G402" s="3">
        <f t="shared" si="22"/>
        <v>0.39525443832661133</v>
      </c>
      <c r="H402" s="3">
        <f t="shared" si="23"/>
        <v>0.35745873996796229</v>
      </c>
    </row>
    <row r="403" spans="1:8" x14ac:dyDescent="0.25">
      <c r="A403" s="1" t="s">
        <v>141</v>
      </c>
      <c r="B403" s="1" t="s">
        <v>52</v>
      </c>
      <c r="C403" s="1" t="s">
        <v>137</v>
      </c>
      <c r="D403" s="8">
        <v>487</v>
      </c>
      <c r="E403" s="8">
        <v>954</v>
      </c>
      <c r="F403" s="3">
        <f t="shared" si="21"/>
        <v>0.51048218029350101</v>
      </c>
      <c r="G403" s="3">
        <f t="shared" si="22"/>
        <v>0.54274417213991677</v>
      </c>
      <c r="H403" s="3">
        <f t="shared" si="23"/>
        <v>0.47822018844708525</v>
      </c>
    </row>
    <row r="404" spans="1:8" x14ac:dyDescent="0.25">
      <c r="A404" s="1" t="s">
        <v>141</v>
      </c>
      <c r="B404" s="1" t="s">
        <v>52</v>
      </c>
      <c r="C404" s="1" t="s">
        <v>95</v>
      </c>
      <c r="D404" s="8">
        <v>1458</v>
      </c>
      <c r="E404" s="8">
        <v>3534</v>
      </c>
      <c r="F404" s="3">
        <f t="shared" si="21"/>
        <v>0.41256366723259763</v>
      </c>
      <c r="G404" s="3">
        <f t="shared" si="22"/>
        <v>0.4289445586933332</v>
      </c>
      <c r="H404" s="3">
        <f t="shared" si="23"/>
        <v>0.39618277577186206</v>
      </c>
    </row>
    <row r="405" spans="1:8" x14ac:dyDescent="0.25">
      <c r="A405" s="1" t="s">
        <v>141</v>
      </c>
      <c r="B405" s="1" t="s">
        <v>154</v>
      </c>
      <c r="C405" s="1" t="s">
        <v>154</v>
      </c>
      <c r="D405" s="8">
        <v>3292</v>
      </c>
      <c r="E405" s="8">
        <v>4028</v>
      </c>
      <c r="F405" s="3">
        <f t="shared" si="21"/>
        <v>0.81727904667328699</v>
      </c>
      <c r="G405" s="3">
        <f t="shared" si="22"/>
        <v>0.82934339479986408</v>
      </c>
      <c r="H405" s="3">
        <f t="shared" si="23"/>
        <v>0.80521469854670991</v>
      </c>
    </row>
    <row r="406" spans="1:8" x14ac:dyDescent="0.25">
      <c r="A406" s="1" t="s">
        <v>141</v>
      </c>
      <c r="B406" t="s">
        <v>155</v>
      </c>
      <c r="C406" s="1" t="s">
        <v>155</v>
      </c>
      <c r="D406" s="8">
        <v>5</v>
      </c>
      <c r="E406" s="8">
        <v>22</v>
      </c>
      <c r="F406" s="3">
        <f t="shared" si="21"/>
        <v>0.22727272727272727</v>
      </c>
      <c r="G406" s="3">
        <f t="shared" si="22"/>
        <v>0.42520763816847995</v>
      </c>
      <c r="H406" s="3">
        <f t="shared" si="23"/>
        <v>2.9337816376974531E-2</v>
      </c>
    </row>
    <row r="407" spans="1:8" x14ac:dyDescent="0.25">
      <c r="A407" s="1" t="s">
        <v>141</v>
      </c>
      <c r="B407" t="s">
        <v>156</v>
      </c>
      <c r="C407" s="1" t="s">
        <v>157</v>
      </c>
      <c r="D407" s="8">
        <v>45</v>
      </c>
      <c r="E407" s="8">
        <v>59</v>
      </c>
      <c r="F407" s="3">
        <f t="shared" si="21"/>
        <v>0.76271186440677963</v>
      </c>
      <c r="G407" s="3">
        <f t="shared" si="22"/>
        <v>0.87979644999003703</v>
      </c>
      <c r="H407" s="3">
        <f t="shared" si="23"/>
        <v>0.64562727882352222</v>
      </c>
    </row>
    <row r="408" spans="1:8" x14ac:dyDescent="0.25">
      <c r="A408" s="1" t="s">
        <v>141</v>
      </c>
      <c r="B408" t="s">
        <v>156</v>
      </c>
      <c r="C408" s="1" t="s">
        <v>158</v>
      </c>
      <c r="D408" s="8">
        <v>46</v>
      </c>
      <c r="E408" s="8">
        <v>59</v>
      </c>
      <c r="F408" s="3">
        <f t="shared" si="21"/>
        <v>0.77966101694915257</v>
      </c>
      <c r="G408" s="3">
        <f t="shared" si="22"/>
        <v>0.89395130757988572</v>
      </c>
      <c r="H408" s="3">
        <f t="shared" si="23"/>
        <v>0.66537072631841943</v>
      </c>
    </row>
    <row r="409" spans="1:8" x14ac:dyDescent="0.25">
      <c r="A409" s="1" t="s">
        <v>141</v>
      </c>
      <c r="B409" t="s">
        <v>159</v>
      </c>
      <c r="C409" s="1" t="s">
        <v>97</v>
      </c>
      <c r="D409" s="8">
        <v>371</v>
      </c>
      <c r="E409" s="8">
        <v>740</v>
      </c>
      <c r="F409" s="3">
        <f t="shared" si="21"/>
        <v>0.50135135135135134</v>
      </c>
      <c r="G409" s="3">
        <f t="shared" si="22"/>
        <v>0.5380707922317769</v>
      </c>
      <c r="H409" s="3">
        <f t="shared" si="23"/>
        <v>0.46463191047092584</v>
      </c>
    </row>
    <row r="410" spans="1:8" x14ac:dyDescent="0.25">
      <c r="A410" s="1" t="s">
        <v>141</v>
      </c>
      <c r="B410" t="s">
        <v>159</v>
      </c>
      <c r="C410" s="1" t="s">
        <v>98</v>
      </c>
      <c r="D410" s="8">
        <v>197</v>
      </c>
      <c r="E410" s="8">
        <v>740</v>
      </c>
      <c r="F410" s="3">
        <f t="shared" si="21"/>
        <v>0.26621621621621622</v>
      </c>
      <c r="G410" s="3">
        <f t="shared" si="22"/>
        <v>0.29875315888583703</v>
      </c>
      <c r="H410" s="3">
        <f t="shared" si="23"/>
        <v>0.2336792735465954</v>
      </c>
    </row>
    <row r="411" spans="1:8" x14ac:dyDescent="0.25">
      <c r="A411" s="1" t="s">
        <v>141</v>
      </c>
      <c r="B411" t="s">
        <v>159</v>
      </c>
      <c r="C411" s="1" t="s">
        <v>99</v>
      </c>
      <c r="D411" s="8">
        <v>263</v>
      </c>
      <c r="E411" s="8">
        <v>525</v>
      </c>
      <c r="F411" s="3">
        <f t="shared" si="21"/>
        <v>0.50095238095238093</v>
      </c>
      <c r="G411" s="3">
        <f t="shared" si="22"/>
        <v>0.54469721255180037</v>
      </c>
      <c r="H411" s="3">
        <f t="shared" si="23"/>
        <v>0.45720754935296148</v>
      </c>
    </row>
    <row r="412" spans="1:8" x14ac:dyDescent="0.25">
      <c r="A412" s="1" t="s">
        <v>141</v>
      </c>
      <c r="B412" t="s">
        <v>159</v>
      </c>
      <c r="C412" s="1" t="s">
        <v>100</v>
      </c>
      <c r="D412" s="8">
        <v>160</v>
      </c>
      <c r="E412" s="8">
        <v>525</v>
      </c>
      <c r="F412" s="3">
        <f t="shared" si="21"/>
        <v>0.30476190476190479</v>
      </c>
      <c r="G412" s="3">
        <f t="shared" si="22"/>
        <v>0.34510964468392619</v>
      </c>
      <c r="H412" s="3">
        <f t="shared" si="23"/>
        <v>0.26441416483988339</v>
      </c>
    </row>
    <row r="413" spans="1:8" x14ac:dyDescent="0.25">
      <c r="A413" s="1" t="s">
        <v>141</v>
      </c>
      <c r="B413" t="s">
        <v>159</v>
      </c>
      <c r="C413" s="1" t="s">
        <v>101</v>
      </c>
      <c r="D413" s="8">
        <v>64</v>
      </c>
      <c r="E413" s="8">
        <v>99</v>
      </c>
      <c r="F413" s="3">
        <f t="shared" si="21"/>
        <v>0.64646464646464652</v>
      </c>
      <c r="G413" s="3">
        <f t="shared" si="22"/>
        <v>0.74573639053015883</v>
      </c>
      <c r="H413" s="3">
        <f t="shared" si="23"/>
        <v>0.54719290239913421</v>
      </c>
    </row>
    <row r="414" spans="1:8" x14ac:dyDescent="0.25">
      <c r="A414" s="1" t="s">
        <v>141</v>
      </c>
      <c r="B414" t="s">
        <v>159</v>
      </c>
      <c r="C414" s="1" t="s">
        <v>102</v>
      </c>
      <c r="D414" s="8">
        <v>49</v>
      </c>
      <c r="E414" s="8">
        <v>99</v>
      </c>
      <c r="F414" s="3">
        <f t="shared" si="21"/>
        <v>0.49494949494949497</v>
      </c>
      <c r="G414" s="3">
        <f t="shared" si="22"/>
        <v>0.5985389304179618</v>
      </c>
      <c r="H414" s="3">
        <f t="shared" si="23"/>
        <v>0.3913600594810282</v>
      </c>
    </row>
    <row r="415" spans="1:8" x14ac:dyDescent="0.25">
      <c r="A415" s="1" t="s">
        <v>141</v>
      </c>
      <c r="B415" t="s">
        <v>159</v>
      </c>
      <c r="C415" s="1" t="s">
        <v>103</v>
      </c>
      <c r="D415" s="8">
        <v>2</v>
      </c>
      <c r="E415" s="8">
        <v>3</v>
      </c>
      <c r="F415" s="3">
        <f t="shared" si="21"/>
        <v>0.66666666666666663</v>
      </c>
      <c r="G415" s="3">
        <f t="shared" si="22"/>
        <v>1</v>
      </c>
      <c r="H415" s="3">
        <f t="shared" si="23"/>
        <v>0</v>
      </c>
    </row>
    <row r="416" spans="1:8" x14ac:dyDescent="0.25">
      <c r="A416" s="1" t="s">
        <v>141</v>
      </c>
      <c r="B416" t="s">
        <v>159</v>
      </c>
      <c r="C416" s="1" t="s">
        <v>104</v>
      </c>
      <c r="D416" s="8">
        <v>1</v>
      </c>
      <c r="E416" s="8">
        <v>3</v>
      </c>
      <c r="F416" s="3">
        <f t="shared" si="21"/>
        <v>0.33333333333333331</v>
      </c>
      <c r="G416" s="3">
        <f t="shared" si="22"/>
        <v>1</v>
      </c>
      <c r="H416" s="3">
        <f t="shared" si="23"/>
        <v>0</v>
      </c>
    </row>
    <row r="417" spans="1:8" x14ac:dyDescent="0.25">
      <c r="A417" s="1" t="s">
        <v>141</v>
      </c>
      <c r="B417" t="s">
        <v>159</v>
      </c>
      <c r="C417" s="1" t="s">
        <v>105</v>
      </c>
      <c r="D417" s="8">
        <v>700</v>
      </c>
      <c r="E417" s="8">
        <v>1367</v>
      </c>
      <c r="F417" s="3">
        <f t="shared" si="21"/>
        <v>0.51207022677395753</v>
      </c>
      <c r="G417" s="3">
        <f t="shared" si="22"/>
        <v>0.53894764128957529</v>
      </c>
      <c r="H417" s="3">
        <f t="shared" si="23"/>
        <v>0.48519281225833971</v>
      </c>
    </row>
    <row r="418" spans="1:8" x14ac:dyDescent="0.25">
      <c r="A418" s="1" t="s">
        <v>141</v>
      </c>
      <c r="B418" t="s">
        <v>159</v>
      </c>
      <c r="C418" s="1" t="s">
        <v>106</v>
      </c>
      <c r="D418" s="8">
        <v>407</v>
      </c>
      <c r="E418" s="8">
        <v>1367</v>
      </c>
      <c r="F418" s="3">
        <f t="shared" si="21"/>
        <v>0.29773226042428674</v>
      </c>
      <c r="G418" s="3">
        <f t="shared" si="22"/>
        <v>0.32235058795789445</v>
      </c>
      <c r="H418" s="3">
        <f t="shared" si="23"/>
        <v>0.27311393289067903</v>
      </c>
    </row>
    <row r="419" spans="1:8" x14ac:dyDescent="0.25">
      <c r="A419" s="1" t="s">
        <v>141</v>
      </c>
      <c r="B419" t="s">
        <v>58</v>
      </c>
      <c r="C419" s="1" t="s">
        <v>132</v>
      </c>
      <c r="D419" s="8">
        <v>389</v>
      </c>
      <c r="E419" s="8">
        <v>789</v>
      </c>
      <c r="F419" s="3">
        <f t="shared" si="21"/>
        <v>0.49302915082382764</v>
      </c>
      <c r="G419" s="3">
        <f t="shared" si="22"/>
        <v>0.52856619613609623</v>
      </c>
      <c r="H419" s="3">
        <f t="shared" si="23"/>
        <v>0.45749210551155906</v>
      </c>
    </row>
    <row r="420" spans="1:8" x14ac:dyDescent="0.25">
      <c r="A420" s="1" t="s">
        <v>141</v>
      </c>
      <c r="B420" t="s">
        <v>58</v>
      </c>
      <c r="C420" s="1" t="s">
        <v>133</v>
      </c>
      <c r="D420" s="8">
        <v>282</v>
      </c>
      <c r="E420" s="8">
        <v>590</v>
      </c>
      <c r="F420" s="3">
        <f t="shared" si="21"/>
        <v>0.47796610169491527</v>
      </c>
      <c r="G420" s="3">
        <f t="shared" si="22"/>
        <v>0.51914089113383333</v>
      </c>
      <c r="H420" s="3">
        <f t="shared" si="23"/>
        <v>0.43679131225599721</v>
      </c>
    </row>
    <row r="421" spans="1:8" x14ac:dyDescent="0.25">
      <c r="A421" s="1" t="s">
        <v>141</v>
      </c>
      <c r="B421" t="s">
        <v>58</v>
      </c>
      <c r="C421" s="1" t="s">
        <v>134</v>
      </c>
      <c r="D421" s="8">
        <v>51</v>
      </c>
      <c r="E421" s="8">
        <v>136</v>
      </c>
      <c r="F421" s="3">
        <f t="shared" si="21"/>
        <v>0.375</v>
      </c>
      <c r="G421" s="3">
        <f t="shared" si="22"/>
        <v>0.46008385139499119</v>
      </c>
      <c r="H421" s="3">
        <f t="shared" si="23"/>
        <v>0.28991614860500881</v>
      </c>
    </row>
    <row r="422" spans="1:8" x14ac:dyDescent="0.25">
      <c r="A422" s="1" t="s">
        <v>141</v>
      </c>
      <c r="B422" t="s">
        <v>58</v>
      </c>
      <c r="C422" s="1" t="s">
        <v>135</v>
      </c>
      <c r="D422" s="8">
        <v>2</v>
      </c>
      <c r="E422" s="8">
        <v>3</v>
      </c>
      <c r="F422" s="3">
        <f t="shared" si="21"/>
        <v>0.66666666666666663</v>
      </c>
      <c r="G422" s="3">
        <f t="shared" si="22"/>
        <v>1</v>
      </c>
      <c r="H422" s="3">
        <f t="shared" si="23"/>
        <v>0</v>
      </c>
    </row>
    <row r="423" spans="1:8" x14ac:dyDescent="0.25">
      <c r="A423" s="1" t="s">
        <v>141</v>
      </c>
      <c r="B423" t="s">
        <v>58</v>
      </c>
      <c r="C423" s="1" t="s">
        <v>95</v>
      </c>
      <c r="D423" s="8">
        <v>724</v>
      </c>
      <c r="E423" s="8">
        <v>1518</v>
      </c>
      <c r="F423" s="3">
        <f t="shared" si="21"/>
        <v>0.4769433465085639</v>
      </c>
      <c r="G423" s="3">
        <f t="shared" si="22"/>
        <v>0.50241181251811107</v>
      </c>
      <c r="H423" s="3">
        <f t="shared" si="23"/>
        <v>0.45147488049901668</v>
      </c>
    </row>
    <row r="424" spans="1:8" x14ac:dyDescent="0.25">
      <c r="A424" s="1" t="s">
        <v>141</v>
      </c>
      <c r="B424" t="s">
        <v>53</v>
      </c>
      <c r="C424" s="1" t="s">
        <v>53</v>
      </c>
      <c r="D424" s="8">
        <v>171</v>
      </c>
      <c r="E424" s="8">
        <v>411</v>
      </c>
      <c r="F424" s="3">
        <f t="shared" si="21"/>
        <v>0.41605839416058393</v>
      </c>
      <c r="G424" s="3">
        <f t="shared" si="22"/>
        <v>0.46495299489910114</v>
      </c>
      <c r="H424" s="3">
        <f t="shared" si="23"/>
        <v>0.36716379342206673</v>
      </c>
    </row>
    <row r="425" spans="1:8" x14ac:dyDescent="0.25">
      <c r="A425" s="1" t="s">
        <v>141</v>
      </c>
      <c r="B425" t="s">
        <v>160</v>
      </c>
      <c r="C425" s="1" t="s">
        <v>160</v>
      </c>
      <c r="D425" s="8">
        <v>4</v>
      </c>
      <c r="E425" s="8">
        <v>5</v>
      </c>
      <c r="F425" s="3">
        <f t="shared" si="21"/>
        <v>0.8</v>
      </c>
      <c r="G425" s="3">
        <f t="shared" si="22"/>
        <v>1</v>
      </c>
      <c r="H425" s="3">
        <f t="shared" si="23"/>
        <v>0.34920565568983308</v>
      </c>
    </row>
    <row r="426" spans="1:8" x14ac:dyDescent="0.25">
      <c r="A426" s="1" t="s">
        <v>141</v>
      </c>
      <c r="B426" t="s">
        <v>161</v>
      </c>
      <c r="C426" s="1" t="s">
        <v>164</v>
      </c>
      <c r="D426" s="8">
        <v>6</v>
      </c>
      <c r="E426" s="8">
        <v>7</v>
      </c>
      <c r="F426" s="3">
        <f t="shared" ref="F426:F434" si="24">IFERROR(D426/E426,"N/A")</f>
        <v>0.8571428571428571</v>
      </c>
      <c r="G426" s="3">
        <f t="shared" si="22"/>
        <v>1</v>
      </c>
      <c r="H426" s="3">
        <f t="shared" si="23"/>
        <v>0.52635239776371812</v>
      </c>
    </row>
    <row r="427" spans="1:8" x14ac:dyDescent="0.25">
      <c r="A427" s="1" t="s">
        <v>141</v>
      </c>
      <c r="B427" t="s">
        <v>161</v>
      </c>
      <c r="C427" s="1" t="s">
        <v>163</v>
      </c>
      <c r="D427" s="8">
        <v>5</v>
      </c>
      <c r="E427" s="8">
        <v>6</v>
      </c>
      <c r="F427" s="3">
        <f t="shared" si="24"/>
        <v>0.83333333333333337</v>
      </c>
      <c r="G427" s="3">
        <f t="shared" si="22"/>
        <v>1</v>
      </c>
      <c r="H427" s="3">
        <f t="shared" si="23"/>
        <v>0.45164335131454708</v>
      </c>
    </row>
    <row r="428" spans="1:8" x14ac:dyDescent="0.25">
      <c r="A428" s="1" t="s">
        <v>141</v>
      </c>
      <c r="B428" t="s">
        <v>161</v>
      </c>
      <c r="C428" s="1" t="s">
        <v>165</v>
      </c>
      <c r="D428" s="8">
        <v>8</v>
      </c>
      <c r="E428" s="8">
        <v>11</v>
      </c>
      <c r="F428" s="3">
        <f t="shared" si="24"/>
        <v>0.72727272727272729</v>
      </c>
      <c r="G428" s="3">
        <f t="shared" si="22"/>
        <v>1</v>
      </c>
      <c r="H428" s="3">
        <f t="shared" si="23"/>
        <v>0.41849191220675841</v>
      </c>
    </row>
    <row r="429" spans="1:8" x14ac:dyDescent="0.25">
      <c r="A429" s="1" t="s">
        <v>141</v>
      </c>
      <c r="B429" t="s">
        <v>161</v>
      </c>
      <c r="C429" s="1" t="s">
        <v>166</v>
      </c>
      <c r="D429" s="8">
        <v>2</v>
      </c>
      <c r="E429" s="8">
        <v>8</v>
      </c>
      <c r="F429" s="3">
        <f t="shared" si="24"/>
        <v>0.25</v>
      </c>
      <c r="G429" s="3">
        <f t="shared" si="22"/>
        <v>0.61271558659986325</v>
      </c>
      <c r="H429" s="3">
        <f t="shared" si="23"/>
        <v>0</v>
      </c>
    </row>
    <row r="430" spans="1:8" x14ac:dyDescent="0.25">
      <c r="A430" s="1" t="s">
        <v>141</v>
      </c>
      <c r="B430" t="s">
        <v>161</v>
      </c>
      <c r="C430" s="1" t="s">
        <v>167</v>
      </c>
      <c r="D430" s="8">
        <v>14</v>
      </c>
      <c r="E430" s="8">
        <v>18</v>
      </c>
      <c r="F430" s="3">
        <f t="shared" si="24"/>
        <v>0.77777777777777779</v>
      </c>
      <c r="G430" s="3">
        <f t="shared" si="22"/>
        <v>0.99771549337028376</v>
      </c>
      <c r="H430" s="3">
        <f t="shared" si="23"/>
        <v>0.55784006218527182</v>
      </c>
    </row>
    <row r="431" spans="1:8" x14ac:dyDescent="0.25">
      <c r="A431" s="1" t="s">
        <v>141</v>
      </c>
      <c r="B431" t="s">
        <v>161</v>
      </c>
      <c r="C431" s="1" t="s">
        <v>168</v>
      </c>
      <c r="D431" s="8">
        <v>7</v>
      </c>
      <c r="E431" s="8">
        <v>14</v>
      </c>
      <c r="F431" s="3">
        <f t="shared" si="24"/>
        <v>0.5</v>
      </c>
      <c r="G431" s="3">
        <f t="shared" si="22"/>
        <v>0.79776393340941787</v>
      </c>
      <c r="H431" s="3">
        <f t="shared" si="23"/>
        <v>0.20223606659058219</v>
      </c>
    </row>
    <row r="432" spans="1:8" x14ac:dyDescent="0.25">
      <c r="A432" s="1" t="s">
        <v>141</v>
      </c>
      <c r="B432" s="1" t="s">
        <v>31</v>
      </c>
      <c r="C432" s="1" t="s">
        <v>24</v>
      </c>
      <c r="D432" s="8">
        <v>334</v>
      </c>
      <c r="E432" s="8">
        <v>411</v>
      </c>
      <c r="F432" s="3">
        <f t="shared" si="24"/>
        <v>0.81265206812652069</v>
      </c>
      <c r="G432" s="3">
        <f t="shared" si="22"/>
        <v>0.85161135587686176</v>
      </c>
      <c r="H432" s="3">
        <f t="shared" si="23"/>
        <v>0.77369278037617961</v>
      </c>
    </row>
    <row r="433" spans="1:8" x14ac:dyDescent="0.25">
      <c r="A433" s="1" t="s">
        <v>141</v>
      </c>
      <c r="B433" s="1" t="s">
        <v>31</v>
      </c>
      <c r="C433" s="1" t="s">
        <v>25</v>
      </c>
      <c r="D433" s="8">
        <v>218</v>
      </c>
      <c r="E433" s="8">
        <v>411</v>
      </c>
      <c r="F433" s="3">
        <f t="shared" si="24"/>
        <v>0.53041362530413627</v>
      </c>
      <c r="G433" s="3">
        <f t="shared" si="22"/>
        <v>0.5799051124821335</v>
      </c>
      <c r="H433" s="3">
        <f t="shared" si="23"/>
        <v>0.4809221381261391</v>
      </c>
    </row>
    <row r="434" spans="1:8" x14ac:dyDescent="0.25">
      <c r="A434" s="1" t="s">
        <v>141</v>
      </c>
      <c r="B434" s="1" t="s">
        <v>31</v>
      </c>
      <c r="C434" s="1" t="s">
        <v>26</v>
      </c>
      <c r="D434" s="8">
        <v>164</v>
      </c>
      <c r="E434" s="8">
        <v>411</v>
      </c>
      <c r="F434" s="3">
        <f t="shared" si="24"/>
        <v>0.39902676399026765</v>
      </c>
      <c r="G434" s="3">
        <f t="shared" si="22"/>
        <v>0.44761133228137645</v>
      </c>
      <c r="H434" s="3">
        <f t="shared" si="23"/>
        <v>0.35044219569915885</v>
      </c>
    </row>
    <row r="435" spans="1:8" x14ac:dyDescent="0.25">
      <c r="A435" s="1" t="s">
        <v>141</v>
      </c>
      <c r="B435" s="1" t="s">
        <v>31</v>
      </c>
      <c r="C435" s="1" t="s">
        <v>27</v>
      </c>
      <c r="D435" s="8" t="s">
        <v>129</v>
      </c>
      <c r="E435" s="8" t="s">
        <v>129</v>
      </c>
      <c r="F435" s="3" t="str">
        <f t="shared" ref="F435:F448" si="25">IFERROR(D435/E435,"N/A")</f>
        <v>N/A</v>
      </c>
      <c r="G435" s="3" t="str">
        <f t="shared" si="22"/>
        <v>N/A</v>
      </c>
      <c r="H435" s="3" t="str">
        <f t="shared" si="23"/>
        <v>N/A</v>
      </c>
    </row>
    <row r="436" spans="1:8" x14ac:dyDescent="0.25">
      <c r="A436" s="1" t="s">
        <v>141</v>
      </c>
      <c r="B436" s="1" t="s">
        <v>31</v>
      </c>
      <c r="C436" s="1" t="s">
        <v>28</v>
      </c>
      <c r="D436" s="8">
        <v>162</v>
      </c>
      <c r="E436" s="8">
        <v>411</v>
      </c>
      <c r="F436" s="3">
        <f t="shared" si="25"/>
        <v>0.39416058394160586</v>
      </c>
      <c r="G436" s="3">
        <f t="shared" si="22"/>
        <v>0.44264565299448183</v>
      </c>
      <c r="H436" s="3">
        <f t="shared" si="23"/>
        <v>0.34567551488872988</v>
      </c>
    </row>
    <row r="437" spans="1:8" x14ac:dyDescent="0.25">
      <c r="A437" s="1" t="s">
        <v>141</v>
      </c>
      <c r="B437" s="1" t="s">
        <v>31</v>
      </c>
      <c r="C437" s="1" t="s">
        <v>29</v>
      </c>
      <c r="D437" s="8">
        <v>348</v>
      </c>
      <c r="E437" s="8">
        <v>411</v>
      </c>
      <c r="F437" s="3">
        <f t="shared" si="25"/>
        <v>0.84671532846715325</v>
      </c>
      <c r="G437" s="3">
        <f t="shared" si="22"/>
        <v>0.88277962469282323</v>
      </c>
      <c r="H437" s="3">
        <f t="shared" si="23"/>
        <v>0.81065103224148327</v>
      </c>
    </row>
    <row r="438" spans="1:8" x14ac:dyDescent="0.25">
      <c r="A438" s="1" t="s">
        <v>141</v>
      </c>
      <c r="B438" s="1" t="s">
        <v>31</v>
      </c>
      <c r="C438" s="1" t="s">
        <v>130</v>
      </c>
      <c r="D438" s="8">
        <v>241</v>
      </c>
      <c r="E438" s="8">
        <v>411</v>
      </c>
      <c r="F438" s="3">
        <f t="shared" si="25"/>
        <v>0.58637469586374691</v>
      </c>
      <c r="G438" s="3">
        <f t="shared" si="22"/>
        <v>0.63522861813912235</v>
      </c>
      <c r="H438" s="3">
        <f t="shared" si="23"/>
        <v>0.53752077358837147</v>
      </c>
    </row>
    <row r="439" spans="1:8" x14ac:dyDescent="0.25">
      <c r="A439" s="1" t="s">
        <v>141</v>
      </c>
      <c r="B439" t="s">
        <v>169</v>
      </c>
      <c r="C439" s="1" t="s">
        <v>162</v>
      </c>
      <c r="D439" s="8">
        <v>85</v>
      </c>
      <c r="E439" s="8">
        <v>166</v>
      </c>
      <c r="F439" s="3">
        <f t="shared" si="25"/>
        <v>0.51204819277108438</v>
      </c>
      <c r="G439" s="3">
        <f t="shared" si="22"/>
        <v>0.59113970315667563</v>
      </c>
      <c r="H439" s="3">
        <f t="shared" si="23"/>
        <v>0.43295668238549312</v>
      </c>
    </row>
    <row r="440" spans="1:8" x14ac:dyDescent="0.25">
      <c r="A440" s="1" t="s">
        <v>141</v>
      </c>
      <c r="B440" t="s">
        <v>169</v>
      </c>
      <c r="C440" s="1" t="s">
        <v>170</v>
      </c>
      <c r="D440" s="8">
        <v>39</v>
      </c>
      <c r="E440" s="8">
        <v>85</v>
      </c>
      <c r="F440" s="3">
        <f t="shared" si="25"/>
        <v>0.45882352941176469</v>
      </c>
      <c r="G440" s="3">
        <f t="shared" si="22"/>
        <v>0.57069479201091655</v>
      </c>
      <c r="H440" s="3">
        <f t="shared" si="23"/>
        <v>0.34695226681261282</v>
      </c>
    </row>
    <row r="441" spans="1:8" x14ac:dyDescent="0.25">
      <c r="A441" s="1" t="s">
        <v>141</v>
      </c>
      <c r="B441" t="s">
        <v>171</v>
      </c>
      <c r="C441" s="1" t="s">
        <v>171</v>
      </c>
      <c r="D441" s="8">
        <v>17</v>
      </c>
      <c r="E441" s="8">
        <v>21</v>
      </c>
      <c r="F441" s="3">
        <f t="shared" si="25"/>
        <v>0.80952380952380953</v>
      </c>
      <c r="G441" s="3">
        <f t="shared" si="22"/>
        <v>1</v>
      </c>
      <c r="H441" s="3">
        <f t="shared" si="23"/>
        <v>0.61767798660361717</v>
      </c>
    </row>
    <row r="442" spans="1:8" x14ac:dyDescent="0.25">
      <c r="A442" s="1" t="s">
        <v>141</v>
      </c>
      <c r="B442" t="s">
        <v>55</v>
      </c>
      <c r="C442" s="1" t="s">
        <v>56</v>
      </c>
      <c r="D442" s="8">
        <v>370</v>
      </c>
      <c r="E442" s="8">
        <v>822</v>
      </c>
      <c r="F442" s="3">
        <f t="shared" si="25"/>
        <v>0.45012165450121655</v>
      </c>
      <c r="G442" s="3">
        <f t="shared" si="22"/>
        <v>0.48475820301747868</v>
      </c>
      <c r="H442" s="3">
        <f t="shared" si="23"/>
        <v>0.41548510598495442</v>
      </c>
    </row>
    <row r="443" spans="1:8" x14ac:dyDescent="0.25">
      <c r="A443" s="1" t="s">
        <v>141</v>
      </c>
      <c r="B443" t="s">
        <v>55</v>
      </c>
      <c r="C443" s="1" t="s">
        <v>57</v>
      </c>
      <c r="D443" s="8">
        <v>264</v>
      </c>
      <c r="E443" s="8">
        <v>822</v>
      </c>
      <c r="F443" s="3">
        <f t="shared" si="25"/>
        <v>0.32116788321167883</v>
      </c>
      <c r="G443" s="3">
        <f t="shared" si="22"/>
        <v>0.35371277420420943</v>
      </c>
      <c r="H443" s="3">
        <f t="shared" si="23"/>
        <v>0.28862299221914822</v>
      </c>
    </row>
    <row r="444" spans="1:8" x14ac:dyDescent="0.25">
      <c r="A444" s="1" t="s">
        <v>141</v>
      </c>
      <c r="B444" t="s">
        <v>172</v>
      </c>
      <c r="C444" s="1" t="s">
        <v>173</v>
      </c>
      <c r="D444" s="8">
        <v>447</v>
      </c>
      <c r="E444" s="8">
        <v>1018</v>
      </c>
      <c r="F444" s="3">
        <f t="shared" si="25"/>
        <v>0.43909626719056977</v>
      </c>
      <c r="G444" s="3">
        <f t="shared" si="22"/>
        <v>0.47008938598517019</v>
      </c>
      <c r="H444" s="3">
        <f t="shared" si="23"/>
        <v>0.40810314839596934</v>
      </c>
    </row>
    <row r="445" spans="1:8" x14ac:dyDescent="0.25">
      <c r="A445" s="1" t="s">
        <v>141</v>
      </c>
      <c r="B445" t="s">
        <v>172</v>
      </c>
      <c r="C445" s="1" t="s">
        <v>174</v>
      </c>
      <c r="D445" s="8">
        <v>150</v>
      </c>
      <c r="E445" s="8">
        <v>298</v>
      </c>
      <c r="F445" s="3">
        <f t="shared" si="25"/>
        <v>0.50335570469798663</v>
      </c>
      <c r="G445" s="3">
        <f t="shared" si="22"/>
        <v>0.56183111780298434</v>
      </c>
      <c r="H445" s="3">
        <f t="shared" si="23"/>
        <v>0.44488029159298892</v>
      </c>
    </row>
    <row r="446" spans="1:8" x14ac:dyDescent="0.25">
      <c r="A446" s="1" t="s">
        <v>141</v>
      </c>
      <c r="B446" t="s">
        <v>175</v>
      </c>
      <c r="C446" s="1" t="s">
        <v>176</v>
      </c>
      <c r="D446" s="8">
        <v>1239</v>
      </c>
      <c r="E446" s="8">
        <v>2181</v>
      </c>
      <c r="F446" s="3">
        <f t="shared" si="25"/>
        <v>0.56808803301237965</v>
      </c>
      <c r="G446" s="3">
        <f t="shared" si="22"/>
        <v>0.58911689603285322</v>
      </c>
      <c r="H446" s="3">
        <f t="shared" si="23"/>
        <v>0.54705916999190607</v>
      </c>
    </row>
    <row r="447" spans="1:8" x14ac:dyDescent="0.25">
      <c r="A447" s="1" t="s">
        <v>141</v>
      </c>
      <c r="B447" t="s">
        <v>175</v>
      </c>
      <c r="C447" s="1" t="s">
        <v>177</v>
      </c>
      <c r="D447" s="8">
        <v>686</v>
      </c>
      <c r="E447" s="8">
        <v>2181</v>
      </c>
      <c r="F447" s="3">
        <f t="shared" si="25"/>
        <v>0.31453461714809722</v>
      </c>
      <c r="G447" s="3">
        <f t="shared" si="22"/>
        <v>0.33426127193550553</v>
      </c>
      <c r="H447" s="3">
        <f t="shared" si="23"/>
        <v>0.2948079623606889</v>
      </c>
    </row>
    <row r="448" spans="1:8" x14ac:dyDescent="0.25">
      <c r="A448" s="1" t="s">
        <v>141</v>
      </c>
      <c r="B448" t="s">
        <v>178</v>
      </c>
      <c r="C448" s="1" t="s">
        <v>178</v>
      </c>
      <c r="D448" s="8">
        <v>265</v>
      </c>
      <c r="E448" s="8">
        <v>337</v>
      </c>
      <c r="F448" s="3">
        <f t="shared" si="25"/>
        <v>0.78635014836795247</v>
      </c>
      <c r="G448" s="3">
        <f t="shared" si="22"/>
        <v>0.83161848243941516</v>
      </c>
      <c r="H448" s="3">
        <f t="shared" si="23"/>
        <v>0.74108181429648978</v>
      </c>
    </row>
    <row r="449" spans="1:8" x14ac:dyDescent="0.25">
      <c r="A449" s="1" t="s">
        <v>141</v>
      </c>
      <c r="B449" t="s">
        <v>179</v>
      </c>
      <c r="C449" s="1" t="s">
        <v>176</v>
      </c>
      <c r="D449" s="8">
        <v>438</v>
      </c>
      <c r="E449" s="8">
        <v>895</v>
      </c>
      <c r="F449" s="3">
        <f t="shared" ref="F449:F470" si="26">IFERROR(D449/E449,"N/A")</f>
        <v>0.48938547486033518</v>
      </c>
      <c r="G449" s="3">
        <f t="shared" si="22"/>
        <v>0.52271124837121952</v>
      </c>
      <c r="H449" s="3">
        <f t="shared" si="23"/>
        <v>0.45605970134945079</v>
      </c>
    </row>
    <row r="450" spans="1:8" x14ac:dyDescent="0.25">
      <c r="A450" s="1" t="s">
        <v>141</v>
      </c>
      <c r="B450" t="s">
        <v>179</v>
      </c>
      <c r="C450" s="1" t="s">
        <v>177</v>
      </c>
      <c r="D450" s="8">
        <v>304</v>
      </c>
      <c r="E450" s="8">
        <v>895</v>
      </c>
      <c r="F450" s="3">
        <f t="shared" si="26"/>
        <v>0.33966480446927372</v>
      </c>
      <c r="G450" s="3">
        <f t="shared" si="22"/>
        <v>0.37126717048411245</v>
      </c>
      <c r="H450" s="3">
        <f t="shared" si="23"/>
        <v>0.30806243845443498</v>
      </c>
    </row>
    <row r="451" spans="1:8" x14ac:dyDescent="0.25">
      <c r="A451" s="1" t="s">
        <v>141</v>
      </c>
      <c r="B451" t="s">
        <v>180</v>
      </c>
      <c r="C451" s="1" t="s">
        <v>180</v>
      </c>
      <c r="D451" s="8">
        <v>5</v>
      </c>
      <c r="E451" s="8">
        <v>10</v>
      </c>
      <c r="F451" s="3">
        <f t="shared" si="26"/>
        <v>0.5</v>
      </c>
      <c r="G451" s="3">
        <f t="shared" si="22"/>
        <v>0.86006132457950968</v>
      </c>
      <c r="H451" s="3">
        <f t="shared" si="23"/>
        <v>0.13993867542049038</v>
      </c>
    </row>
    <row r="452" spans="1:8" x14ac:dyDescent="0.25">
      <c r="A452" s="1" t="s">
        <v>141</v>
      </c>
      <c r="B452" t="s">
        <v>181</v>
      </c>
      <c r="C452" s="1" t="s">
        <v>182</v>
      </c>
      <c r="D452" s="8">
        <v>10</v>
      </c>
      <c r="E452" s="8">
        <v>59</v>
      </c>
      <c r="F452" s="3">
        <f t="shared" si="26"/>
        <v>0.16949152542372881</v>
      </c>
      <c r="G452" s="3">
        <f t="shared" si="22"/>
        <v>0.273751126538965</v>
      </c>
      <c r="H452" s="3">
        <f t="shared" si="23"/>
        <v>6.5231924308492603E-2</v>
      </c>
    </row>
    <row r="453" spans="1:8" x14ac:dyDescent="0.25">
      <c r="A453" s="1" t="s">
        <v>141</v>
      </c>
      <c r="B453" t="s">
        <v>181</v>
      </c>
      <c r="C453" s="1" t="s">
        <v>183</v>
      </c>
      <c r="D453" s="8">
        <v>8</v>
      </c>
      <c r="E453" s="8">
        <v>59</v>
      </c>
      <c r="F453" s="3">
        <f t="shared" si="26"/>
        <v>0.13559322033898305</v>
      </c>
      <c r="G453" s="3">
        <f t="shared" si="22"/>
        <v>0.23147146441749702</v>
      </c>
      <c r="H453" s="3">
        <f t="shared" si="23"/>
        <v>3.9714976260469097E-2</v>
      </c>
    </row>
    <row r="454" spans="1:8" x14ac:dyDescent="0.25">
      <c r="A454" s="1" t="s">
        <v>141</v>
      </c>
      <c r="B454" t="s">
        <v>181</v>
      </c>
      <c r="C454" s="1" t="s">
        <v>185</v>
      </c>
      <c r="D454" s="8">
        <v>80</v>
      </c>
      <c r="E454" s="8">
        <v>416</v>
      </c>
      <c r="F454" s="3">
        <f t="shared" si="26"/>
        <v>0.19230769230769232</v>
      </c>
      <c r="G454" s="3">
        <f t="shared" si="22"/>
        <v>0.23140202557189254</v>
      </c>
      <c r="H454" s="3">
        <f t="shared" si="23"/>
        <v>0.15321335904349209</v>
      </c>
    </row>
    <row r="455" spans="1:8" x14ac:dyDescent="0.25">
      <c r="A455" s="1" t="s">
        <v>141</v>
      </c>
      <c r="B455" t="s">
        <v>181</v>
      </c>
      <c r="C455" s="1" t="s">
        <v>184</v>
      </c>
      <c r="D455" s="8">
        <v>58</v>
      </c>
      <c r="E455" s="8">
        <v>416</v>
      </c>
      <c r="F455" s="3">
        <f t="shared" si="26"/>
        <v>0.13942307692307693</v>
      </c>
      <c r="G455" s="3">
        <f t="shared" si="22"/>
        <v>0.1739287477026849</v>
      </c>
      <c r="H455" s="3">
        <f t="shared" si="23"/>
        <v>0.10491740614346895</v>
      </c>
    </row>
    <row r="456" spans="1:8" x14ac:dyDescent="0.25">
      <c r="A456" s="1" t="s">
        <v>141</v>
      </c>
      <c r="B456" t="s">
        <v>181</v>
      </c>
      <c r="C456" s="1" t="s">
        <v>186</v>
      </c>
      <c r="D456" s="8">
        <v>90</v>
      </c>
      <c r="E456" s="8">
        <v>475</v>
      </c>
      <c r="F456" s="3">
        <f t="shared" si="26"/>
        <v>0.18947368421052632</v>
      </c>
      <c r="G456" s="3">
        <f t="shared" si="22"/>
        <v>0.2257868427711664</v>
      </c>
      <c r="H456" s="3">
        <f t="shared" si="23"/>
        <v>0.15316052564988625</v>
      </c>
    </row>
    <row r="457" spans="1:8" x14ac:dyDescent="0.25">
      <c r="A457" s="1" t="s">
        <v>141</v>
      </c>
      <c r="B457" t="s">
        <v>181</v>
      </c>
      <c r="C457" s="1" t="s">
        <v>187</v>
      </c>
      <c r="D457" s="8">
        <v>66</v>
      </c>
      <c r="E457" s="8">
        <v>475</v>
      </c>
      <c r="F457" s="3">
        <f t="shared" si="26"/>
        <v>0.13894736842105262</v>
      </c>
      <c r="G457" s="3">
        <f t="shared" si="22"/>
        <v>0.17112223667069093</v>
      </c>
      <c r="H457" s="3">
        <f t="shared" si="23"/>
        <v>0.10677250017141432</v>
      </c>
    </row>
    <row r="458" spans="1:8" x14ac:dyDescent="0.25">
      <c r="A458" s="1" t="s">
        <v>141</v>
      </c>
      <c r="B458" t="s">
        <v>188</v>
      </c>
      <c r="C458" s="1" t="s">
        <v>188</v>
      </c>
      <c r="D458" s="8">
        <v>1</v>
      </c>
      <c r="E458" s="8">
        <v>1</v>
      </c>
      <c r="F458" s="3">
        <f t="shared" si="26"/>
        <v>1</v>
      </c>
      <c r="G458" s="3">
        <f t="shared" si="22"/>
        <v>1</v>
      </c>
      <c r="H458" s="3">
        <f t="shared" si="23"/>
        <v>0.5</v>
      </c>
    </row>
    <row r="459" spans="1:8" x14ac:dyDescent="0.25">
      <c r="A459" s="1" t="s">
        <v>141</v>
      </c>
      <c r="B459" t="s">
        <v>189</v>
      </c>
      <c r="C459" s="1" t="s">
        <v>189</v>
      </c>
      <c r="D459" s="8">
        <v>20</v>
      </c>
      <c r="E459" s="8">
        <v>52</v>
      </c>
      <c r="F459" s="3">
        <f t="shared" si="26"/>
        <v>0.38461538461538464</v>
      </c>
      <c r="G459" s="3">
        <f t="shared" si="22"/>
        <v>0.52653159814316031</v>
      </c>
      <c r="H459" s="3">
        <f t="shared" si="23"/>
        <v>0.24269917108760894</v>
      </c>
    </row>
    <row r="460" spans="1:8" x14ac:dyDescent="0.25">
      <c r="A460" s="1" t="s">
        <v>141</v>
      </c>
      <c r="B460" t="s">
        <v>190</v>
      </c>
      <c r="C460" s="1" t="s">
        <v>191</v>
      </c>
      <c r="D460" s="8">
        <v>4</v>
      </c>
      <c r="E460" s="8">
        <v>7</v>
      </c>
      <c r="F460" s="3">
        <f t="shared" si="26"/>
        <v>0.5714285714285714</v>
      </c>
      <c r="G460" s="3">
        <f t="shared" si="22"/>
        <v>1</v>
      </c>
      <c r="H460" s="3">
        <f t="shared" si="23"/>
        <v>0.13320690049761622</v>
      </c>
    </row>
    <row r="461" spans="1:8" x14ac:dyDescent="0.25">
      <c r="A461" s="1" t="s">
        <v>141</v>
      </c>
      <c r="B461" t="s">
        <v>190</v>
      </c>
      <c r="C461" s="1" t="s">
        <v>192</v>
      </c>
      <c r="D461" s="8">
        <v>195</v>
      </c>
      <c r="E461" s="8">
        <v>406</v>
      </c>
      <c r="F461" s="3">
        <f t="shared" si="26"/>
        <v>0.48029556650246308</v>
      </c>
      <c r="G461" s="3">
        <f t="shared" si="22"/>
        <v>0.5301506898551207</v>
      </c>
      <c r="H461" s="3">
        <f t="shared" si="23"/>
        <v>0.43044044314980551</v>
      </c>
    </row>
    <row r="462" spans="1:8" x14ac:dyDescent="0.25">
      <c r="A462" s="1" t="s">
        <v>141</v>
      </c>
      <c r="B462" t="s">
        <v>190</v>
      </c>
      <c r="C462" s="1" t="s">
        <v>193</v>
      </c>
      <c r="D462" s="8">
        <v>380</v>
      </c>
      <c r="E462" s="8">
        <v>764</v>
      </c>
      <c r="F462" s="3">
        <f t="shared" si="26"/>
        <v>0.49738219895287961</v>
      </c>
      <c r="G462" s="3">
        <f t="shared" si="22"/>
        <v>0.53350940804784142</v>
      </c>
      <c r="H462" s="3">
        <f t="shared" si="23"/>
        <v>0.46125498985791785</v>
      </c>
    </row>
    <row r="463" spans="1:8" x14ac:dyDescent="0.25">
      <c r="A463" s="1" t="s">
        <v>141</v>
      </c>
      <c r="B463" t="s">
        <v>190</v>
      </c>
      <c r="C463" s="1" t="s">
        <v>95</v>
      </c>
      <c r="D463" s="8">
        <v>579</v>
      </c>
      <c r="E463" s="8">
        <v>1177</v>
      </c>
      <c r="F463" s="3">
        <f t="shared" si="26"/>
        <v>0.49192863211554799</v>
      </c>
      <c r="G463" s="3">
        <f t="shared" si="22"/>
        <v>0.5209295288621606</v>
      </c>
      <c r="H463" s="3">
        <f t="shared" si="23"/>
        <v>0.46292773536893539</v>
      </c>
    </row>
    <row r="464" spans="1:8" x14ac:dyDescent="0.25">
      <c r="A464" s="1" t="s">
        <v>141</v>
      </c>
      <c r="B464" t="s">
        <v>194</v>
      </c>
      <c r="C464" s="1" t="s">
        <v>195</v>
      </c>
      <c r="D464" s="8">
        <v>328</v>
      </c>
      <c r="E464" s="8">
        <v>380</v>
      </c>
      <c r="F464" s="3">
        <f t="shared" si="26"/>
        <v>0.86315789473684212</v>
      </c>
      <c r="G464" s="3">
        <f t="shared" si="22"/>
        <v>0.89904698084760937</v>
      </c>
      <c r="H464" s="3">
        <f t="shared" si="23"/>
        <v>0.82726880862607488</v>
      </c>
    </row>
    <row r="465" spans="1:8" x14ac:dyDescent="0.25">
      <c r="A465" s="1" t="s">
        <v>141</v>
      </c>
      <c r="B465" t="s">
        <v>194</v>
      </c>
      <c r="C465" s="1" t="s">
        <v>196</v>
      </c>
      <c r="D465" s="8">
        <v>251</v>
      </c>
      <c r="E465" s="8">
        <v>295</v>
      </c>
      <c r="F465" s="3">
        <f t="shared" si="26"/>
        <v>0.85084745762711866</v>
      </c>
      <c r="G465" s="3">
        <f t="shared" si="22"/>
        <v>0.89321551916480613</v>
      </c>
      <c r="H465" s="3">
        <f t="shared" si="23"/>
        <v>0.8084793960894312</v>
      </c>
    </row>
    <row r="466" spans="1:8" x14ac:dyDescent="0.25">
      <c r="A466" s="1" t="s">
        <v>141</v>
      </c>
      <c r="B466" t="s">
        <v>194</v>
      </c>
      <c r="C466" s="1" t="s">
        <v>95</v>
      </c>
      <c r="D466" s="8">
        <v>579</v>
      </c>
      <c r="E466" s="8">
        <v>675</v>
      </c>
      <c r="F466" s="3">
        <f t="shared" si="26"/>
        <v>0.85777777777777775</v>
      </c>
      <c r="G466" s="3">
        <f t="shared" si="22"/>
        <v>0.88488164011677017</v>
      </c>
      <c r="H466" s="3">
        <f t="shared" si="23"/>
        <v>0.83067391543878533</v>
      </c>
    </row>
    <row r="467" spans="1:8" x14ac:dyDescent="0.25">
      <c r="A467" s="1" t="s">
        <v>141</v>
      </c>
      <c r="B467" t="s">
        <v>197</v>
      </c>
      <c r="C467" s="1" t="s">
        <v>197</v>
      </c>
      <c r="D467" s="8">
        <v>44</v>
      </c>
      <c r="E467" s="8">
        <v>4672</v>
      </c>
      <c r="F467" s="3">
        <f t="shared" si="26"/>
        <v>9.4178082191780817E-3</v>
      </c>
      <c r="G467" s="3">
        <f t="shared" si="22"/>
        <v>1.2295891488501822E-2</v>
      </c>
      <c r="H467" s="3">
        <f t="shared" si="23"/>
        <v>6.5397249498543412E-3</v>
      </c>
    </row>
    <row r="468" spans="1:8" x14ac:dyDescent="0.25">
      <c r="A468" s="1" t="s">
        <v>141</v>
      </c>
      <c r="B468" t="s">
        <v>198</v>
      </c>
      <c r="C468" s="1" t="s">
        <v>198</v>
      </c>
      <c r="D468" s="8">
        <f>3644-577</f>
        <v>3067</v>
      </c>
      <c r="E468" s="8">
        <v>3644</v>
      </c>
      <c r="F468" s="3">
        <f t="shared" si="26"/>
        <v>0.8416575192096597</v>
      </c>
      <c r="G468" s="3">
        <f t="shared" si="22"/>
        <v>0.8536539158407499</v>
      </c>
      <c r="H468" s="3">
        <f t="shared" si="23"/>
        <v>0.8296611225785695</v>
      </c>
    </row>
    <row r="469" spans="1:8" x14ac:dyDescent="0.25">
      <c r="A469" s="1" t="s">
        <v>141</v>
      </c>
      <c r="B469" t="s">
        <v>199</v>
      </c>
      <c r="C469" s="1" t="s">
        <v>199</v>
      </c>
      <c r="D469" s="8">
        <f>314-223</f>
        <v>91</v>
      </c>
      <c r="E469" s="8">
        <v>314</v>
      </c>
      <c r="F469" s="3">
        <f t="shared" si="26"/>
        <v>0.28980891719745222</v>
      </c>
      <c r="G469" s="3">
        <f t="shared" si="22"/>
        <v>0.34160734642577234</v>
      </c>
      <c r="H469" s="3">
        <f t="shared" si="23"/>
        <v>0.23801048796913213</v>
      </c>
    </row>
    <row r="470" spans="1:8" x14ac:dyDescent="0.25">
      <c r="A470" s="1" t="s">
        <v>141</v>
      </c>
      <c r="B470" t="s">
        <v>200</v>
      </c>
      <c r="C470" s="1" t="s">
        <v>200</v>
      </c>
      <c r="D470" s="8">
        <f>839-318</f>
        <v>521</v>
      </c>
      <c r="E470" s="8">
        <v>839</v>
      </c>
      <c r="F470" s="3">
        <f t="shared" si="26"/>
        <v>0.62097735399284859</v>
      </c>
      <c r="G470" s="3">
        <f t="shared" si="22"/>
        <v>0.6544181357620471</v>
      </c>
      <c r="H470" s="3">
        <f t="shared" si="23"/>
        <v>0.58753657222365008</v>
      </c>
    </row>
    <row r="471" spans="1:8" x14ac:dyDescent="0.25">
      <c r="A471" s="1" t="s">
        <v>141</v>
      </c>
      <c r="B471" t="s">
        <v>201</v>
      </c>
      <c r="C471" s="1" t="s">
        <v>191</v>
      </c>
      <c r="D471" s="8">
        <v>0</v>
      </c>
      <c r="E471" s="8">
        <v>5</v>
      </c>
      <c r="F471" s="3">
        <f t="shared" ref="F471:F476" si="27">IFERROR(D471/E471,"N/A")</f>
        <v>0</v>
      </c>
      <c r="G471" s="3">
        <f t="shared" si="22"/>
        <v>0.1</v>
      </c>
      <c r="H471" s="3">
        <f t="shared" si="23"/>
        <v>0</v>
      </c>
    </row>
    <row r="472" spans="1:8" x14ac:dyDescent="0.25">
      <c r="A472" s="1" t="s">
        <v>141</v>
      </c>
      <c r="B472" t="s">
        <v>201</v>
      </c>
      <c r="C472" s="1" t="s">
        <v>192</v>
      </c>
      <c r="D472" s="8">
        <v>4</v>
      </c>
      <c r="E472" s="8">
        <v>315</v>
      </c>
      <c r="F472" s="3">
        <f t="shared" si="27"/>
        <v>1.2698412698412698E-2</v>
      </c>
      <c r="G472" s="3">
        <f t="shared" ref="G472:G535" si="28">IFERROR(IF($F472+1.961*SQRT(($F472*(1-$F472))/$E472)+(1/(2*$E472))&gt;1,1,$F472+1.961*SQRT(($F472*(1-$F472))/$E472)+(1/(2*$E472))),"N/A")</f>
        <v>2.6657202711426728E-2</v>
      </c>
      <c r="H472" s="3">
        <f t="shared" ref="H472:H535" si="29">IFERROR(IF($F472-1.961*SQRT(($F472*(1-$F472))/$E472)-(1/(2*$E472))&lt;0,0,$F472-1.961*SQRT(($F472*(1-$F472))/$E472)-(1/(2*$E472))),"N/A")</f>
        <v>0</v>
      </c>
    </row>
    <row r="473" spans="1:8" x14ac:dyDescent="0.25">
      <c r="A473" s="1" t="s">
        <v>141</v>
      </c>
      <c r="B473" t="s">
        <v>201</v>
      </c>
      <c r="C473" s="1" t="s">
        <v>193</v>
      </c>
      <c r="D473" s="8">
        <v>27</v>
      </c>
      <c r="E473" s="8">
        <v>587</v>
      </c>
      <c r="F473" s="3">
        <f t="shared" si="27"/>
        <v>4.5996592844974447E-2</v>
      </c>
      <c r="G473" s="3">
        <f t="shared" si="28"/>
        <v>6.3803324730036942E-2</v>
      </c>
      <c r="H473" s="3">
        <f t="shared" si="29"/>
        <v>2.8189860959911953E-2</v>
      </c>
    </row>
    <row r="474" spans="1:8" x14ac:dyDescent="0.25">
      <c r="A474" s="1" t="s">
        <v>141</v>
      </c>
      <c r="B474" t="s">
        <v>201</v>
      </c>
      <c r="C474" s="1" t="s">
        <v>95</v>
      </c>
      <c r="D474" s="8">
        <v>31</v>
      </c>
      <c r="E474" s="8">
        <v>907</v>
      </c>
      <c r="F474" s="3">
        <f t="shared" si="27"/>
        <v>3.4178610804851156E-2</v>
      </c>
      <c r="G474" s="3">
        <f t="shared" si="28"/>
        <v>4.6560282376347781E-2</v>
      </c>
      <c r="H474" s="3">
        <f t="shared" si="29"/>
        <v>2.1796939233354531E-2</v>
      </c>
    </row>
    <row r="475" spans="1:8" x14ac:dyDescent="0.25">
      <c r="A475" s="1" t="s">
        <v>141</v>
      </c>
      <c r="B475" t="s">
        <v>202</v>
      </c>
      <c r="C475" s="1" t="s">
        <v>202</v>
      </c>
      <c r="D475" s="8">
        <v>0</v>
      </c>
      <c r="E475" s="8">
        <v>927</v>
      </c>
      <c r="F475" s="3">
        <f t="shared" si="27"/>
        <v>0</v>
      </c>
      <c r="G475" s="3">
        <f t="shared" si="28"/>
        <v>5.3937432578209273E-4</v>
      </c>
      <c r="H475" s="3">
        <f t="shared" si="29"/>
        <v>0</v>
      </c>
    </row>
    <row r="476" spans="1:8" x14ac:dyDescent="0.25">
      <c r="A476" s="1" t="s">
        <v>259</v>
      </c>
      <c r="B476" s="1" t="s">
        <v>142</v>
      </c>
      <c r="C476" s="1" t="s">
        <v>142</v>
      </c>
      <c r="D476" s="8">
        <v>267</v>
      </c>
      <c r="E476" s="8">
        <v>313</v>
      </c>
      <c r="F476" s="3">
        <f t="shared" si="27"/>
        <v>0.85303514376996803</v>
      </c>
      <c r="G476" s="3">
        <f t="shared" si="28"/>
        <v>0.8938786090375006</v>
      </c>
      <c r="H476" s="3">
        <f t="shared" si="29"/>
        <v>0.81219167850243545</v>
      </c>
    </row>
    <row r="477" spans="1:8" x14ac:dyDescent="0.25">
      <c r="A477" s="1" t="s">
        <v>259</v>
      </c>
      <c r="B477" s="1" t="s">
        <v>143</v>
      </c>
      <c r="C477" s="1" t="s">
        <v>144</v>
      </c>
      <c r="D477" s="8">
        <v>90</v>
      </c>
      <c r="E477" s="8">
        <v>163</v>
      </c>
      <c r="F477" s="3">
        <f t="shared" ref="F477:F540" si="30">IFERROR(D477/E477,"N/A")</f>
        <v>0.55214723926380371</v>
      </c>
      <c r="G477" s="3">
        <f t="shared" si="28"/>
        <v>0.63159458636063714</v>
      </c>
      <c r="H477" s="3">
        <f t="shared" si="29"/>
        <v>0.47269989216697023</v>
      </c>
    </row>
    <row r="478" spans="1:8" x14ac:dyDescent="0.25">
      <c r="A478" s="1" t="s">
        <v>259</v>
      </c>
      <c r="B478" s="1" t="s">
        <v>143</v>
      </c>
      <c r="C478" s="1" t="s">
        <v>145</v>
      </c>
      <c r="D478" s="8">
        <v>89</v>
      </c>
      <c r="E478" s="8">
        <v>154</v>
      </c>
      <c r="F478" s="3">
        <f t="shared" si="30"/>
        <v>0.57792207792207795</v>
      </c>
      <c r="G478" s="3">
        <f t="shared" si="28"/>
        <v>0.65921438989337955</v>
      </c>
      <c r="H478" s="3">
        <f t="shared" si="29"/>
        <v>0.4966297659507764</v>
      </c>
    </row>
    <row r="479" spans="1:8" x14ac:dyDescent="0.25">
      <c r="A479" s="1" t="s">
        <v>259</v>
      </c>
      <c r="B479" s="1" t="s">
        <v>143</v>
      </c>
      <c r="C479" s="1" t="s">
        <v>146</v>
      </c>
      <c r="D479" s="8">
        <v>179</v>
      </c>
      <c r="E479" s="8">
        <v>317</v>
      </c>
      <c r="F479" s="3">
        <f t="shared" si="30"/>
        <v>0.56466876971608837</v>
      </c>
      <c r="G479" s="3">
        <f t="shared" si="28"/>
        <v>0.62085386667665698</v>
      </c>
      <c r="H479" s="3">
        <f t="shared" si="29"/>
        <v>0.50848367275551976</v>
      </c>
    </row>
    <row r="480" spans="1:8" x14ac:dyDescent="0.25">
      <c r="A480" s="1" t="s">
        <v>259</v>
      </c>
      <c r="B480" s="1" t="s">
        <v>143</v>
      </c>
      <c r="C480" s="1" t="s">
        <v>147</v>
      </c>
      <c r="D480" s="8">
        <v>101</v>
      </c>
      <c r="E480" s="8">
        <v>163</v>
      </c>
      <c r="F480" s="3">
        <f t="shared" si="30"/>
        <v>0.61963190184049077</v>
      </c>
      <c r="G480" s="3">
        <f t="shared" si="28"/>
        <v>0.69726742491831284</v>
      </c>
      <c r="H480" s="3">
        <f t="shared" si="29"/>
        <v>0.54199637876266871</v>
      </c>
    </row>
    <row r="481" spans="1:8" x14ac:dyDescent="0.25">
      <c r="A481" s="1" t="s">
        <v>259</v>
      </c>
      <c r="B481" s="1" t="s">
        <v>143</v>
      </c>
      <c r="C481" s="1" t="s">
        <v>148</v>
      </c>
      <c r="D481" s="8">
        <v>77</v>
      </c>
      <c r="E481" s="8">
        <v>154</v>
      </c>
      <c r="F481" s="3">
        <f t="shared" si="30"/>
        <v>0.5</v>
      </c>
      <c r="G481" s="3">
        <f t="shared" si="28"/>
        <v>0.58225769486944179</v>
      </c>
      <c r="H481" s="3">
        <f t="shared" si="29"/>
        <v>0.41774230513055827</v>
      </c>
    </row>
    <row r="482" spans="1:8" x14ac:dyDescent="0.25">
      <c r="A482" s="1" t="s">
        <v>259</v>
      </c>
      <c r="B482" s="1" t="s">
        <v>143</v>
      </c>
      <c r="C482" s="1" t="s">
        <v>149</v>
      </c>
      <c r="D482" s="8">
        <v>178</v>
      </c>
      <c r="E482" s="8">
        <v>317</v>
      </c>
      <c r="F482" s="3">
        <f t="shared" si="30"/>
        <v>0.56151419558359617</v>
      </c>
      <c r="G482" s="3">
        <f t="shared" si="28"/>
        <v>0.61774348793007672</v>
      </c>
      <c r="H482" s="3">
        <f t="shared" si="29"/>
        <v>0.50528490323711561</v>
      </c>
    </row>
    <row r="483" spans="1:8" x14ac:dyDescent="0.25">
      <c r="A483" s="1" t="s">
        <v>259</v>
      </c>
      <c r="B483" s="1" t="s">
        <v>143</v>
      </c>
      <c r="C483" s="1" t="s">
        <v>150</v>
      </c>
      <c r="D483" s="8">
        <v>89</v>
      </c>
      <c r="E483" s="8">
        <v>163</v>
      </c>
      <c r="F483" s="3">
        <f t="shared" si="30"/>
        <v>0.54601226993865026</v>
      </c>
      <c r="G483" s="3">
        <f t="shared" si="28"/>
        <v>0.62555256487934685</v>
      </c>
      <c r="H483" s="3">
        <f t="shared" si="29"/>
        <v>0.46647197499795373</v>
      </c>
    </row>
    <row r="484" spans="1:8" x14ac:dyDescent="0.25">
      <c r="A484" s="1" t="s">
        <v>259</v>
      </c>
      <c r="B484" s="1" t="s">
        <v>143</v>
      </c>
      <c r="C484" s="1" t="s">
        <v>151</v>
      </c>
      <c r="D484" s="8">
        <v>80</v>
      </c>
      <c r="E484" s="8">
        <v>154</v>
      </c>
      <c r="F484" s="3">
        <f t="shared" si="30"/>
        <v>0.51948051948051943</v>
      </c>
      <c r="G484" s="3">
        <f t="shared" si="28"/>
        <v>0.60167822374995883</v>
      </c>
      <c r="H484" s="3">
        <f t="shared" si="29"/>
        <v>0.43728281521108009</v>
      </c>
    </row>
    <row r="485" spans="1:8" x14ac:dyDescent="0.25">
      <c r="A485" s="1" t="s">
        <v>259</v>
      </c>
      <c r="B485" s="1" t="s">
        <v>143</v>
      </c>
      <c r="C485" s="1" t="s">
        <v>152</v>
      </c>
      <c r="D485" s="8">
        <v>169</v>
      </c>
      <c r="E485" s="8">
        <v>317</v>
      </c>
      <c r="F485" s="3">
        <f t="shared" si="30"/>
        <v>0.53312302839116721</v>
      </c>
      <c r="G485" s="3">
        <f t="shared" si="28"/>
        <v>0.58964970984989817</v>
      </c>
      <c r="H485" s="3">
        <f t="shared" si="29"/>
        <v>0.47659634693243624</v>
      </c>
    </row>
    <row r="486" spans="1:8" x14ac:dyDescent="0.25">
      <c r="A486" s="1" t="s">
        <v>259</v>
      </c>
      <c r="B486" s="1" t="s">
        <v>51</v>
      </c>
      <c r="C486" s="1" t="s">
        <v>32</v>
      </c>
      <c r="D486" s="8">
        <v>18</v>
      </c>
      <c r="E486" s="8">
        <v>21</v>
      </c>
      <c r="F486" s="3">
        <f t="shared" si="30"/>
        <v>0.8571428571428571</v>
      </c>
      <c r="G486" s="3">
        <f t="shared" si="28"/>
        <v>1</v>
      </c>
      <c r="H486" s="3">
        <f t="shared" si="29"/>
        <v>0.68359067750754343</v>
      </c>
    </row>
    <row r="487" spans="1:8" x14ac:dyDescent="0.25">
      <c r="A487" s="1" t="s">
        <v>259</v>
      </c>
      <c r="B487" s="1" t="s">
        <v>51</v>
      </c>
      <c r="C487" s="1" t="s">
        <v>33</v>
      </c>
      <c r="D487" s="8">
        <v>18</v>
      </c>
      <c r="E487" s="8">
        <v>21</v>
      </c>
      <c r="F487" s="3">
        <f t="shared" si="30"/>
        <v>0.8571428571428571</v>
      </c>
      <c r="G487" s="3">
        <f t="shared" si="28"/>
        <v>1</v>
      </c>
      <c r="H487" s="3">
        <f t="shared" si="29"/>
        <v>0.68359067750754343</v>
      </c>
    </row>
    <row r="488" spans="1:8" x14ac:dyDescent="0.25">
      <c r="A488" s="1" t="s">
        <v>259</v>
      </c>
      <c r="B488" s="1" t="s">
        <v>51</v>
      </c>
      <c r="C488" s="1" t="s">
        <v>34</v>
      </c>
      <c r="D488" s="8">
        <v>21</v>
      </c>
      <c r="E488" s="8">
        <v>21</v>
      </c>
      <c r="F488" s="3">
        <f t="shared" si="30"/>
        <v>1</v>
      </c>
      <c r="G488" s="3">
        <f t="shared" si="28"/>
        <v>1</v>
      </c>
      <c r="H488" s="3">
        <f t="shared" si="29"/>
        <v>0.97619047619047616</v>
      </c>
    </row>
    <row r="489" spans="1:8" x14ac:dyDescent="0.25">
      <c r="A489" s="1" t="s">
        <v>259</v>
      </c>
      <c r="B489" s="1" t="s">
        <v>51</v>
      </c>
      <c r="C489" s="1" t="s">
        <v>35</v>
      </c>
      <c r="D489" s="8">
        <v>18</v>
      </c>
      <c r="E489" s="8">
        <v>21</v>
      </c>
      <c r="F489" s="3">
        <f t="shared" si="30"/>
        <v>0.8571428571428571</v>
      </c>
      <c r="G489" s="3">
        <f t="shared" si="28"/>
        <v>1</v>
      </c>
      <c r="H489" s="3">
        <f t="shared" si="29"/>
        <v>0.68359067750754343</v>
      </c>
    </row>
    <row r="490" spans="1:8" x14ac:dyDescent="0.25">
      <c r="A490" s="1" t="s">
        <v>259</v>
      </c>
      <c r="B490" s="1" t="s">
        <v>51</v>
      </c>
      <c r="C490" s="1" t="s">
        <v>36</v>
      </c>
      <c r="D490" s="8">
        <v>12</v>
      </c>
      <c r="E490" s="8">
        <v>21</v>
      </c>
      <c r="F490" s="3">
        <f t="shared" si="30"/>
        <v>0.5714285714285714</v>
      </c>
      <c r="G490" s="3">
        <f t="shared" si="28"/>
        <v>0.80700618997269369</v>
      </c>
      <c r="H490" s="3">
        <f t="shared" si="29"/>
        <v>0.33585095288444911</v>
      </c>
    </row>
    <row r="491" spans="1:8" x14ac:dyDescent="0.25">
      <c r="A491" s="1" t="s">
        <v>259</v>
      </c>
      <c r="B491" s="1" t="s">
        <v>51</v>
      </c>
      <c r="C491" s="1" t="s">
        <v>37</v>
      </c>
      <c r="D491" s="8">
        <v>21</v>
      </c>
      <c r="E491" s="8">
        <v>21</v>
      </c>
      <c r="F491" s="3">
        <f t="shared" si="30"/>
        <v>1</v>
      </c>
      <c r="G491" s="3">
        <f t="shared" si="28"/>
        <v>1</v>
      </c>
      <c r="H491" s="3">
        <f t="shared" si="29"/>
        <v>0.97619047619047616</v>
      </c>
    </row>
    <row r="492" spans="1:8" x14ac:dyDescent="0.25">
      <c r="A492" s="1" t="s">
        <v>259</v>
      </c>
      <c r="B492" s="1" t="s">
        <v>51</v>
      </c>
      <c r="C492" s="1" t="s">
        <v>38</v>
      </c>
      <c r="D492" s="8">
        <v>18</v>
      </c>
      <c r="E492" s="8">
        <v>21</v>
      </c>
      <c r="F492" s="3">
        <f t="shared" si="30"/>
        <v>0.8571428571428571</v>
      </c>
      <c r="G492" s="3">
        <f t="shared" si="28"/>
        <v>1</v>
      </c>
      <c r="H492" s="3">
        <f t="shared" si="29"/>
        <v>0.68359067750754343</v>
      </c>
    </row>
    <row r="493" spans="1:8" x14ac:dyDescent="0.25">
      <c r="A493" s="1" t="s">
        <v>259</v>
      </c>
      <c r="B493" s="1" t="s">
        <v>51</v>
      </c>
      <c r="C493" s="1" t="s">
        <v>39</v>
      </c>
      <c r="D493" s="8">
        <v>21</v>
      </c>
      <c r="E493" s="8">
        <v>21</v>
      </c>
      <c r="F493" s="3">
        <f t="shared" si="30"/>
        <v>1</v>
      </c>
      <c r="G493" s="3">
        <f t="shared" si="28"/>
        <v>1</v>
      </c>
      <c r="H493" s="3">
        <f t="shared" si="29"/>
        <v>0.97619047619047616</v>
      </c>
    </row>
    <row r="494" spans="1:8" x14ac:dyDescent="0.25">
      <c r="A494" s="1" t="s">
        <v>259</v>
      </c>
      <c r="B494" s="1" t="s">
        <v>51</v>
      </c>
      <c r="C494" s="1" t="s">
        <v>40</v>
      </c>
      <c r="D494" s="8">
        <v>17</v>
      </c>
      <c r="E494" s="8">
        <v>21</v>
      </c>
      <c r="F494" s="3">
        <f t="shared" si="30"/>
        <v>0.80952380952380953</v>
      </c>
      <c r="G494" s="3">
        <f t="shared" si="28"/>
        <v>1</v>
      </c>
      <c r="H494" s="3">
        <f t="shared" si="29"/>
        <v>0.61767798660361717</v>
      </c>
    </row>
    <row r="495" spans="1:8" x14ac:dyDescent="0.25">
      <c r="A495" s="1" t="s">
        <v>259</v>
      </c>
      <c r="B495" s="1" t="s">
        <v>51</v>
      </c>
      <c r="C495" s="1" t="s">
        <v>41</v>
      </c>
      <c r="D495" s="8">
        <v>14</v>
      </c>
      <c r="E495" s="8">
        <v>21</v>
      </c>
      <c r="F495" s="3">
        <f t="shared" si="30"/>
        <v>0.66666666666666663</v>
      </c>
      <c r="G495" s="3">
        <f t="shared" si="28"/>
        <v>0.89220210332663197</v>
      </c>
      <c r="H495" s="3">
        <f t="shared" si="29"/>
        <v>0.44113123000670129</v>
      </c>
    </row>
    <row r="496" spans="1:8" x14ac:dyDescent="0.25">
      <c r="A496" s="1" t="s">
        <v>259</v>
      </c>
      <c r="B496" s="1" t="s">
        <v>51</v>
      </c>
      <c r="C496" s="1" t="s">
        <v>42</v>
      </c>
      <c r="D496" s="8">
        <v>12</v>
      </c>
      <c r="E496" s="8">
        <v>21</v>
      </c>
      <c r="F496" s="3">
        <f t="shared" si="30"/>
        <v>0.5714285714285714</v>
      </c>
      <c r="G496" s="3">
        <f t="shared" si="28"/>
        <v>0.80700618997269369</v>
      </c>
      <c r="H496" s="3">
        <f t="shared" si="29"/>
        <v>0.33585095288444911</v>
      </c>
    </row>
    <row r="497" spans="1:8" x14ac:dyDescent="0.25">
      <c r="A497" s="1" t="s">
        <v>259</v>
      </c>
      <c r="B497" s="1" t="s">
        <v>51</v>
      </c>
      <c r="C497" s="1" t="s">
        <v>43</v>
      </c>
      <c r="D497" s="8">
        <v>12</v>
      </c>
      <c r="E497" s="8">
        <v>21</v>
      </c>
      <c r="F497" s="3">
        <f t="shared" si="30"/>
        <v>0.5714285714285714</v>
      </c>
      <c r="G497" s="3">
        <f t="shared" si="28"/>
        <v>0.80700618997269369</v>
      </c>
      <c r="H497" s="3">
        <f t="shared" si="29"/>
        <v>0.33585095288444911</v>
      </c>
    </row>
    <row r="498" spans="1:8" x14ac:dyDescent="0.25">
      <c r="A498" s="1" t="s">
        <v>259</v>
      </c>
      <c r="B498" s="1" t="s">
        <v>51</v>
      </c>
      <c r="C498" s="1" t="s">
        <v>44</v>
      </c>
      <c r="D498" s="8">
        <v>12</v>
      </c>
      <c r="E498" s="8">
        <v>21</v>
      </c>
      <c r="F498" s="3">
        <f t="shared" si="30"/>
        <v>0.5714285714285714</v>
      </c>
      <c r="G498" s="3">
        <f t="shared" si="28"/>
        <v>0.80700618997269369</v>
      </c>
      <c r="H498" s="3">
        <f t="shared" si="29"/>
        <v>0.33585095288444911</v>
      </c>
    </row>
    <row r="499" spans="1:8" x14ac:dyDescent="0.25">
      <c r="A499" s="1" t="s">
        <v>259</v>
      </c>
      <c r="B499" s="1" t="s">
        <v>51</v>
      </c>
      <c r="C499" s="1" t="s">
        <v>45</v>
      </c>
      <c r="D499" s="8">
        <v>12</v>
      </c>
      <c r="E499" s="8">
        <v>21</v>
      </c>
      <c r="F499" s="3">
        <f t="shared" si="30"/>
        <v>0.5714285714285714</v>
      </c>
      <c r="G499" s="3">
        <f t="shared" si="28"/>
        <v>0.80700618997269369</v>
      </c>
      <c r="H499" s="3">
        <f t="shared" si="29"/>
        <v>0.33585095288444911</v>
      </c>
    </row>
    <row r="500" spans="1:8" x14ac:dyDescent="0.25">
      <c r="A500" s="1" t="s">
        <v>259</v>
      </c>
      <c r="B500" s="1" t="s">
        <v>51</v>
      </c>
      <c r="C500" s="1" t="s">
        <v>46</v>
      </c>
      <c r="D500" s="8">
        <v>7</v>
      </c>
      <c r="E500" s="8">
        <v>21</v>
      </c>
      <c r="F500" s="3">
        <f t="shared" si="30"/>
        <v>0.33333333333333331</v>
      </c>
      <c r="G500" s="3">
        <f t="shared" si="28"/>
        <v>0.55886876999329871</v>
      </c>
      <c r="H500" s="3">
        <f t="shared" si="29"/>
        <v>0.10779789667336798</v>
      </c>
    </row>
    <row r="501" spans="1:8" x14ac:dyDescent="0.25">
      <c r="A501" s="1" t="s">
        <v>259</v>
      </c>
      <c r="B501" s="1" t="s">
        <v>51</v>
      </c>
      <c r="C501" s="1" t="s">
        <v>47</v>
      </c>
      <c r="D501" s="8">
        <v>12</v>
      </c>
      <c r="E501" s="8">
        <v>21</v>
      </c>
      <c r="F501" s="3">
        <f t="shared" si="30"/>
        <v>0.5714285714285714</v>
      </c>
      <c r="G501" s="3">
        <f t="shared" si="28"/>
        <v>0.80700618997269369</v>
      </c>
      <c r="H501" s="3">
        <f t="shared" si="29"/>
        <v>0.33585095288444911</v>
      </c>
    </row>
    <row r="502" spans="1:8" x14ac:dyDescent="0.25">
      <c r="A502" s="1" t="s">
        <v>259</v>
      </c>
      <c r="B502" s="1" t="s">
        <v>51</v>
      </c>
      <c r="C502" s="1" t="s">
        <v>48</v>
      </c>
      <c r="D502" s="8">
        <v>7</v>
      </c>
      <c r="E502" s="8">
        <v>21</v>
      </c>
      <c r="F502" s="3">
        <f t="shared" si="30"/>
        <v>0.33333333333333331</v>
      </c>
      <c r="G502" s="3">
        <f t="shared" si="28"/>
        <v>0.55886876999329871</v>
      </c>
      <c r="H502" s="3">
        <f t="shared" si="29"/>
        <v>0.10779789667336798</v>
      </c>
    </row>
    <row r="503" spans="1:8" x14ac:dyDescent="0.25">
      <c r="A503" s="1" t="s">
        <v>259</v>
      </c>
      <c r="B503" s="1" t="s">
        <v>51</v>
      </c>
      <c r="C503" s="1" t="s">
        <v>49</v>
      </c>
      <c r="D503" s="8">
        <v>7</v>
      </c>
      <c r="E503" s="8">
        <v>21</v>
      </c>
      <c r="F503" s="3">
        <f t="shared" si="30"/>
        <v>0.33333333333333331</v>
      </c>
      <c r="G503" s="3">
        <f t="shared" si="28"/>
        <v>0.55886876999329871</v>
      </c>
      <c r="H503" s="3">
        <f t="shared" si="29"/>
        <v>0.10779789667336798</v>
      </c>
    </row>
    <row r="504" spans="1:8" x14ac:dyDescent="0.25">
      <c r="A504" s="1" t="s">
        <v>259</v>
      </c>
      <c r="B504" s="1" t="s">
        <v>51</v>
      </c>
      <c r="C504" s="1" t="s">
        <v>50</v>
      </c>
      <c r="D504" s="8">
        <v>7</v>
      </c>
      <c r="E504" s="8">
        <v>21</v>
      </c>
      <c r="F504" s="3">
        <f t="shared" si="30"/>
        <v>0.33333333333333331</v>
      </c>
      <c r="G504" s="3">
        <f t="shared" si="28"/>
        <v>0.55886876999329871</v>
      </c>
      <c r="H504" s="3">
        <f t="shared" si="29"/>
        <v>0.10779789667336798</v>
      </c>
    </row>
    <row r="505" spans="1:8" x14ac:dyDescent="0.25">
      <c r="A505" s="1" t="s">
        <v>259</v>
      </c>
      <c r="B505" s="1" t="s">
        <v>17</v>
      </c>
      <c r="C505" s="1" t="s">
        <v>18</v>
      </c>
      <c r="D505" s="8">
        <v>14</v>
      </c>
      <c r="E505" s="8">
        <v>30</v>
      </c>
      <c r="F505" s="3">
        <f t="shared" si="30"/>
        <v>0.46666666666666667</v>
      </c>
      <c r="G505" s="3">
        <f t="shared" si="28"/>
        <v>0.66194907068486031</v>
      </c>
      <c r="H505" s="3">
        <f t="shared" si="29"/>
        <v>0.2713842626484731</v>
      </c>
    </row>
    <row r="506" spans="1:8" x14ac:dyDescent="0.25">
      <c r="A506" s="1" t="s">
        <v>259</v>
      </c>
      <c r="B506" s="1" t="s">
        <v>17</v>
      </c>
      <c r="C506" s="1" t="s">
        <v>19</v>
      </c>
      <c r="D506" s="8">
        <v>18</v>
      </c>
      <c r="E506" s="8">
        <v>30</v>
      </c>
      <c r="F506" s="3">
        <f t="shared" si="30"/>
        <v>0.6</v>
      </c>
      <c r="G506" s="3">
        <f t="shared" si="28"/>
        <v>0.79206383882175024</v>
      </c>
      <c r="H506" s="3">
        <f t="shared" si="29"/>
        <v>0.40793616117824977</v>
      </c>
    </row>
    <row r="507" spans="1:8" x14ac:dyDescent="0.25">
      <c r="A507" s="1" t="s">
        <v>259</v>
      </c>
      <c r="B507" s="1" t="s">
        <v>17</v>
      </c>
      <c r="C507" s="1" t="s">
        <v>88</v>
      </c>
      <c r="D507" s="8">
        <v>2</v>
      </c>
      <c r="E507" s="8">
        <v>30</v>
      </c>
      <c r="F507" s="3">
        <f t="shared" si="30"/>
        <v>6.6666666666666666E-2</v>
      </c>
      <c r="G507" s="3">
        <f t="shared" si="28"/>
        <v>0.17264120200909677</v>
      </c>
      <c r="H507" s="3">
        <f t="shared" si="29"/>
        <v>0</v>
      </c>
    </row>
    <row r="508" spans="1:8" x14ac:dyDescent="0.25">
      <c r="A508" s="1" t="s">
        <v>259</v>
      </c>
      <c r="B508" s="1" t="s">
        <v>17</v>
      </c>
      <c r="C508" s="1" t="s">
        <v>20</v>
      </c>
      <c r="D508" s="8">
        <v>13</v>
      </c>
      <c r="E508" s="8">
        <v>30</v>
      </c>
      <c r="F508" s="3">
        <f t="shared" si="30"/>
        <v>0.43333333333333335</v>
      </c>
      <c r="G508" s="3">
        <f t="shared" si="28"/>
        <v>0.62741561802310009</v>
      </c>
      <c r="H508" s="3">
        <f t="shared" si="29"/>
        <v>0.23925104864356667</v>
      </c>
    </row>
    <row r="509" spans="1:8" x14ac:dyDescent="0.25">
      <c r="A509" s="1" t="s">
        <v>259</v>
      </c>
      <c r="B509" s="1" t="s">
        <v>17</v>
      </c>
      <c r="C509" s="1" t="s">
        <v>42</v>
      </c>
      <c r="D509" s="8">
        <v>2</v>
      </c>
      <c r="E509" s="8">
        <v>30</v>
      </c>
      <c r="F509" s="3">
        <f t="shared" si="30"/>
        <v>6.6666666666666666E-2</v>
      </c>
      <c r="G509" s="3">
        <f t="shared" si="28"/>
        <v>0.17264120200909677</v>
      </c>
      <c r="H509" s="3">
        <f t="shared" si="29"/>
        <v>0</v>
      </c>
    </row>
    <row r="510" spans="1:8" x14ac:dyDescent="0.25">
      <c r="A510" s="1" t="s">
        <v>259</v>
      </c>
      <c r="B510" s="1" t="s">
        <v>22</v>
      </c>
      <c r="C510" s="1" t="s">
        <v>22</v>
      </c>
      <c r="D510" s="8">
        <v>540</v>
      </c>
      <c r="E510" s="8">
        <v>791</v>
      </c>
      <c r="F510" s="3">
        <f t="shared" si="30"/>
        <v>0.68268015170670038</v>
      </c>
      <c r="G510" s="3">
        <f t="shared" si="28"/>
        <v>0.71576464717137156</v>
      </c>
      <c r="H510" s="3">
        <f t="shared" si="29"/>
        <v>0.6495956562420292</v>
      </c>
    </row>
    <row r="511" spans="1:8" x14ac:dyDescent="0.25">
      <c r="A511" s="1" t="s">
        <v>259</v>
      </c>
      <c r="B511" s="1" t="s">
        <v>23</v>
      </c>
      <c r="C511" s="1" t="s">
        <v>23</v>
      </c>
      <c r="D511" s="8">
        <v>240</v>
      </c>
      <c r="E511" s="8">
        <v>342</v>
      </c>
      <c r="F511" s="3">
        <f t="shared" si="30"/>
        <v>0.70175438596491224</v>
      </c>
      <c r="G511" s="3">
        <f t="shared" si="28"/>
        <v>0.75172781147949674</v>
      </c>
      <c r="H511" s="3">
        <f t="shared" si="29"/>
        <v>0.65178096045032774</v>
      </c>
    </row>
    <row r="512" spans="1:8" x14ac:dyDescent="0.25">
      <c r="A512" s="1" t="s">
        <v>259</v>
      </c>
      <c r="B512" s="1" t="s">
        <v>253</v>
      </c>
      <c r="C512" s="1" t="s">
        <v>253</v>
      </c>
      <c r="D512" s="8">
        <v>241</v>
      </c>
      <c r="E512" s="8">
        <v>366</v>
      </c>
      <c r="F512" s="3">
        <f t="shared" si="30"/>
        <v>0.65846994535519121</v>
      </c>
      <c r="G512" s="3">
        <f t="shared" si="28"/>
        <v>0.70844537971257715</v>
      </c>
      <c r="H512" s="3">
        <f t="shared" si="29"/>
        <v>0.60849451099780527</v>
      </c>
    </row>
    <row r="513" spans="1:8" x14ac:dyDescent="0.25">
      <c r="A513" s="1" t="s">
        <v>259</v>
      </c>
      <c r="B513" s="1" t="s">
        <v>52</v>
      </c>
      <c r="C513" s="1" t="s">
        <v>136</v>
      </c>
      <c r="D513" s="8">
        <v>21</v>
      </c>
      <c r="E513" s="8">
        <v>52</v>
      </c>
      <c r="F513" s="3">
        <f t="shared" si="30"/>
        <v>0.40384615384615385</v>
      </c>
      <c r="G513" s="3">
        <f t="shared" si="28"/>
        <v>0.54689448378438854</v>
      </c>
      <c r="H513" s="3">
        <f t="shared" si="29"/>
        <v>0.26079782390791906</v>
      </c>
    </row>
    <row r="514" spans="1:8" x14ac:dyDescent="0.25">
      <c r="A514" s="1" t="s">
        <v>259</v>
      </c>
      <c r="B514" s="1" t="s">
        <v>52</v>
      </c>
      <c r="C514" s="1" t="s">
        <v>137</v>
      </c>
      <c r="D514" s="8">
        <v>34</v>
      </c>
      <c r="E514" s="8">
        <v>79</v>
      </c>
      <c r="F514" s="3">
        <f t="shared" si="30"/>
        <v>0.43037974683544306</v>
      </c>
      <c r="G514" s="3">
        <f t="shared" si="28"/>
        <v>0.54594910743281932</v>
      </c>
      <c r="H514" s="3">
        <f t="shared" si="29"/>
        <v>0.3148103862380669</v>
      </c>
    </row>
    <row r="515" spans="1:8" x14ac:dyDescent="0.25">
      <c r="A515" s="1" t="s">
        <v>259</v>
      </c>
      <c r="B515" s="1" t="s">
        <v>52</v>
      </c>
      <c r="C515" s="1" t="s">
        <v>95</v>
      </c>
      <c r="D515" s="8">
        <v>55</v>
      </c>
      <c r="E515" s="8">
        <v>131</v>
      </c>
      <c r="F515" s="3">
        <f t="shared" si="30"/>
        <v>0.41984732824427479</v>
      </c>
      <c r="G515" s="3">
        <f t="shared" si="28"/>
        <v>0.50822291823075749</v>
      </c>
      <c r="H515" s="3">
        <f t="shared" si="29"/>
        <v>0.33147173825779203</v>
      </c>
    </row>
    <row r="516" spans="1:8" x14ac:dyDescent="0.25">
      <c r="A516" s="1" t="s">
        <v>259</v>
      </c>
      <c r="B516" s="1" t="s">
        <v>154</v>
      </c>
      <c r="C516" s="1" t="s">
        <v>154</v>
      </c>
      <c r="D516" s="8">
        <v>30</v>
      </c>
      <c r="E516" s="8">
        <v>34</v>
      </c>
      <c r="F516" s="3">
        <f t="shared" si="30"/>
        <v>0.88235294117647056</v>
      </c>
      <c r="G516" s="3">
        <f t="shared" si="28"/>
        <v>1</v>
      </c>
      <c r="H516" s="3">
        <f t="shared" si="29"/>
        <v>0.75929183810429601</v>
      </c>
    </row>
    <row r="517" spans="1:8" x14ac:dyDescent="0.25">
      <c r="A517" s="1" t="s">
        <v>259</v>
      </c>
      <c r="B517" t="s">
        <v>155</v>
      </c>
      <c r="C517" s="1" t="s">
        <v>155</v>
      </c>
      <c r="D517" s="8">
        <v>20</v>
      </c>
      <c r="E517" s="8">
        <v>42</v>
      </c>
      <c r="F517" s="3">
        <f t="shared" si="30"/>
        <v>0.47619047619047616</v>
      </c>
      <c r="G517" s="3">
        <f t="shared" si="28"/>
        <v>0.63921803974005509</v>
      </c>
      <c r="H517" s="3">
        <f t="shared" si="29"/>
        <v>0.31316291264089718</v>
      </c>
    </row>
    <row r="518" spans="1:8" x14ac:dyDescent="0.25">
      <c r="A518" s="1" t="s">
        <v>259</v>
      </c>
      <c r="B518" t="s">
        <v>156</v>
      </c>
      <c r="C518" s="1" t="s">
        <v>157</v>
      </c>
      <c r="D518" s="8">
        <v>15</v>
      </c>
      <c r="E518" s="8">
        <v>19</v>
      </c>
      <c r="F518" s="3">
        <f t="shared" si="30"/>
        <v>0.78947368421052633</v>
      </c>
      <c r="G518" s="3">
        <f t="shared" si="28"/>
        <v>0.99919939199246</v>
      </c>
      <c r="H518" s="3">
        <f t="shared" si="29"/>
        <v>0.57974797642859266</v>
      </c>
    </row>
    <row r="519" spans="1:8" x14ac:dyDescent="0.25">
      <c r="A519" s="1" t="s">
        <v>259</v>
      </c>
      <c r="B519" t="s">
        <v>156</v>
      </c>
      <c r="C519" s="1" t="s">
        <v>158</v>
      </c>
      <c r="D519" s="8">
        <v>15</v>
      </c>
      <c r="E519" s="8">
        <v>19</v>
      </c>
      <c r="F519" s="3">
        <f t="shared" si="30"/>
        <v>0.78947368421052633</v>
      </c>
      <c r="G519" s="3">
        <f t="shared" si="28"/>
        <v>0.99919939199246</v>
      </c>
      <c r="H519" s="3">
        <f t="shared" si="29"/>
        <v>0.57974797642859266</v>
      </c>
    </row>
    <row r="520" spans="1:8" x14ac:dyDescent="0.25">
      <c r="A520" s="1" t="s">
        <v>259</v>
      </c>
      <c r="B520" t="s">
        <v>159</v>
      </c>
      <c r="C520" s="1" t="s">
        <v>97</v>
      </c>
      <c r="D520" s="8">
        <v>0</v>
      </c>
      <c r="E520" s="8">
        <v>5</v>
      </c>
      <c r="F520" s="3">
        <f t="shared" si="30"/>
        <v>0</v>
      </c>
      <c r="G520" s="3">
        <f t="shared" si="28"/>
        <v>0.1</v>
      </c>
      <c r="H520" s="3">
        <f t="shared" si="29"/>
        <v>0</v>
      </c>
    </row>
    <row r="521" spans="1:8" x14ac:dyDescent="0.25">
      <c r="A521" s="1" t="s">
        <v>259</v>
      </c>
      <c r="B521" t="s">
        <v>159</v>
      </c>
      <c r="C521" s="1" t="s">
        <v>98</v>
      </c>
      <c r="D521" s="8">
        <v>0</v>
      </c>
      <c r="E521" s="8">
        <v>5</v>
      </c>
      <c r="F521" s="3">
        <f t="shared" si="30"/>
        <v>0</v>
      </c>
      <c r="G521" s="3">
        <f t="shared" si="28"/>
        <v>0.1</v>
      </c>
      <c r="H521" s="3">
        <f t="shared" si="29"/>
        <v>0</v>
      </c>
    </row>
    <row r="522" spans="1:8" x14ac:dyDescent="0.25">
      <c r="A522" s="1" t="s">
        <v>259</v>
      </c>
      <c r="B522" t="s">
        <v>159</v>
      </c>
      <c r="C522" s="1" t="s">
        <v>99</v>
      </c>
      <c r="D522" s="8">
        <v>4</v>
      </c>
      <c r="E522" s="8">
        <v>8</v>
      </c>
      <c r="F522" s="3">
        <f t="shared" si="30"/>
        <v>0.5</v>
      </c>
      <c r="G522" s="3">
        <f t="shared" si="28"/>
        <v>0.90915909947670492</v>
      </c>
      <c r="H522" s="3">
        <f t="shared" si="29"/>
        <v>9.0840900523295021E-2</v>
      </c>
    </row>
    <row r="523" spans="1:8" x14ac:dyDescent="0.25">
      <c r="A523" s="1" t="s">
        <v>259</v>
      </c>
      <c r="B523" t="s">
        <v>159</v>
      </c>
      <c r="C523" s="1" t="s">
        <v>100</v>
      </c>
      <c r="D523" s="8">
        <v>4</v>
      </c>
      <c r="E523" s="8">
        <v>8</v>
      </c>
      <c r="F523" s="3">
        <f t="shared" si="30"/>
        <v>0.5</v>
      </c>
      <c r="G523" s="3">
        <f t="shared" si="28"/>
        <v>0.90915909947670492</v>
      </c>
      <c r="H523" s="3">
        <f t="shared" si="29"/>
        <v>9.0840900523295021E-2</v>
      </c>
    </row>
    <row r="524" spans="1:8" x14ac:dyDescent="0.25">
      <c r="A524" s="1" t="s">
        <v>259</v>
      </c>
      <c r="B524" t="s">
        <v>159</v>
      </c>
      <c r="C524" s="1" t="s">
        <v>101</v>
      </c>
      <c r="D524" s="8">
        <v>8</v>
      </c>
      <c r="E524" s="8">
        <v>12</v>
      </c>
      <c r="F524" s="3">
        <f t="shared" si="30"/>
        <v>0.66666666666666663</v>
      </c>
      <c r="G524" s="3">
        <f t="shared" si="28"/>
        <v>0.97519163253321173</v>
      </c>
      <c r="H524" s="3">
        <f t="shared" si="29"/>
        <v>0.35814170080012148</v>
      </c>
    </row>
    <row r="525" spans="1:8" x14ac:dyDescent="0.25">
      <c r="A525" s="1" t="s">
        <v>259</v>
      </c>
      <c r="B525" t="s">
        <v>159</v>
      </c>
      <c r="C525" s="1" t="s">
        <v>102</v>
      </c>
      <c r="D525" s="8">
        <v>6</v>
      </c>
      <c r="E525" s="8">
        <v>12</v>
      </c>
      <c r="F525" s="3">
        <f t="shared" si="30"/>
        <v>0.5</v>
      </c>
      <c r="G525" s="3">
        <f t="shared" si="28"/>
        <v>0.82471263613688073</v>
      </c>
      <c r="H525" s="3">
        <f t="shared" si="29"/>
        <v>0.1752873638631193</v>
      </c>
    </row>
    <row r="526" spans="1:8" x14ac:dyDescent="0.25">
      <c r="A526" s="1" t="s">
        <v>259</v>
      </c>
      <c r="B526" t="s">
        <v>159</v>
      </c>
      <c r="C526" s="1" t="s">
        <v>103</v>
      </c>
      <c r="D526" s="8">
        <v>7</v>
      </c>
      <c r="E526" s="8">
        <v>9</v>
      </c>
      <c r="F526" s="3">
        <f t="shared" si="30"/>
        <v>0.77777777777777779</v>
      </c>
      <c r="G526" s="3">
        <f t="shared" si="28"/>
        <v>1</v>
      </c>
      <c r="H526" s="3">
        <f t="shared" si="29"/>
        <v>0.45046703201986293</v>
      </c>
    </row>
    <row r="527" spans="1:8" x14ac:dyDescent="0.25">
      <c r="A527" s="1" t="s">
        <v>259</v>
      </c>
      <c r="B527" t="s">
        <v>159</v>
      </c>
      <c r="C527" s="1" t="s">
        <v>104</v>
      </c>
      <c r="D527" s="8">
        <v>5</v>
      </c>
      <c r="E527" s="8">
        <v>9</v>
      </c>
      <c r="F527" s="3">
        <f t="shared" si="30"/>
        <v>0.55555555555555558</v>
      </c>
      <c r="G527" s="3">
        <f t="shared" si="28"/>
        <v>0.93592068917608062</v>
      </c>
      <c r="H527" s="3">
        <f t="shared" si="29"/>
        <v>0.17519042193503057</v>
      </c>
    </row>
    <row r="528" spans="1:8" x14ac:dyDescent="0.25">
      <c r="A528" s="1" t="s">
        <v>259</v>
      </c>
      <c r="B528" t="s">
        <v>159</v>
      </c>
      <c r="C528" s="1" t="s">
        <v>105</v>
      </c>
      <c r="D528" s="8">
        <v>19</v>
      </c>
      <c r="E528" s="8">
        <v>34</v>
      </c>
      <c r="F528" s="3">
        <f t="shared" si="30"/>
        <v>0.55882352941176472</v>
      </c>
      <c r="G528" s="3">
        <f t="shared" si="28"/>
        <v>0.74051602173881492</v>
      </c>
      <c r="H528" s="3">
        <f t="shared" si="29"/>
        <v>0.37713103708471446</v>
      </c>
    </row>
    <row r="529" spans="1:8" x14ac:dyDescent="0.25">
      <c r="A529" s="1" t="s">
        <v>259</v>
      </c>
      <c r="B529" t="s">
        <v>159</v>
      </c>
      <c r="C529" s="1" t="s">
        <v>106</v>
      </c>
      <c r="D529" s="8">
        <v>15</v>
      </c>
      <c r="E529" s="8">
        <v>34</v>
      </c>
      <c r="F529" s="3">
        <f t="shared" si="30"/>
        <v>0.44117647058823528</v>
      </c>
      <c r="G529" s="3">
        <f t="shared" si="28"/>
        <v>0.62286896291528548</v>
      </c>
      <c r="H529" s="3">
        <f t="shared" si="29"/>
        <v>0.25948397826118502</v>
      </c>
    </row>
    <row r="530" spans="1:8" x14ac:dyDescent="0.25">
      <c r="A530" s="1" t="s">
        <v>259</v>
      </c>
      <c r="B530" t="s">
        <v>58</v>
      </c>
      <c r="C530" s="1" t="s">
        <v>132</v>
      </c>
      <c r="D530" s="8">
        <v>1</v>
      </c>
      <c r="E530" s="8">
        <v>5</v>
      </c>
      <c r="F530" s="3">
        <f t="shared" si="30"/>
        <v>0.2</v>
      </c>
      <c r="G530" s="3">
        <f t="shared" si="28"/>
        <v>0.65079434431016703</v>
      </c>
      <c r="H530" s="3">
        <f t="shared" si="29"/>
        <v>0</v>
      </c>
    </row>
    <row r="531" spans="1:8" x14ac:dyDescent="0.25">
      <c r="A531" s="1" t="s">
        <v>259</v>
      </c>
      <c r="B531" t="s">
        <v>58</v>
      </c>
      <c r="C531" s="1" t="s">
        <v>133</v>
      </c>
      <c r="D531" s="8">
        <v>8</v>
      </c>
      <c r="E531" s="8">
        <v>8</v>
      </c>
      <c r="F531" s="3">
        <f t="shared" si="30"/>
        <v>1</v>
      </c>
      <c r="G531" s="3">
        <f t="shared" si="28"/>
        <v>1</v>
      </c>
      <c r="H531" s="3">
        <f t="shared" si="29"/>
        <v>0.9375</v>
      </c>
    </row>
    <row r="532" spans="1:8" x14ac:dyDescent="0.25">
      <c r="A532" s="1" t="s">
        <v>259</v>
      </c>
      <c r="B532" t="s">
        <v>58</v>
      </c>
      <c r="C532" s="1" t="s">
        <v>134</v>
      </c>
      <c r="D532" s="8">
        <v>11</v>
      </c>
      <c r="E532" s="8">
        <v>14</v>
      </c>
      <c r="F532" s="3">
        <f t="shared" si="30"/>
        <v>0.7857142857142857</v>
      </c>
      <c r="G532" s="3">
        <f t="shared" si="28"/>
        <v>1</v>
      </c>
      <c r="H532" s="3">
        <f t="shared" si="29"/>
        <v>0.53494848318744193</v>
      </c>
    </row>
    <row r="533" spans="1:8" x14ac:dyDescent="0.25">
      <c r="A533" s="1" t="s">
        <v>259</v>
      </c>
      <c r="B533" t="s">
        <v>58</v>
      </c>
      <c r="C533" s="1" t="s">
        <v>135</v>
      </c>
      <c r="D533" s="8">
        <v>8</v>
      </c>
      <c r="E533" s="8">
        <v>9</v>
      </c>
      <c r="F533" s="3">
        <f t="shared" si="30"/>
        <v>0.88888888888888884</v>
      </c>
      <c r="G533" s="3">
        <f t="shared" si="28"/>
        <v>1</v>
      </c>
      <c r="H533" s="3">
        <f t="shared" si="29"/>
        <v>0.62790571882861923</v>
      </c>
    </row>
    <row r="534" spans="1:8" x14ac:dyDescent="0.25">
      <c r="A534" s="1" t="s">
        <v>259</v>
      </c>
      <c r="B534" t="s">
        <v>58</v>
      </c>
      <c r="C534" s="1" t="s">
        <v>95</v>
      </c>
      <c r="D534" s="8">
        <v>28</v>
      </c>
      <c r="E534" s="8">
        <v>36</v>
      </c>
      <c r="F534" s="3">
        <f t="shared" si="30"/>
        <v>0.77777777777777779</v>
      </c>
      <c r="G534" s="3">
        <f t="shared" si="28"/>
        <v>0.92754426176784621</v>
      </c>
      <c r="H534" s="3">
        <f t="shared" si="29"/>
        <v>0.62801129378770937</v>
      </c>
    </row>
    <row r="535" spans="1:8" x14ac:dyDescent="0.25">
      <c r="A535" s="1" t="s">
        <v>259</v>
      </c>
      <c r="B535" t="s">
        <v>53</v>
      </c>
      <c r="C535" s="1" t="s">
        <v>53</v>
      </c>
      <c r="D535" s="8">
        <v>252</v>
      </c>
      <c r="E535" s="8">
        <v>395</v>
      </c>
      <c r="F535" s="3">
        <f t="shared" si="30"/>
        <v>0.63797468354430376</v>
      </c>
      <c r="G535" s="3">
        <f t="shared" si="28"/>
        <v>0.68665927139054805</v>
      </c>
      <c r="H535" s="3">
        <f t="shared" si="29"/>
        <v>0.58929009569805946</v>
      </c>
    </row>
    <row r="536" spans="1:8" x14ac:dyDescent="0.25">
      <c r="A536" s="1" t="s">
        <v>259</v>
      </c>
      <c r="B536" t="s">
        <v>160</v>
      </c>
      <c r="C536" s="1" t="s">
        <v>160</v>
      </c>
      <c r="D536" s="8">
        <v>4</v>
      </c>
      <c r="E536" s="8">
        <v>5</v>
      </c>
      <c r="F536" s="3">
        <f t="shared" si="30"/>
        <v>0.8</v>
      </c>
      <c r="G536" s="3">
        <f t="shared" ref="G536:G604" si="31">IFERROR(IF($F536+1.961*SQRT(($F536*(1-$F536))/$E536)+(1/(2*$E536))&gt;1,1,$F536+1.961*SQRT(($F536*(1-$F536))/$E536)+(1/(2*$E536))),"N/A")</f>
        <v>1</v>
      </c>
      <c r="H536" s="3">
        <f t="shared" ref="H536:H604" si="32">IFERROR(IF($F536-1.961*SQRT(($F536*(1-$F536))/$E536)-(1/(2*$E536))&lt;0,0,$F536-1.961*SQRT(($F536*(1-$F536))/$E536)-(1/(2*$E536))),"N/A")</f>
        <v>0.34920565568983308</v>
      </c>
    </row>
    <row r="537" spans="1:8" x14ac:dyDescent="0.25">
      <c r="A537" s="1" t="s">
        <v>259</v>
      </c>
      <c r="B537" t="s">
        <v>161</v>
      </c>
      <c r="C537" s="1" t="s">
        <v>164</v>
      </c>
      <c r="D537" s="8">
        <v>75</v>
      </c>
      <c r="E537" s="8">
        <v>87</v>
      </c>
      <c r="F537" s="3">
        <f t="shared" si="30"/>
        <v>0.86206896551724133</v>
      </c>
      <c r="G537" s="3">
        <f t="shared" si="31"/>
        <v>0.94031308094770971</v>
      </c>
      <c r="H537" s="3">
        <f t="shared" si="32"/>
        <v>0.78382485008677294</v>
      </c>
    </row>
    <row r="538" spans="1:8" x14ac:dyDescent="0.25">
      <c r="A538" s="1" t="s">
        <v>259</v>
      </c>
      <c r="B538" t="s">
        <v>161</v>
      </c>
      <c r="C538" s="1" t="s">
        <v>163</v>
      </c>
      <c r="D538" s="8">
        <v>57</v>
      </c>
      <c r="E538" s="8">
        <v>75</v>
      </c>
      <c r="F538" s="3">
        <f t="shared" si="30"/>
        <v>0.76</v>
      </c>
      <c r="G538" s="3">
        <f t="shared" si="31"/>
        <v>0.86337399354524402</v>
      </c>
      <c r="H538" s="3">
        <f t="shared" si="32"/>
        <v>0.65662600645475599</v>
      </c>
    </row>
    <row r="539" spans="1:8" x14ac:dyDescent="0.25">
      <c r="A539" s="1" t="s">
        <v>259</v>
      </c>
      <c r="B539" t="s">
        <v>161</v>
      </c>
      <c r="C539" s="1" t="s">
        <v>165</v>
      </c>
      <c r="D539" s="8">
        <v>31</v>
      </c>
      <c r="E539" s="8">
        <v>35</v>
      </c>
      <c r="F539" s="3">
        <f t="shared" si="30"/>
        <v>0.88571428571428568</v>
      </c>
      <c r="G539" s="3">
        <f t="shared" si="31"/>
        <v>1</v>
      </c>
      <c r="H539" s="3">
        <f t="shared" si="32"/>
        <v>0.76596891072844675</v>
      </c>
    </row>
    <row r="540" spans="1:8" x14ac:dyDescent="0.25">
      <c r="A540" s="1" t="s">
        <v>259</v>
      </c>
      <c r="B540" t="s">
        <v>161</v>
      </c>
      <c r="C540" s="1" t="s">
        <v>166</v>
      </c>
      <c r="D540" s="8">
        <v>21</v>
      </c>
      <c r="E540" s="8">
        <v>31</v>
      </c>
      <c r="F540" s="3">
        <f t="shared" si="30"/>
        <v>0.67741935483870963</v>
      </c>
      <c r="G540" s="3">
        <f t="shared" si="31"/>
        <v>0.85819192899265251</v>
      </c>
      <c r="H540" s="3">
        <f t="shared" si="32"/>
        <v>0.49664678068476675</v>
      </c>
    </row>
    <row r="541" spans="1:8" x14ac:dyDescent="0.25">
      <c r="A541" s="1" t="s">
        <v>259</v>
      </c>
      <c r="B541" t="s">
        <v>161</v>
      </c>
      <c r="C541" s="1" t="s">
        <v>167</v>
      </c>
      <c r="D541" s="8">
        <v>106</v>
      </c>
      <c r="E541" s="8">
        <v>122</v>
      </c>
      <c r="F541" s="3">
        <f t="shared" ref="F541:F609" si="33">IFERROR(D541/E541,"N/A")</f>
        <v>0.86885245901639341</v>
      </c>
      <c r="G541" s="3">
        <f t="shared" si="31"/>
        <v>0.93288171580027224</v>
      </c>
      <c r="H541" s="3">
        <f t="shared" si="32"/>
        <v>0.80482320223251458</v>
      </c>
    </row>
    <row r="542" spans="1:8" x14ac:dyDescent="0.25">
      <c r="A542" s="1" t="s">
        <v>259</v>
      </c>
      <c r="B542" t="s">
        <v>161</v>
      </c>
      <c r="C542" s="1" t="s">
        <v>168</v>
      </c>
      <c r="D542" s="8">
        <v>78</v>
      </c>
      <c r="E542" s="8">
        <v>106</v>
      </c>
      <c r="F542" s="3">
        <f t="shared" si="33"/>
        <v>0.73584905660377353</v>
      </c>
      <c r="G542" s="3">
        <f t="shared" si="31"/>
        <v>0.82454009033207643</v>
      </c>
      <c r="H542" s="3">
        <f t="shared" si="32"/>
        <v>0.64715802287547064</v>
      </c>
    </row>
    <row r="543" spans="1:8" x14ac:dyDescent="0.25">
      <c r="A543" s="1" t="s">
        <v>259</v>
      </c>
      <c r="B543" s="1" t="s">
        <v>31</v>
      </c>
      <c r="C543" s="1" t="s">
        <v>24</v>
      </c>
      <c r="D543" s="8">
        <v>370</v>
      </c>
      <c r="E543" s="8">
        <v>411</v>
      </c>
      <c r="F543" s="3">
        <f t="shared" si="33"/>
        <v>0.9002433090024331</v>
      </c>
      <c r="G543" s="3">
        <f t="shared" si="31"/>
        <v>0.93044714640807391</v>
      </c>
      <c r="H543" s="3">
        <f t="shared" si="32"/>
        <v>0.87003947159679229</v>
      </c>
    </row>
    <row r="544" spans="1:8" x14ac:dyDescent="0.25">
      <c r="A544" s="1" t="s">
        <v>259</v>
      </c>
      <c r="B544" s="1" t="s">
        <v>31</v>
      </c>
      <c r="C544" s="1" t="s">
        <v>25</v>
      </c>
      <c r="D544" s="8">
        <v>113</v>
      </c>
      <c r="E544" s="8">
        <v>411</v>
      </c>
      <c r="F544" s="3">
        <f t="shared" si="33"/>
        <v>0.27493917274939172</v>
      </c>
      <c r="G544" s="3">
        <f t="shared" si="31"/>
        <v>0.31934363044310937</v>
      </c>
      <c r="H544" s="3">
        <f t="shared" si="32"/>
        <v>0.23053471505567408</v>
      </c>
    </row>
    <row r="545" spans="1:8" x14ac:dyDescent="0.25">
      <c r="A545" s="1" t="s">
        <v>259</v>
      </c>
      <c r="B545" s="1" t="s">
        <v>31</v>
      </c>
      <c r="C545" s="1" t="s">
        <v>26</v>
      </c>
      <c r="D545" s="8">
        <v>254</v>
      </c>
      <c r="E545" s="8">
        <v>411</v>
      </c>
      <c r="F545" s="3">
        <f t="shared" si="33"/>
        <v>0.61800486618004868</v>
      </c>
      <c r="G545" s="3">
        <f t="shared" si="31"/>
        <v>0.66621964585486015</v>
      </c>
      <c r="H545" s="3">
        <f t="shared" si="32"/>
        <v>0.56979008650523721</v>
      </c>
    </row>
    <row r="546" spans="1:8" x14ac:dyDescent="0.25">
      <c r="A546" s="1" t="s">
        <v>259</v>
      </c>
      <c r="B546" s="1" t="s">
        <v>31</v>
      </c>
      <c r="C546" s="1" t="s">
        <v>27</v>
      </c>
      <c r="D546" s="8" t="s">
        <v>129</v>
      </c>
      <c r="E546" s="8" t="s">
        <v>129</v>
      </c>
      <c r="F546" s="3" t="str">
        <f t="shared" si="33"/>
        <v>N/A</v>
      </c>
      <c r="G546" s="3" t="str">
        <f t="shared" si="31"/>
        <v>N/A</v>
      </c>
      <c r="H546" s="3" t="str">
        <f t="shared" si="32"/>
        <v>N/A</v>
      </c>
    </row>
    <row r="547" spans="1:8" x14ac:dyDescent="0.25">
      <c r="A547" s="1" t="s">
        <v>259</v>
      </c>
      <c r="B547" s="1" t="s">
        <v>31</v>
      </c>
      <c r="C547" s="1" t="s">
        <v>28</v>
      </c>
      <c r="D547" s="8">
        <v>208</v>
      </c>
      <c r="E547" s="8">
        <v>411</v>
      </c>
      <c r="F547" s="3">
        <f t="shared" si="33"/>
        <v>0.5060827250608273</v>
      </c>
      <c r="G547" s="3">
        <f t="shared" si="31"/>
        <v>0.55566018931233085</v>
      </c>
      <c r="H547" s="3">
        <f t="shared" si="32"/>
        <v>0.45650526080932385</v>
      </c>
    </row>
    <row r="548" spans="1:8" x14ac:dyDescent="0.25">
      <c r="A548" s="1" t="s">
        <v>259</v>
      </c>
      <c r="B548" s="1" t="s">
        <v>31</v>
      </c>
      <c r="C548" s="1" t="s">
        <v>29</v>
      </c>
      <c r="D548" s="8">
        <v>389</v>
      </c>
      <c r="E548" s="8">
        <v>411</v>
      </c>
      <c r="F548" s="3">
        <f t="shared" si="33"/>
        <v>0.94647201946472015</v>
      </c>
      <c r="G548" s="3">
        <f t="shared" si="31"/>
        <v>0.96946069864438433</v>
      </c>
      <c r="H548" s="3">
        <f t="shared" si="32"/>
        <v>0.92348334028505596</v>
      </c>
    </row>
    <row r="549" spans="1:8" x14ac:dyDescent="0.25">
      <c r="A549" s="1" t="s">
        <v>259</v>
      </c>
      <c r="B549" s="1" t="s">
        <v>31</v>
      </c>
      <c r="C549" s="1" t="s">
        <v>130</v>
      </c>
      <c r="D549" s="8">
        <v>186</v>
      </c>
      <c r="E549" s="8">
        <v>411</v>
      </c>
      <c r="F549" s="3">
        <f t="shared" si="33"/>
        <v>0.45255474452554745</v>
      </c>
      <c r="G549" s="3">
        <f t="shared" si="31"/>
        <v>0.5019175534432927</v>
      </c>
      <c r="H549" s="3">
        <f t="shared" si="32"/>
        <v>0.40319193560780225</v>
      </c>
    </row>
    <row r="550" spans="1:8" x14ac:dyDescent="0.25">
      <c r="A550" s="1" t="s">
        <v>259</v>
      </c>
      <c r="B550" t="s">
        <v>169</v>
      </c>
      <c r="C550" s="1" t="s">
        <v>162</v>
      </c>
      <c r="D550" s="8">
        <v>195</v>
      </c>
      <c r="E550" s="8">
        <v>313</v>
      </c>
      <c r="F550" s="3">
        <f t="shared" si="33"/>
        <v>0.6230031948881789</v>
      </c>
      <c r="G550" s="3">
        <f t="shared" si="31"/>
        <v>0.67831858477731566</v>
      </c>
      <c r="H550" s="3">
        <f t="shared" si="32"/>
        <v>0.56768780499904214</v>
      </c>
    </row>
    <row r="551" spans="1:8" x14ac:dyDescent="0.25">
      <c r="A551" s="1" t="s">
        <v>259</v>
      </c>
      <c r="B551" t="s">
        <v>169</v>
      </c>
      <c r="C551" s="1" t="s">
        <v>170</v>
      </c>
      <c r="D551" s="8">
        <v>127</v>
      </c>
      <c r="E551" s="8">
        <v>195</v>
      </c>
      <c r="F551" s="3">
        <f t="shared" si="33"/>
        <v>0.6512820512820513</v>
      </c>
      <c r="G551" s="3">
        <f t="shared" si="31"/>
        <v>0.72077016970531393</v>
      </c>
      <c r="H551" s="3">
        <f t="shared" si="32"/>
        <v>0.58179393285878866</v>
      </c>
    </row>
    <row r="552" spans="1:8" x14ac:dyDescent="0.25">
      <c r="A552" s="1" t="s">
        <v>259</v>
      </c>
      <c r="B552" t="s">
        <v>171</v>
      </c>
      <c r="C552" s="1" t="s">
        <v>171</v>
      </c>
      <c r="D552" s="8">
        <v>13</v>
      </c>
      <c r="E552" s="8">
        <v>19</v>
      </c>
      <c r="F552" s="3">
        <f t="shared" si="33"/>
        <v>0.68421052631578949</v>
      </c>
      <c r="G552" s="3">
        <f t="shared" si="31"/>
        <v>0.91964579736398022</v>
      </c>
      <c r="H552" s="3">
        <f t="shared" si="32"/>
        <v>0.44877525526759876</v>
      </c>
    </row>
    <row r="553" spans="1:8" x14ac:dyDescent="0.25">
      <c r="A553" s="1" t="s">
        <v>259</v>
      </c>
      <c r="B553" t="s">
        <v>55</v>
      </c>
      <c r="C553" s="1" t="s">
        <v>56</v>
      </c>
      <c r="D553" s="8">
        <v>30</v>
      </c>
      <c r="E553" s="8">
        <v>55</v>
      </c>
      <c r="F553" s="3">
        <f t="shared" si="33"/>
        <v>0.54545454545454541</v>
      </c>
      <c r="G553" s="3">
        <f t="shared" si="31"/>
        <v>0.68620858935116613</v>
      </c>
      <c r="H553" s="3">
        <f t="shared" si="32"/>
        <v>0.40470050155792464</v>
      </c>
    </row>
    <row r="554" spans="1:8" x14ac:dyDescent="0.25">
      <c r="A554" s="1" t="s">
        <v>259</v>
      </c>
      <c r="B554" t="s">
        <v>55</v>
      </c>
      <c r="C554" s="1" t="s">
        <v>57</v>
      </c>
      <c r="D554" s="8">
        <v>20</v>
      </c>
      <c r="E554" s="8">
        <v>55</v>
      </c>
      <c r="F554" s="3">
        <f t="shared" si="33"/>
        <v>0.36363636363636365</v>
      </c>
      <c r="G554" s="3">
        <f t="shared" si="31"/>
        <v>0.49992594539753249</v>
      </c>
      <c r="H554" s="3">
        <f t="shared" si="32"/>
        <v>0.2273467818751948</v>
      </c>
    </row>
    <row r="555" spans="1:8" x14ac:dyDescent="0.25">
      <c r="A555" s="1" t="s">
        <v>259</v>
      </c>
      <c r="B555" t="s">
        <v>172</v>
      </c>
      <c r="C555" s="1" t="s">
        <v>173</v>
      </c>
      <c r="D555" s="8">
        <v>4</v>
      </c>
      <c r="E555" s="8">
        <v>8</v>
      </c>
      <c r="F555" s="3">
        <f t="shared" si="33"/>
        <v>0.5</v>
      </c>
      <c r="G555" s="3">
        <f t="shared" si="31"/>
        <v>0.90915909947670492</v>
      </c>
      <c r="H555" s="3">
        <f t="shared" si="32"/>
        <v>9.0840900523295021E-2</v>
      </c>
    </row>
    <row r="556" spans="1:8" x14ac:dyDescent="0.25">
      <c r="A556" s="1" t="s">
        <v>259</v>
      </c>
      <c r="B556" t="s">
        <v>172</v>
      </c>
      <c r="C556" s="1" t="s">
        <v>174</v>
      </c>
      <c r="D556" s="8">
        <v>0</v>
      </c>
      <c r="E556" s="8">
        <v>0</v>
      </c>
      <c r="F556" s="3" t="str">
        <f t="shared" si="33"/>
        <v>N/A</v>
      </c>
      <c r="G556" s="3" t="str">
        <f t="shared" si="31"/>
        <v>N/A</v>
      </c>
      <c r="H556" s="3" t="str">
        <f t="shared" si="32"/>
        <v>N/A</v>
      </c>
    </row>
    <row r="557" spans="1:8" x14ac:dyDescent="0.25">
      <c r="A557" s="1" t="s">
        <v>259</v>
      </c>
      <c r="B557" t="s">
        <v>175</v>
      </c>
      <c r="C557" s="1" t="s">
        <v>176</v>
      </c>
      <c r="D557" s="8">
        <v>8</v>
      </c>
      <c r="E557" s="8">
        <v>13</v>
      </c>
      <c r="F557" s="3">
        <f t="shared" si="33"/>
        <v>0.61538461538461542</v>
      </c>
      <c r="G557" s="3">
        <f t="shared" si="31"/>
        <v>0.91844781167093614</v>
      </c>
      <c r="H557" s="3">
        <f t="shared" si="32"/>
        <v>0.31232141909829469</v>
      </c>
    </row>
    <row r="558" spans="1:8" x14ac:dyDescent="0.25">
      <c r="A558" s="1" t="s">
        <v>259</v>
      </c>
      <c r="B558" t="s">
        <v>175</v>
      </c>
      <c r="C558" s="1" t="s">
        <v>177</v>
      </c>
      <c r="D558" s="8">
        <v>6</v>
      </c>
      <c r="E558" s="8">
        <v>13</v>
      </c>
      <c r="F558" s="3">
        <f t="shared" si="33"/>
        <v>0.46153846153846156</v>
      </c>
      <c r="G558" s="3">
        <f t="shared" si="31"/>
        <v>0.77113601603218318</v>
      </c>
      <c r="H558" s="3">
        <f t="shared" si="32"/>
        <v>0.15194090704473992</v>
      </c>
    </row>
    <row r="559" spans="1:8" x14ac:dyDescent="0.25">
      <c r="A559" s="1" t="s">
        <v>259</v>
      </c>
      <c r="B559" t="s">
        <v>179</v>
      </c>
      <c r="C559" s="1" t="s">
        <v>176</v>
      </c>
      <c r="D559" s="8">
        <v>4</v>
      </c>
      <c r="E559" s="8">
        <v>10</v>
      </c>
      <c r="F559" s="3">
        <f t="shared" si="33"/>
        <v>0.4</v>
      </c>
      <c r="G559" s="3">
        <f t="shared" si="31"/>
        <v>0.75379681367650986</v>
      </c>
      <c r="H559" s="3">
        <f t="shared" si="32"/>
        <v>4.6203186323490228E-2</v>
      </c>
    </row>
    <row r="560" spans="1:8" x14ac:dyDescent="0.25">
      <c r="A560" s="1" t="s">
        <v>259</v>
      </c>
      <c r="B560" t="s">
        <v>179</v>
      </c>
      <c r="C560" s="1" t="s">
        <v>177</v>
      </c>
      <c r="D560" s="8">
        <v>4</v>
      </c>
      <c r="E560" s="8">
        <v>10</v>
      </c>
      <c r="F560" s="3">
        <f t="shared" si="33"/>
        <v>0.4</v>
      </c>
      <c r="G560" s="3">
        <f t="shared" si="31"/>
        <v>0.75379681367650986</v>
      </c>
      <c r="H560" s="3">
        <f t="shared" si="32"/>
        <v>4.6203186323490228E-2</v>
      </c>
    </row>
    <row r="561" spans="1:8" x14ac:dyDescent="0.25">
      <c r="A561" s="1" t="s">
        <v>259</v>
      </c>
      <c r="B561" t="s">
        <v>181</v>
      </c>
      <c r="C561" s="1" t="s">
        <v>182</v>
      </c>
      <c r="D561" s="8">
        <v>0</v>
      </c>
      <c r="E561" s="8">
        <v>0</v>
      </c>
      <c r="F561" s="3" t="str">
        <f t="shared" si="33"/>
        <v>N/A</v>
      </c>
      <c r="G561" s="3" t="str">
        <f t="shared" si="31"/>
        <v>N/A</v>
      </c>
      <c r="H561" s="3" t="str">
        <f t="shared" si="32"/>
        <v>N/A</v>
      </c>
    </row>
    <row r="562" spans="1:8" x14ac:dyDescent="0.25">
      <c r="A562" s="1" t="s">
        <v>259</v>
      </c>
      <c r="B562" t="s">
        <v>181</v>
      </c>
      <c r="C562" s="1" t="s">
        <v>183</v>
      </c>
      <c r="D562" s="8">
        <v>0</v>
      </c>
      <c r="E562" s="8">
        <v>0</v>
      </c>
      <c r="F562" s="3" t="str">
        <f t="shared" si="33"/>
        <v>N/A</v>
      </c>
      <c r="G562" s="3" t="str">
        <f t="shared" si="31"/>
        <v>N/A</v>
      </c>
      <c r="H562" s="3" t="str">
        <f t="shared" si="32"/>
        <v>N/A</v>
      </c>
    </row>
    <row r="563" spans="1:8" x14ac:dyDescent="0.25">
      <c r="A563" s="1" t="s">
        <v>259</v>
      </c>
      <c r="B563" t="s">
        <v>181</v>
      </c>
      <c r="C563" s="1" t="s">
        <v>185</v>
      </c>
      <c r="D563" s="8">
        <v>3</v>
      </c>
      <c r="E563" s="8">
        <v>8</v>
      </c>
      <c r="F563" s="3">
        <f t="shared" si="33"/>
        <v>0.375</v>
      </c>
      <c r="G563" s="3">
        <f t="shared" si="31"/>
        <v>0.77315122977113471</v>
      </c>
      <c r="H563" s="3">
        <f t="shared" si="32"/>
        <v>0</v>
      </c>
    </row>
    <row r="564" spans="1:8" x14ac:dyDescent="0.25">
      <c r="A564" s="1" t="s">
        <v>259</v>
      </c>
      <c r="B564" t="s">
        <v>181</v>
      </c>
      <c r="C564" s="1" t="s">
        <v>184</v>
      </c>
      <c r="D564" s="8">
        <v>2</v>
      </c>
      <c r="E564" s="8">
        <v>8</v>
      </c>
      <c r="F564" s="3">
        <f t="shared" si="33"/>
        <v>0.25</v>
      </c>
      <c r="G564" s="3">
        <f t="shared" si="31"/>
        <v>0.61271558659986325</v>
      </c>
      <c r="H564" s="3">
        <f t="shared" si="32"/>
        <v>0</v>
      </c>
    </row>
    <row r="565" spans="1:8" x14ac:dyDescent="0.25">
      <c r="A565" s="1" t="s">
        <v>259</v>
      </c>
      <c r="B565" t="s">
        <v>181</v>
      </c>
      <c r="C565" s="1" t="s">
        <v>186</v>
      </c>
      <c r="D565" s="8">
        <v>3</v>
      </c>
      <c r="E565" s="8">
        <v>8</v>
      </c>
      <c r="F565" s="3">
        <f t="shared" si="33"/>
        <v>0.375</v>
      </c>
      <c r="G565" s="3">
        <f t="shared" si="31"/>
        <v>0.77315122977113471</v>
      </c>
      <c r="H565" s="3">
        <f t="shared" si="32"/>
        <v>0</v>
      </c>
    </row>
    <row r="566" spans="1:8" x14ac:dyDescent="0.25">
      <c r="A566" s="1" t="s">
        <v>259</v>
      </c>
      <c r="B566" t="s">
        <v>181</v>
      </c>
      <c r="C566" s="1" t="s">
        <v>187</v>
      </c>
      <c r="D566" s="8">
        <v>2</v>
      </c>
      <c r="E566" s="8">
        <v>8</v>
      </c>
      <c r="F566" s="3">
        <f t="shared" si="33"/>
        <v>0.25</v>
      </c>
      <c r="G566" s="3">
        <f t="shared" si="31"/>
        <v>0.61271558659986325</v>
      </c>
      <c r="H566" s="3">
        <f t="shared" si="32"/>
        <v>0</v>
      </c>
    </row>
    <row r="567" spans="1:8" x14ac:dyDescent="0.25">
      <c r="A567" s="1" t="s">
        <v>259</v>
      </c>
      <c r="B567" t="s">
        <v>190</v>
      </c>
      <c r="C567" s="1" t="s">
        <v>191</v>
      </c>
      <c r="D567" s="8">
        <v>0</v>
      </c>
      <c r="E567" s="8">
        <v>0</v>
      </c>
      <c r="F567" s="3" t="str">
        <f t="shared" si="33"/>
        <v>N/A</v>
      </c>
      <c r="G567" s="3" t="str">
        <f t="shared" si="31"/>
        <v>N/A</v>
      </c>
      <c r="H567" s="3" t="str">
        <f t="shared" si="32"/>
        <v>N/A</v>
      </c>
    </row>
    <row r="568" spans="1:8" x14ac:dyDescent="0.25">
      <c r="A568" s="1" t="s">
        <v>259</v>
      </c>
      <c r="B568" t="s">
        <v>190</v>
      </c>
      <c r="C568" s="1" t="s">
        <v>192</v>
      </c>
      <c r="D568" s="8">
        <v>0</v>
      </c>
      <c r="E568" s="8">
        <v>0</v>
      </c>
      <c r="F568" s="3" t="str">
        <f t="shared" si="33"/>
        <v>N/A</v>
      </c>
      <c r="G568" s="3" t="str">
        <f t="shared" si="31"/>
        <v>N/A</v>
      </c>
      <c r="H568" s="3" t="str">
        <f t="shared" si="32"/>
        <v>N/A</v>
      </c>
    </row>
    <row r="569" spans="1:8" x14ac:dyDescent="0.25">
      <c r="A569" s="1" t="s">
        <v>259</v>
      </c>
      <c r="B569" t="s">
        <v>190</v>
      </c>
      <c r="C569" s="1" t="s">
        <v>193</v>
      </c>
      <c r="D569" s="8">
        <v>1</v>
      </c>
      <c r="E569" s="8">
        <v>1</v>
      </c>
      <c r="F569" s="3">
        <f t="shared" si="33"/>
        <v>1</v>
      </c>
      <c r="G569" s="3">
        <f t="shared" si="31"/>
        <v>1</v>
      </c>
      <c r="H569" s="3">
        <f t="shared" si="32"/>
        <v>0.5</v>
      </c>
    </row>
    <row r="570" spans="1:8" x14ac:dyDescent="0.25">
      <c r="A570" s="1" t="s">
        <v>259</v>
      </c>
      <c r="B570" t="s">
        <v>190</v>
      </c>
      <c r="C570" s="1" t="s">
        <v>95</v>
      </c>
      <c r="D570" s="8">
        <v>1</v>
      </c>
      <c r="E570" s="8">
        <v>1</v>
      </c>
      <c r="F570" s="3">
        <f t="shared" si="33"/>
        <v>1</v>
      </c>
      <c r="G570" s="3">
        <f t="shared" si="31"/>
        <v>1</v>
      </c>
      <c r="H570" s="3">
        <f t="shared" si="32"/>
        <v>0.5</v>
      </c>
    </row>
    <row r="571" spans="1:8" x14ac:dyDescent="0.25">
      <c r="A571" s="1" t="s">
        <v>259</v>
      </c>
      <c r="B571" t="s">
        <v>194</v>
      </c>
      <c r="C571" s="1" t="s">
        <v>195</v>
      </c>
      <c r="D571" s="8">
        <v>601</v>
      </c>
      <c r="E571" s="8">
        <v>678</v>
      </c>
      <c r="F571" s="3">
        <f t="shared" si="33"/>
        <v>0.8864306784660767</v>
      </c>
      <c r="G571" s="3">
        <f t="shared" si="31"/>
        <v>0.91106361568517802</v>
      </c>
      <c r="H571" s="3">
        <f t="shared" si="32"/>
        <v>0.86179774124697539</v>
      </c>
    </row>
    <row r="572" spans="1:8" x14ac:dyDescent="0.25">
      <c r="A572" s="1" t="s">
        <v>259</v>
      </c>
      <c r="B572" t="s">
        <v>194</v>
      </c>
      <c r="C572" s="1" t="s">
        <v>196</v>
      </c>
      <c r="D572" s="8">
        <v>388</v>
      </c>
      <c r="E572" s="8">
        <v>432</v>
      </c>
      <c r="F572" s="3">
        <f t="shared" si="33"/>
        <v>0.89814814814814814</v>
      </c>
      <c r="G572" s="3">
        <f t="shared" si="31"/>
        <v>0.92784162639752932</v>
      </c>
      <c r="H572" s="3">
        <f t="shared" si="32"/>
        <v>0.86845466989876696</v>
      </c>
    </row>
    <row r="573" spans="1:8" x14ac:dyDescent="0.25">
      <c r="A573" s="1" t="s">
        <v>259</v>
      </c>
      <c r="B573" t="s">
        <v>194</v>
      </c>
      <c r="C573" s="1" t="s">
        <v>95</v>
      </c>
      <c r="D573" s="8">
        <v>989</v>
      </c>
      <c r="E573" s="8">
        <v>1110</v>
      </c>
      <c r="F573" s="3">
        <f t="shared" si="33"/>
        <v>0.89099099099099099</v>
      </c>
      <c r="G573" s="3">
        <f t="shared" si="31"/>
        <v>0.90978501545818391</v>
      </c>
      <c r="H573" s="3">
        <f t="shared" si="32"/>
        <v>0.87219696652379808</v>
      </c>
    </row>
    <row r="574" spans="1:8" x14ac:dyDescent="0.25">
      <c r="A574" s="1" t="s">
        <v>259</v>
      </c>
      <c r="B574" t="s">
        <v>197</v>
      </c>
      <c r="C574" s="1" t="s">
        <v>197</v>
      </c>
      <c r="D574" s="8">
        <v>0</v>
      </c>
      <c r="E574" s="8">
        <v>106</v>
      </c>
      <c r="F574" s="3">
        <f t="shared" si="33"/>
        <v>0</v>
      </c>
      <c r="G574" s="3">
        <f t="shared" si="31"/>
        <v>4.7169811320754715E-3</v>
      </c>
      <c r="H574" s="3">
        <f t="shared" si="32"/>
        <v>0</v>
      </c>
    </row>
    <row r="575" spans="1:8" x14ac:dyDescent="0.25">
      <c r="A575" s="1" t="s">
        <v>259</v>
      </c>
      <c r="B575" t="s">
        <v>198</v>
      </c>
      <c r="C575" s="1" t="s">
        <v>198</v>
      </c>
      <c r="D575" s="8">
        <v>30</v>
      </c>
      <c r="E575" s="8">
        <v>35</v>
      </c>
      <c r="F575" s="3">
        <f t="shared" si="33"/>
        <v>0.8571428571428571</v>
      </c>
      <c r="G575" s="3">
        <f t="shared" si="31"/>
        <v>0.98741873387460188</v>
      </c>
      <c r="H575" s="3">
        <f t="shared" si="32"/>
        <v>0.72686698041111231</v>
      </c>
    </row>
    <row r="576" spans="1:8" x14ac:dyDescent="0.25">
      <c r="A576" s="1" t="s">
        <v>259</v>
      </c>
      <c r="B576" t="s">
        <v>199</v>
      </c>
      <c r="C576" s="1" t="s">
        <v>199</v>
      </c>
      <c r="D576" s="8">
        <v>13</v>
      </c>
      <c r="E576" s="8">
        <v>66</v>
      </c>
      <c r="F576" s="3">
        <f t="shared" si="33"/>
        <v>0.19696969696969696</v>
      </c>
      <c r="G576" s="3">
        <f t="shared" si="31"/>
        <v>0.30054546963624301</v>
      </c>
      <c r="H576" s="3">
        <f t="shared" si="32"/>
        <v>9.339392430315091E-2</v>
      </c>
    </row>
    <row r="577" spans="1:8" x14ac:dyDescent="0.25">
      <c r="A577" s="1" t="s">
        <v>259</v>
      </c>
      <c r="B577" t="s">
        <v>200</v>
      </c>
      <c r="C577" s="1" t="s">
        <v>200</v>
      </c>
      <c r="D577" s="8">
        <v>35</v>
      </c>
      <c r="E577" s="8">
        <v>48</v>
      </c>
      <c r="F577" s="3">
        <f t="shared" si="33"/>
        <v>0.72916666666666663</v>
      </c>
      <c r="G577" s="3">
        <f t="shared" si="31"/>
        <v>0.86536618482273531</v>
      </c>
      <c r="H577" s="3">
        <f t="shared" si="32"/>
        <v>0.59296714851059795</v>
      </c>
    </row>
    <row r="578" spans="1:8" x14ac:dyDescent="0.25">
      <c r="A578" s="1" t="s">
        <v>259</v>
      </c>
      <c r="B578" t="s">
        <v>201</v>
      </c>
      <c r="C578" s="1" t="s">
        <v>191</v>
      </c>
      <c r="D578" s="8">
        <v>0</v>
      </c>
      <c r="E578" s="8">
        <v>0</v>
      </c>
      <c r="F578" s="3" t="str">
        <f t="shared" si="33"/>
        <v>N/A</v>
      </c>
      <c r="G578" s="3" t="str">
        <f t="shared" si="31"/>
        <v>N/A</v>
      </c>
      <c r="H578" s="3" t="str">
        <f t="shared" si="32"/>
        <v>N/A</v>
      </c>
    </row>
    <row r="579" spans="1:8" x14ac:dyDescent="0.25">
      <c r="A579" s="1" t="s">
        <v>259</v>
      </c>
      <c r="B579" t="s">
        <v>201</v>
      </c>
      <c r="C579" s="1" t="s">
        <v>192</v>
      </c>
      <c r="D579" s="8">
        <v>0</v>
      </c>
      <c r="E579" s="8">
        <v>0</v>
      </c>
      <c r="F579" s="3" t="str">
        <f t="shared" si="33"/>
        <v>N/A</v>
      </c>
      <c r="G579" s="3" t="str">
        <f t="shared" si="31"/>
        <v>N/A</v>
      </c>
      <c r="H579" s="3" t="str">
        <f t="shared" si="32"/>
        <v>N/A</v>
      </c>
    </row>
    <row r="580" spans="1:8" x14ac:dyDescent="0.25">
      <c r="A580" s="1" t="s">
        <v>259</v>
      </c>
      <c r="B580" t="s">
        <v>201</v>
      </c>
      <c r="C580" s="1" t="s">
        <v>193</v>
      </c>
      <c r="D580" s="8">
        <v>0</v>
      </c>
      <c r="E580" s="8">
        <v>0</v>
      </c>
      <c r="F580" s="3" t="str">
        <f t="shared" si="33"/>
        <v>N/A</v>
      </c>
      <c r="G580" s="3" t="str">
        <f t="shared" si="31"/>
        <v>N/A</v>
      </c>
      <c r="H580" s="3" t="str">
        <f t="shared" si="32"/>
        <v>N/A</v>
      </c>
    </row>
    <row r="581" spans="1:8" x14ac:dyDescent="0.25">
      <c r="A581" s="1" t="s">
        <v>259</v>
      </c>
      <c r="B581" t="s">
        <v>201</v>
      </c>
      <c r="C581" s="1" t="s">
        <v>95</v>
      </c>
      <c r="D581" s="8">
        <v>0</v>
      </c>
      <c r="E581" s="8">
        <v>0</v>
      </c>
      <c r="F581" s="3" t="str">
        <f t="shared" si="33"/>
        <v>N/A</v>
      </c>
      <c r="G581" s="3" t="str">
        <f t="shared" si="31"/>
        <v>N/A</v>
      </c>
      <c r="H581" s="3" t="str">
        <f t="shared" si="32"/>
        <v>N/A</v>
      </c>
    </row>
    <row r="582" spans="1:8" x14ac:dyDescent="0.25">
      <c r="A582" s="1" t="s">
        <v>259</v>
      </c>
      <c r="B582" t="s">
        <v>202</v>
      </c>
      <c r="C582" s="1" t="s">
        <v>202</v>
      </c>
      <c r="D582" s="8">
        <v>14</v>
      </c>
      <c r="E582" s="8">
        <v>257</v>
      </c>
      <c r="F582" s="10">
        <v>54.47</v>
      </c>
      <c r="G582" s="10">
        <v>84.17</v>
      </c>
      <c r="H582" s="10">
        <v>24.78</v>
      </c>
    </row>
    <row r="583" spans="1:8" x14ac:dyDescent="0.25">
      <c r="A583" s="1" t="s">
        <v>259</v>
      </c>
      <c r="B583" t="s">
        <v>254</v>
      </c>
      <c r="C583" s="1" t="s">
        <v>207</v>
      </c>
      <c r="D583" s="8">
        <v>35</v>
      </c>
      <c r="E583" s="8">
        <v>292</v>
      </c>
      <c r="F583" s="10">
        <v>119.86</v>
      </c>
      <c r="G583" s="10">
        <v>158.83000000000001</v>
      </c>
      <c r="H583" s="10">
        <v>80.900000000000006</v>
      </c>
    </row>
    <row r="584" spans="1:8" x14ac:dyDescent="0.25">
      <c r="A584" s="1" t="s">
        <v>259</v>
      </c>
      <c r="B584" t="s">
        <v>254</v>
      </c>
      <c r="C584" s="1" t="s">
        <v>208</v>
      </c>
      <c r="D584" s="8">
        <v>11</v>
      </c>
      <c r="E584" s="8">
        <v>292</v>
      </c>
      <c r="F584" s="10">
        <v>37.67</v>
      </c>
      <c r="G584" s="10">
        <v>61.22</v>
      </c>
      <c r="H584" s="10">
        <v>14.12</v>
      </c>
    </row>
    <row r="585" spans="1:8" x14ac:dyDescent="0.25">
      <c r="A585" s="1" t="s">
        <v>259</v>
      </c>
      <c r="B585" t="s">
        <v>254</v>
      </c>
      <c r="C585" s="1" t="s">
        <v>255</v>
      </c>
      <c r="D585" s="8">
        <v>4</v>
      </c>
      <c r="E585" s="8">
        <v>292</v>
      </c>
      <c r="F585" s="10">
        <v>13.7</v>
      </c>
      <c r="G585" s="10">
        <v>28.74</v>
      </c>
      <c r="H585" s="10">
        <v>0</v>
      </c>
    </row>
    <row r="586" spans="1:8" x14ac:dyDescent="0.25">
      <c r="A586" s="1" t="s">
        <v>259</v>
      </c>
      <c r="B586" t="s">
        <v>256</v>
      </c>
      <c r="C586" s="1" t="s">
        <v>209</v>
      </c>
      <c r="D586" s="8">
        <v>564</v>
      </c>
      <c r="E586" s="8">
        <v>623</v>
      </c>
      <c r="F586" s="3">
        <f t="shared" ref="F586:F591" si="34">IFERROR(D586/E586,"N/A")</f>
        <v>0.9052969502407705</v>
      </c>
      <c r="G586" s="3">
        <f t="shared" si="31"/>
        <v>0.92910392751674109</v>
      </c>
      <c r="H586" s="3">
        <f t="shared" si="32"/>
        <v>0.88148997296479992</v>
      </c>
    </row>
    <row r="587" spans="1:8" x14ac:dyDescent="0.25">
      <c r="A587" s="1" t="s">
        <v>259</v>
      </c>
      <c r="B587" t="s">
        <v>256</v>
      </c>
      <c r="C587" s="1" t="s">
        <v>210</v>
      </c>
      <c r="D587" s="8">
        <v>1174</v>
      </c>
      <c r="E587" s="8">
        <v>1226</v>
      </c>
      <c r="F587" s="3">
        <f t="shared" si="34"/>
        <v>0.95758564437194127</v>
      </c>
      <c r="G587" s="3">
        <f t="shared" si="31"/>
        <v>0.9692804508985603</v>
      </c>
      <c r="H587" s="3">
        <f t="shared" si="32"/>
        <v>0.94589083784532224</v>
      </c>
    </row>
    <row r="588" spans="1:8" x14ac:dyDescent="0.25">
      <c r="A588" s="1" t="s">
        <v>259</v>
      </c>
      <c r="B588" t="s">
        <v>256</v>
      </c>
      <c r="C588" s="1" t="s">
        <v>211</v>
      </c>
      <c r="D588" s="8">
        <v>627</v>
      </c>
      <c r="E588" s="8">
        <v>637</v>
      </c>
      <c r="F588" s="3">
        <f t="shared" si="34"/>
        <v>0.98430141287284145</v>
      </c>
      <c r="G588" s="3">
        <f t="shared" si="31"/>
        <v>0.9947446761332811</v>
      </c>
      <c r="H588" s="3">
        <f t="shared" si="32"/>
        <v>0.9738581496124018</v>
      </c>
    </row>
    <row r="589" spans="1:8" x14ac:dyDescent="0.25">
      <c r="A589" s="1" t="s">
        <v>259</v>
      </c>
      <c r="B589" t="s">
        <v>256</v>
      </c>
      <c r="C589" s="1" t="s">
        <v>95</v>
      </c>
      <c r="D589" s="8">
        <v>2365</v>
      </c>
      <c r="E589" s="8">
        <v>2486</v>
      </c>
      <c r="F589" s="3">
        <f t="shared" si="34"/>
        <v>0.95132743362831862</v>
      </c>
      <c r="G589" s="3">
        <f t="shared" si="31"/>
        <v>0.95999175137648241</v>
      </c>
      <c r="H589" s="3">
        <f t="shared" si="32"/>
        <v>0.94266311588015483</v>
      </c>
    </row>
    <row r="590" spans="1:8" x14ac:dyDescent="0.25">
      <c r="A590" s="1" t="s">
        <v>259</v>
      </c>
      <c r="B590" t="s">
        <v>252</v>
      </c>
      <c r="C590" s="1" t="s">
        <v>212</v>
      </c>
      <c r="D590" s="8">
        <v>14</v>
      </c>
      <c r="E590" s="8">
        <v>14</v>
      </c>
      <c r="F590" s="3">
        <f t="shared" si="34"/>
        <v>1</v>
      </c>
      <c r="G590" s="3">
        <f t="shared" si="31"/>
        <v>1</v>
      </c>
      <c r="H590" s="3">
        <f t="shared" si="32"/>
        <v>0.9642857142857143</v>
      </c>
    </row>
    <row r="591" spans="1:8" x14ac:dyDescent="0.25">
      <c r="A591" s="1" t="s">
        <v>259</v>
      </c>
      <c r="B591" t="s">
        <v>252</v>
      </c>
      <c r="C591" s="1" t="s">
        <v>257</v>
      </c>
      <c r="D591" s="8">
        <v>89</v>
      </c>
      <c r="E591" s="8">
        <v>100</v>
      </c>
      <c r="F591" s="3">
        <f t="shared" si="34"/>
        <v>0.89</v>
      </c>
      <c r="G591" s="3">
        <f t="shared" si="31"/>
        <v>0.9563576813365694</v>
      </c>
      <c r="H591" s="3">
        <f t="shared" si="32"/>
        <v>0.82364231866343063</v>
      </c>
    </row>
    <row r="592" spans="1:8" x14ac:dyDescent="0.25">
      <c r="A592" s="1" t="s">
        <v>259</v>
      </c>
      <c r="B592" t="s">
        <v>252</v>
      </c>
      <c r="C592" s="1" t="s">
        <v>213</v>
      </c>
      <c r="D592" s="8">
        <v>98</v>
      </c>
      <c r="E592" s="8">
        <v>110</v>
      </c>
      <c r="F592" s="3">
        <f t="shared" si="33"/>
        <v>0.89090909090909087</v>
      </c>
      <c r="G592" s="3">
        <f t="shared" si="31"/>
        <v>0.95374430003548305</v>
      </c>
      <c r="H592" s="3">
        <f t="shared" si="32"/>
        <v>0.8280738817826987</v>
      </c>
    </row>
    <row r="593" spans="1:8" x14ac:dyDescent="0.25">
      <c r="A593" s="1" t="s">
        <v>259</v>
      </c>
      <c r="B593" t="s">
        <v>252</v>
      </c>
      <c r="C593" s="1" t="s">
        <v>214</v>
      </c>
      <c r="D593" s="8">
        <v>274</v>
      </c>
      <c r="E593" s="8">
        <v>306</v>
      </c>
      <c r="F593" s="3">
        <f t="shared" si="33"/>
        <v>0.89542483660130723</v>
      </c>
      <c r="G593" s="3">
        <f t="shared" si="31"/>
        <v>0.93136289942412287</v>
      </c>
      <c r="H593" s="3">
        <f t="shared" si="32"/>
        <v>0.85948677377849159</v>
      </c>
    </row>
    <row r="594" spans="1:8" x14ac:dyDescent="0.25">
      <c r="A594" s="1" t="s">
        <v>259</v>
      </c>
      <c r="B594" t="s">
        <v>248</v>
      </c>
      <c r="C594" s="1" t="s">
        <v>215</v>
      </c>
      <c r="D594" s="8">
        <v>1</v>
      </c>
      <c r="E594" s="8">
        <v>1</v>
      </c>
      <c r="F594" s="3">
        <f t="shared" si="33"/>
        <v>1</v>
      </c>
      <c r="G594" s="3">
        <f t="shared" si="31"/>
        <v>1</v>
      </c>
      <c r="H594" s="3">
        <f t="shared" si="32"/>
        <v>0.5</v>
      </c>
    </row>
    <row r="595" spans="1:8" x14ac:dyDescent="0.25">
      <c r="A595" s="1" t="s">
        <v>259</v>
      </c>
      <c r="B595" t="s">
        <v>248</v>
      </c>
      <c r="C595" s="1" t="s">
        <v>216</v>
      </c>
      <c r="D595" s="8">
        <v>1</v>
      </c>
      <c r="E595" s="8">
        <v>1</v>
      </c>
      <c r="F595" s="3">
        <f t="shared" si="33"/>
        <v>1</v>
      </c>
      <c r="G595" s="3">
        <f t="shared" si="31"/>
        <v>1</v>
      </c>
      <c r="H595" s="3">
        <f t="shared" si="32"/>
        <v>0.5</v>
      </c>
    </row>
    <row r="596" spans="1:8" x14ac:dyDescent="0.25">
      <c r="A596" s="1" t="s">
        <v>259</v>
      </c>
      <c r="B596" t="s">
        <v>248</v>
      </c>
      <c r="C596" s="1" t="s">
        <v>217</v>
      </c>
      <c r="D596" s="8">
        <v>0</v>
      </c>
      <c r="E596" s="8">
        <v>0</v>
      </c>
      <c r="F596" s="3" t="str">
        <f t="shared" si="33"/>
        <v>N/A</v>
      </c>
      <c r="G596" s="3" t="str">
        <f t="shared" si="31"/>
        <v>N/A</v>
      </c>
      <c r="H596" s="3" t="str">
        <f t="shared" si="32"/>
        <v>N/A</v>
      </c>
    </row>
    <row r="597" spans="1:8" x14ac:dyDescent="0.25">
      <c r="A597" s="1" t="s">
        <v>259</v>
      </c>
      <c r="B597" t="s">
        <v>248</v>
      </c>
      <c r="C597" s="1" t="s">
        <v>218</v>
      </c>
      <c r="D597" s="8">
        <v>0</v>
      </c>
      <c r="E597" s="8">
        <v>0</v>
      </c>
      <c r="F597" s="3" t="str">
        <f t="shared" si="33"/>
        <v>N/A</v>
      </c>
      <c r="G597" s="3" t="str">
        <f t="shared" si="31"/>
        <v>N/A</v>
      </c>
      <c r="H597" s="3" t="str">
        <f t="shared" si="32"/>
        <v>N/A</v>
      </c>
    </row>
    <row r="598" spans="1:8" x14ac:dyDescent="0.25">
      <c r="A598" s="1" t="s">
        <v>259</v>
      </c>
      <c r="B598" t="s">
        <v>248</v>
      </c>
      <c r="C598" s="1" t="s">
        <v>219</v>
      </c>
      <c r="D598" s="8">
        <v>1</v>
      </c>
      <c r="E598" s="8">
        <v>1</v>
      </c>
      <c r="F598" s="3">
        <f t="shared" si="33"/>
        <v>1</v>
      </c>
      <c r="G598" s="3">
        <f t="shared" si="31"/>
        <v>1</v>
      </c>
      <c r="H598" s="3">
        <f t="shared" si="32"/>
        <v>0.5</v>
      </c>
    </row>
    <row r="599" spans="1:8" x14ac:dyDescent="0.25">
      <c r="A599" s="1" t="s">
        <v>259</v>
      </c>
      <c r="B599" t="s">
        <v>248</v>
      </c>
      <c r="C599" s="1" t="s">
        <v>220</v>
      </c>
      <c r="D599" s="8">
        <v>1</v>
      </c>
      <c r="E599" s="8">
        <v>1</v>
      </c>
      <c r="F599" s="3">
        <f t="shared" si="33"/>
        <v>1</v>
      </c>
      <c r="G599" s="3">
        <f t="shared" si="31"/>
        <v>1</v>
      </c>
      <c r="H599" s="3">
        <f t="shared" si="32"/>
        <v>0.5</v>
      </c>
    </row>
    <row r="600" spans="1:8" x14ac:dyDescent="0.25">
      <c r="A600" s="1" t="s">
        <v>259</v>
      </c>
      <c r="B600" t="s">
        <v>248</v>
      </c>
      <c r="C600" s="1" t="s">
        <v>221</v>
      </c>
      <c r="D600" s="8">
        <v>1</v>
      </c>
      <c r="E600" s="8">
        <v>1</v>
      </c>
      <c r="F600" s="3">
        <f t="shared" si="33"/>
        <v>1</v>
      </c>
      <c r="G600" s="3">
        <f t="shared" si="31"/>
        <v>1</v>
      </c>
      <c r="H600" s="3">
        <f t="shared" si="32"/>
        <v>0.5</v>
      </c>
    </row>
    <row r="601" spans="1:8" x14ac:dyDescent="0.25">
      <c r="A601" s="1" t="s">
        <v>259</v>
      </c>
      <c r="B601" t="s">
        <v>248</v>
      </c>
      <c r="C601" s="1" t="s">
        <v>222</v>
      </c>
      <c r="D601" s="8">
        <v>1</v>
      </c>
      <c r="E601" s="8">
        <v>1</v>
      </c>
      <c r="F601" s="3">
        <f t="shared" si="33"/>
        <v>1</v>
      </c>
      <c r="G601" s="3">
        <f t="shared" si="31"/>
        <v>1</v>
      </c>
      <c r="H601" s="3">
        <f t="shared" si="32"/>
        <v>0.5</v>
      </c>
    </row>
    <row r="602" spans="1:8" x14ac:dyDescent="0.25">
      <c r="A602" s="1" t="s">
        <v>259</v>
      </c>
      <c r="B602" t="s">
        <v>248</v>
      </c>
      <c r="C602" s="1" t="s">
        <v>223</v>
      </c>
      <c r="D602" s="8">
        <v>13</v>
      </c>
      <c r="E602" s="8">
        <v>22</v>
      </c>
      <c r="F602" s="3">
        <f t="shared" si="33"/>
        <v>0.59090909090909094</v>
      </c>
      <c r="G602" s="3">
        <f t="shared" si="31"/>
        <v>0.81919536696749573</v>
      </c>
      <c r="H602" s="3">
        <f t="shared" si="32"/>
        <v>0.36262281485068615</v>
      </c>
    </row>
    <row r="603" spans="1:8" x14ac:dyDescent="0.25">
      <c r="A603" s="1" t="s">
        <v>259</v>
      </c>
      <c r="B603" t="s">
        <v>248</v>
      </c>
      <c r="C603" s="1" t="s">
        <v>224</v>
      </c>
      <c r="D603" s="8">
        <v>4</v>
      </c>
      <c r="E603" s="8">
        <v>22</v>
      </c>
      <c r="F603" s="3">
        <f t="shared" si="33"/>
        <v>0.18181818181818182</v>
      </c>
      <c r="G603" s="3">
        <f t="shared" si="31"/>
        <v>0.36579920365008939</v>
      </c>
      <c r="H603" s="3">
        <f t="shared" si="32"/>
        <v>0</v>
      </c>
    </row>
    <row r="604" spans="1:8" x14ac:dyDescent="0.25">
      <c r="A604" s="1" t="s">
        <v>259</v>
      </c>
      <c r="B604" t="s">
        <v>248</v>
      </c>
      <c r="C604" s="1" t="s">
        <v>225</v>
      </c>
      <c r="D604" s="8">
        <v>3</v>
      </c>
      <c r="E604" s="8">
        <v>5</v>
      </c>
      <c r="F604" s="3">
        <f t="shared" si="33"/>
        <v>0.6</v>
      </c>
      <c r="G604" s="3">
        <f t="shared" si="31"/>
        <v>1</v>
      </c>
      <c r="H604" s="3">
        <f t="shared" si="32"/>
        <v>7.0366425892947643E-2</v>
      </c>
    </row>
    <row r="605" spans="1:8" x14ac:dyDescent="0.25">
      <c r="A605" s="1" t="s">
        <v>259</v>
      </c>
      <c r="B605" t="s">
        <v>248</v>
      </c>
      <c r="C605" s="1" t="s">
        <v>226</v>
      </c>
      <c r="D605" s="8">
        <v>0</v>
      </c>
      <c r="E605" s="8">
        <v>5</v>
      </c>
      <c r="F605" s="3">
        <f t="shared" si="33"/>
        <v>0</v>
      </c>
      <c r="G605" s="3">
        <f t="shared" ref="G605:G698" si="35">IFERROR(IF($F605+1.961*SQRT(($F605*(1-$F605))/$E605)+(1/(2*$E605))&gt;1,1,$F605+1.961*SQRT(($F605*(1-$F605))/$E605)+(1/(2*$E605))),"N/A")</f>
        <v>0.1</v>
      </c>
      <c r="H605" s="3">
        <f t="shared" ref="H605:H698" si="36">IFERROR(IF($F605-1.961*SQRT(($F605*(1-$F605))/$E605)-(1/(2*$E605))&lt;0,0,$F605-1.961*SQRT(($F605*(1-$F605))/$E605)-(1/(2*$E605))),"N/A")</f>
        <v>0</v>
      </c>
    </row>
    <row r="606" spans="1:8" x14ac:dyDescent="0.25">
      <c r="A606" s="1" t="s">
        <v>259</v>
      </c>
      <c r="B606" t="s">
        <v>248</v>
      </c>
      <c r="C606" s="1" t="s">
        <v>227</v>
      </c>
      <c r="D606" s="8">
        <v>8</v>
      </c>
      <c r="E606" s="8">
        <v>16</v>
      </c>
      <c r="F606" s="3">
        <f t="shared" si="33"/>
        <v>0.5</v>
      </c>
      <c r="G606" s="3">
        <f t="shared" si="35"/>
        <v>0.77637500000000004</v>
      </c>
      <c r="H606" s="3">
        <f t="shared" si="36"/>
        <v>0.22362499999999996</v>
      </c>
    </row>
    <row r="607" spans="1:8" x14ac:dyDescent="0.25">
      <c r="A607" s="1" t="s">
        <v>259</v>
      </c>
      <c r="B607" t="s">
        <v>248</v>
      </c>
      <c r="C607" s="1" t="s">
        <v>228</v>
      </c>
      <c r="D607" s="8">
        <v>2</v>
      </c>
      <c r="E607" s="8">
        <v>16</v>
      </c>
      <c r="F607" s="3">
        <f t="shared" si="33"/>
        <v>0.125</v>
      </c>
      <c r="G607" s="3">
        <f t="shared" si="35"/>
        <v>0.31838494753117697</v>
      </c>
      <c r="H607" s="3">
        <f t="shared" si="36"/>
        <v>0</v>
      </c>
    </row>
    <row r="608" spans="1:8" x14ac:dyDescent="0.25">
      <c r="A608" s="1" t="s">
        <v>259</v>
      </c>
      <c r="B608" t="s">
        <v>248</v>
      </c>
      <c r="C608" s="1" t="s">
        <v>229</v>
      </c>
      <c r="D608" s="8">
        <v>24</v>
      </c>
      <c r="E608" s="8">
        <v>43</v>
      </c>
      <c r="F608" s="3">
        <f t="shared" si="33"/>
        <v>0.55813953488372092</v>
      </c>
      <c r="G608" s="3">
        <f t="shared" si="35"/>
        <v>0.71827800046262513</v>
      </c>
      <c r="H608" s="3">
        <f t="shared" si="36"/>
        <v>0.39800106930481671</v>
      </c>
    </row>
    <row r="609" spans="1:8" x14ac:dyDescent="0.25">
      <c r="A609" s="1" t="s">
        <v>259</v>
      </c>
      <c r="B609" t="s">
        <v>248</v>
      </c>
      <c r="C609" s="1" t="s">
        <v>230</v>
      </c>
      <c r="D609" s="8">
        <v>6</v>
      </c>
      <c r="E609" s="8">
        <v>43</v>
      </c>
      <c r="F609" s="3">
        <f t="shared" si="33"/>
        <v>0.13953488372093023</v>
      </c>
      <c r="G609" s="3">
        <f t="shared" si="35"/>
        <v>0.25478465403056172</v>
      </c>
      <c r="H609" s="3">
        <f t="shared" si="36"/>
        <v>2.4285113411298763E-2</v>
      </c>
    </row>
    <row r="610" spans="1:8" x14ac:dyDescent="0.25">
      <c r="A610" s="1" t="s">
        <v>259</v>
      </c>
      <c r="B610" t="s">
        <v>248</v>
      </c>
      <c r="C610" s="1" t="s">
        <v>231</v>
      </c>
      <c r="D610" s="8">
        <v>14</v>
      </c>
      <c r="E610" s="8">
        <v>23</v>
      </c>
      <c r="F610" s="3">
        <f t="shared" ref="F610:F697" si="37">IFERROR(D610/E610,"N/A")</f>
        <v>0.60869565217391308</v>
      </c>
      <c r="G610" s="3">
        <f t="shared" si="35"/>
        <v>0.82999368758317915</v>
      </c>
      <c r="H610" s="3">
        <f t="shared" si="36"/>
        <v>0.38739761676464696</v>
      </c>
    </row>
    <row r="611" spans="1:8" x14ac:dyDescent="0.25">
      <c r="A611" s="1" t="s">
        <v>259</v>
      </c>
      <c r="B611" t="s">
        <v>248</v>
      </c>
      <c r="C611" s="1" t="s">
        <v>232</v>
      </c>
      <c r="D611" s="8">
        <v>5</v>
      </c>
      <c r="E611" s="8">
        <v>23</v>
      </c>
      <c r="F611" s="3">
        <f t="shared" si="37"/>
        <v>0.21739130434782608</v>
      </c>
      <c r="G611" s="3">
        <f t="shared" si="35"/>
        <v>0.40778849239075715</v>
      </c>
      <c r="H611" s="3">
        <f t="shared" si="36"/>
        <v>2.6994116304894997E-2</v>
      </c>
    </row>
    <row r="612" spans="1:8" x14ac:dyDescent="0.25">
      <c r="A612" s="1" t="s">
        <v>259</v>
      </c>
      <c r="B612" t="s">
        <v>248</v>
      </c>
      <c r="C612" s="1" t="s">
        <v>233</v>
      </c>
      <c r="D612" s="8">
        <v>3</v>
      </c>
      <c r="E612" s="8">
        <v>5</v>
      </c>
      <c r="F612" s="3">
        <f t="shared" si="37"/>
        <v>0.6</v>
      </c>
      <c r="G612" s="3">
        <f t="shared" si="35"/>
        <v>1</v>
      </c>
      <c r="H612" s="3">
        <f t="shared" si="36"/>
        <v>7.0366425892947643E-2</v>
      </c>
    </row>
    <row r="613" spans="1:8" x14ac:dyDescent="0.25">
      <c r="A613" s="1" t="s">
        <v>259</v>
      </c>
      <c r="B613" t="s">
        <v>248</v>
      </c>
      <c r="C613" s="1" t="s">
        <v>234</v>
      </c>
      <c r="D613" s="8">
        <v>0</v>
      </c>
      <c r="E613" s="8">
        <v>5</v>
      </c>
      <c r="F613" s="3">
        <f t="shared" si="37"/>
        <v>0</v>
      </c>
      <c r="G613" s="3">
        <f t="shared" si="35"/>
        <v>0.1</v>
      </c>
      <c r="H613" s="3">
        <f t="shared" si="36"/>
        <v>0</v>
      </c>
    </row>
    <row r="614" spans="1:8" x14ac:dyDescent="0.25">
      <c r="A614" s="1" t="s">
        <v>259</v>
      </c>
      <c r="B614" t="s">
        <v>248</v>
      </c>
      <c r="C614" s="1" t="s">
        <v>235</v>
      </c>
      <c r="D614" s="8">
        <v>9</v>
      </c>
      <c r="E614" s="8">
        <v>17</v>
      </c>
      <c r="F614" s="3">
        <f t="shared" si="37"/>
        <v>0.52941176470588236</v>
      </c>
      <c r="G614" s="3">
        <f t="shared" si="35"/>
        <v>0.79621792385726575</v>
      </c>
      <c r="H614" s="3">
        <f t="shared" si="36"/>
        <v>0.26260560555449897</v>
      </c>
    </row>
    <row r="615" spans="1:8" x14ac:dyDescent="0.25">
      <c r="A615" s="1" t="s">
        <v>259</v>
      </c>
      <c r="B615" t="s">
        <v>248</v>
      </c>
      <c r="C615" s="1" t="s">
        <v>236</v>
      </c>
      <c r="D615" s="8">
        <v>3</v>
      </c>
      <c r="E615" s="8">
        <v>17</v>
      </c>
      <c r="F615" s="3">
        <f t="shared" si="37"/>
        <v>0.17647058823529413</v>
      </c>
      <c r="G615" s="3">
        <f t="shared" si="35"/>
        <v>0.38719531662529527</v>
      </c>
      <c r="H615" s="3">
        <f t="shared" si="36"/>
        <v>0</v>
      </c>
    </row>
    <row r="616" spans="1:8" x14ac:dyDescent="0.25">
      <c r="A616" s="1" t="s">
        <v>259</v>
      </c>
      <c r="B616" t="s">
        <v>248</v>
      </c>
      <c r="C616" s="1" t="s">
        <v>237</v>
      </c>
      <c r="D616" s="8">
        <v>25</v>
      </c>
      <c r="E616" s="8">
        <v>44</v>
      </c>
      <c r="F616" s="3">
        <f t="shared" si="37"/>
        <v>0.56818181818181823</v>
      </c>
      <c r="G616" s="3">
        <f t="shared" si="35"/>
        <v>0.72598062050673906</v>
      </c>
      <c r="H616" s="3">
        <f t="shared" si="36"/>
        <v>0.41038301585689735</v>
      </c>
    </row>
    <row r="617" spans="1:8" x14ac:dyDescent="0.25">
      <c r="A617" s="1" t="s">
        <v>259</v>
      </c>
      <c r="B617" t="s">
        <v>248</v>
      </c>
      <c r="C617" s="1" t="s">
        <v>238</v>
      </c>
      <c r="D617" s="8">
        <v>7</v>
      </c>
      <c r="E617" s="8">
        <v>44</v>
      </c>
      <c r="F617" s="3">
        <f t="shared" si="37"/>
        <v>0.15909090909090909</v>
      </c>
      <c r="G617" s="3">
        <f t="shared" si="35"/>
        <v>0.2785851076467224</v>
      </c>
      <c r="H617" s="3">
        <f t="shared" si="36"/>
        <v>3.959671053509578E-2</v>
      </c>
    </row>
    <row r="618" spans="1:8" x14ac:dyDescent="0.25">
      <c r="A618" s="1" t="s">
        <v>259</v>
      </c>
      <c r="B618" t="s">
        <v>249</v>
      </c>
      <c r="C618" s="1" t="s">
        <v>239</v>
      </c>
      <c r="D618" s="8">
        <v>13</v>
      </c>
      <c r="E618" s="8">
        <v>26</v>
      </c>
      <c r="F618" s="3">
        <f t="shared" si="37"/>
        <v>0.5</v>
      </c>
      <c r="G618" s="3">
        <f t="shared" si="35"/>
        <v>0.71152263973375873</v>
      </c>
      <c r="H618" s="3">
        <f t="shared" si="36"/>
        <v>0.28847736026624132</v>
      </c>
    </row>
    <row r="619" spans="1:8" x14ac:dyDescent="0.25">
      <c r="A619" s="1" t="s">
        <v>259</v>
      </c>
      <c r="B619" t="s">
        <v>249</v>
      </c>
      <c r="C619" s="1" t="s">
        <v>240</v>
      </c>
      <c r="D619" s="8">
        <v>15</v>
      </c>
      <c r="E619" s="8">
        <v>26</v>
      </c>
      <c r="F619" s="3">
        <f t="shared" si="37"/>
        <v>0.57692307692307687</v>
      </c>
      <c r="G619" s="3">
        <f t="shared" si="35"/>
        <v>0.78615644612288127</v>
      </c>
      <c r="H619" s="3">
        <f t="shared" si="36"/>
        <v>0.36768970772327253</v>
      </c>
    </row>
    <row r="620" spans="1:8" x14ac:dyDescent="0.25">
      <c r="A620" s="1" t="s">
        <v>259</v>
      </c>
      <c r="B620" t="s">
        <v>250</v>
      </c>
      <c r="C620" s="1" t="s">
        <v>191</v>
      </c>
      <c r="D620" s="8">
        <v>0</v>
      </c>
      <c r="E620" s="8">
        <v>0</v>
      </c>
      <c r="F620" s="3" t="str">
        <f t="shared" si="37"/>
        <v>N/A</v>
      </c>
      <c r="G620" s="3" t="str">
        <f t="shared" si="35"/>
        <v>N/A</v>
      </c>
      <c r="H620" s="3" t="str">
        <f t="shared" si="36"/>
        <v>N/A</v>
      </c>
    </row>
    <row r="621" spans="1:8" x14ac:dyDescent="0.25">
      <c r="A621" s="1" t="s">
        <v>259</v>
      </c>
      <c r="B621" t="s">
        <v>250</v>
      </c>
      <c r="C621" s="1" t="s">
        <v>192</v>
      </c>
      <c r="D621" s="8">
        <v>0</v>
      </c>
      <c r="E621" s="8">
        <v>0</v>
      </c>
      <c r="F621" s="3" t="str">
        <f t="shared" si="37"/>
        <v>N/A</v>
      </c>
      <c r="G621" s="3" t="str">
        <f t="shared" si="35"/>
        <v>N/A</v>
      </c>
      <c r="H621" s="3" t="str">
        <f t="shared" si="36"/>
        <v>N/A</v>
      </c>
    </row>
    <row r="622" spans="1:8" x14ac:dyDescent="0.25">
      <c r="A622" s="1" t="s">
        <v>259</v>
      </c>
      <c r="B622" t="s">
        <v>250</v>
      </c>
      <c r="C622" s="1" t="s">
        <v>193</v>
      </c>
      <c r="D622" s="8">
        <v>1</v>
      </c>
      <c r="E622" s="8">
        <v>1</v>
      </c>
      <c r="F622" s="3">
        <f t="shared" si="37"/>
        <v>1</v>
      </c>
      <c r="G622" s="3">
        <f t="shared" si="35"/>
        <v>1</v>
      </c>
      <c r="H622" s="3">
        <f t="shared" si="36"/>
        <v>0.5</v>
      </c>
    </row>
    <row r="623" spans="1:8" x14ac:dyDescent="0.25">
      <c r="A623" s="1" t="s">
        <v>259</v>
      </c>
      <c r="B623" t="s">
        <v>250</v>
      </c>
      <c r="C623" s="1" t="s">
        <v>95</v>
      </c>
      <c r="D623" s="8">
        <v>1</v>
      </c>
      <c r="E623" s="8">
        <v>1</v>
      </c>
      <c r="F623" s="3">
        <f t="shared" si="37"/>
        <v>1</v>
      </c>
      <c r="G623" s="3">
        <f t="shared" si="35"/>
        <v>1</v>
      </c>
      <c r="H623" s="3">
        <f t="shared" si="36"/>
        <v>0.5</v>
      </c>
    </row>
    <row r="624" spans="1:8" x14ac:dyDescent="0.25">
      <c r="A624" s="1" t="s">
        <v>259</v>
      </c>
      <c r="B624" t="s">
        <v>251</v>
      </c>
      <c r="C624" s="1" t="s">
        <v>246</v>
      </c>
      <c r="D624" s="8">
        <v>0</v>
      </c>
      <c r="E624" s="8">
        <v>13</v>
      </c>
      <c r="F624" s="3">
        <f t="shared" si="37"/>
        <v>0</v>
      </c>
      <c r="G624" s="3">
        <f t="shared" si="35"/>
        <v>3.8461538461538464E-2</v>
      </c>
      <c r="H624" s="3">
        <f t="shared" si="36"/>
        <v>0</v>
      </c>
    </row>
    <row r="625" spans="1:8" x14ac:dyDescent="0.25">
      <c r="A625" s="1" t="s">
        <v>259</v>
      </c>
      <c r="B625" t="s">
        <v>251</v>
      </c>
      <c r="C625" s="1" t="s">
        <v>247</v>
      </c>
      <c r="D625" s="8">
        <v>0</v>
      </c>
      <c r="E625" s="8">
        <v>13</v>
      </c>
      <c r="F625" s="3">
        <f t="shared" si="37"/>
        <v>0</v>
      </c>
      <c r="G625" s="3">
        <f t="shared" si="35"/>
        <v>3.8461538461538464E-2</v>
      </c>
      <c r="H625" s="3">
        <f t="shared" si="36"/>
        <v>0</v>
      </c>
    </row>
    <row r="626" spans="1:8" x14ac:dyDescent="0.25">
      <c r="A626" s="1" t="s">
        <v>259</v>
      </c>
      <c r="B626" t="s">
        <v>251</v>
      </c>
      <c r="C626" s="1" t="s">
        <v>241</v>
      </c>
      <c r="D626" s="8">
        <v>0</v>
      </c>
      <c r="E626" s="8">
        <v>13</v>
      </c>
      <c r="F626" s="3">
        <f t="shared" si="37"/>
        <v>0</v>
      </c>
      <c r="G626" s="3">
        <f t="shared" si="35"/>
        <v>3.8461538461538464E-2</v>
      </c>
      <c r="H626" s="3">
        <f t="shared" si="36"/>
        <v>0</v>
      </c>
    </row>
    <row r="627" spans="1:8" x14ac:dyDescent="0.25">
      <c r="A627" s="1" t="s">
        <v>259</v>
      </c>
      <c r="B627" t="s">
        <v>251</v>
      </c>
      <c r="C627" s="1" t="s">
        <v>242</v>
      </c>
      <c r="D627" s="8">
        <v>0</v>
      </c>
      <c r="E627" s="8">
        <v>13</v>
      </c>
      <c r="F627" s="3">
        <f t="shared" si="37"/>
        <v>0</v>
      </c>
      <c r="G627" s="3">
        <f t="shared" si="35"/>
        <v>3.8461538461538464E-2</v>
      </c>
      <c r="H627" s="3">
        <f t="shared" si="36"/>
        <v>0</v>
      </c>
    </row>
    <row r="628" spans="1:8" x14ac:dyDescent="0.25">
      <c r="A628" s="1" t="s">
        <v>259</v>
      </c>
      <c r="B628" t="s">
        <v>251</v>
      </c>
      <c r="C628" s="1" t="s">
        <v>243</v>
      </c>
      <c r="D628" s="8">
        <v>0</v>
      </c>
      <c r="E628" s="8">
        <v>13</v>
      </c>
      <c r="F628" s="3">
        <f t="shared" si="37"/>
        <v>0</v>
      </c>
      <c r="G628" s="3">
        <f t="shared" si="35"/>
        <v>3.8461538461538464E-2</v>
      </c>
      <c r="H628" s="3">
        <f t="shared" si="36"/>
        <v>0</v>
      </c>
    </row>
    <row r="629" spans="1:8" x14ac:dyDescent="0.25">
      <c r="A629" s="1" t="s">
        <v>259</v>
      </c>
      <c r="B629" t="s">
        <v>251</v>
      </c>
      <c r="C629" s="1" t="s">
        <v>244</v>
      </c>
      <c r="D629" s="8">
        <v>0</v>
      </c>
      <c r="E629" s="8">
        <v>13</v>
      </c>
      <c r="F629" s="3">
        <f t="shared" si="37"/>
        <v>0</v>
      </c>
      <c r="G629" s="3">
        <f t="shared" si="35"/>
        <v>3.8461538461538464E-2</v>
      </c>
      <c r="H629" s="3">
        <f t="shared" si="36"/>
        <v>0</v>
      </c>
    </row>
    <row r="630" spans="1:8" x14ac:dyDescent="0.25">
      <c r="A630" s="1" t="s">
        <v>259</v>
      </c>
      <c r="B630" t="s">
        <v>251</v>
      </c>
      <c r="C630" s="1" t="s">
        <v>245</v>
      </c>
      <c r="D630" s="8">
        <v>12</v>
      </c>
      <c r="E630" s="8">
        <v>13</v>
      </c>
      <c r="F630" s="3">
        <f t="shared" si="37"/>
        <v>0.92307692307692313</v>
      </c>
      <c r="G630" s="3">
        <f t="shared" si="35"/>
        <v>1</v>
      </c>
      <c r="H630" s="3">
        <f t="shared" si="36"/>
        <v>0.73968708787148818</v>
      </c>
    </row>
    <row r="631" spans="1:8" x14ac:dyDescent="0.25">
      <c r="A631" s="1" t="s">
        <v>259</v>
      </c>
      <c r="B631" s="1" t="s">
        <v>258</v>
      </c>
      <c r="C631" s="1" t="s">
        <v>258</v>
      </c>
      <c r="D631" s="8">
        <v>52</v>
      </c>
      <c r="E631" s="8">
        <v>80</v>
      </c>
      <c r="F631" s="3">
        <f t="shared" si="37"/>
        <v>0.65</v>
      </c>
      <c r="G631" s="3">
        <f t="shared" si="35"/>
        <v>0.76082389896025682</v>
      </c>
      <c r="H631" s="3">
        <f t="shared" si="36"/>
        <v>0.53917610103974323</v>
      </c>
    </row>
    <row r="632" spans="1:8" x14ac:dyDescent="0.25">
      <c r="A632" s="1" t="s">
        <v>259</v>
      </c>
      <c r="B632" t="s">
        <v>21</v>
      </c>
      <c r="C632" t="s">
        <v>21</v>
      </c>
      <c r="D632" s="8">
        <v>158</v>
      </c>
      <c r="E632" s="8">
        <v>434</v>
      </c>
      <c r="F632" s="3">
        <f t="shared" si="37"/>
        <v>0.36405529953917048</v>
      </c>
      <c r="G632" s="3">
        <f t="shared" si="35"/>
        <v>0.41049985146581003</v>
      </c>
      <c r="H632" s="3">
        <f t="shared" si="36"/>
        <v>0.31761074761253094</v>
      </c>
    </row>
    <row r="633" spans="1:8" x14ac:dyDescent="0.25">
      <c r="A633" s="1" t="s">
        <v>265</v>
      </c>
      <c r="B633" s="1" t="s">
        <v>142</v>
      </c>
      <c r="C633" s="1" t="s">
        <v>142</v>
      </c>
      <c r="D633" s="8">
        <v>408</v>
      </c>
      <c r="E633" s="8">
        <v>411</v>
      </c>
      <c r="F633" s="3">
        <f t="shared" si="37"/>
        <v>0.99270072992700731</v>
      </c>
      <c r="G633" s="3">
        <f t="shared" si="35"/>
        <v>1</v>
      </c>
      <c r="H633" s="3">
        <f t="shared" si="36"/>
        <v>0.98325028526494906</v>
      </c>
    </row>
    <row r="634" spans="1:8" x14ac:dyDescent="0.25">
      <c r="A634" s="1" t="s">
        <v>265</v>
      </c>
      <c r="B634" s="1" t="s">
        <v>22</v>
      </c>
      <c r="C634" s="1" t="s">
        <v>22</v>
      </c>
      <c r="D634" s="8">
        <v>31920</v>
      </c>
      <c r="E634" s="8">
        <v>44916</v>
      </c>
      <c r="F634" s="3">
        <f t="shared" si="37"/>
        <v>0.71065989847715738</v>
      </c>
      <c r="G634" s="3">
        <f t="shared" si="35"/>
        <v>0.71486680619535303</v>
      </c>
      <c r="H634" s="3">
        <f t="shared" si="36"/>
        <v>0.70645299075896173</v>
      </c>
    </row>
    <row r="635" spans="1:8" x14ac:dyDescent="0.25">
      <c r="A635" s="1" t="s">
        <v>265</v>
      </c>
      <c r="B635" s="1" t="s">
        <v>253</v>
      </c>
      <c r="C635" s="1" t="s">
        <v>253</v>
      </c>
      <c r="D635" s="8">
        <v>300</v>
      </c>
      <c r="E635" s="8">
        <v>411</v>
      </c>
      <c r="F635" s="3">
        <f t="shared" si="37"/>
        <v>0.72992700729927007</v>
      </c>
      <c r="G635" s="3">
        <f t="shared" si="35"/>
        <v>0.77409096224709217</v>
      </c>
      <c r="H635" s="3">
        <f t="shared" si="36"/>
        <v>0.68576305235144797</v>
      </c>
    </row>
    <row r="636" spans="1:8" x14ac:dyDescent="0.25">
      <c r="A636" s="1" t="s">
        <v>265</v>
      </c>
      <c r="B636" s="1" t="s">
        <v>260</v>
      </c>
      <c r="C636" s="1" t="s">
        <v>261</v>
      </c>
      <c r="D636" s="8">
        <v>53562</v>
      </c>
      <c r="E636" s="8">
        <v>160740</v>
      </c>
      <c r="F636" s="3">
        <f t="shared" si="37"/>
        <v>0.33322135125046659</v>
      </c>
      <c r="G636" s="3">
        <f t="shared" si="35"/>
        <v>0.33553000294231616</v>
      </c>
      <c r="H636" s="3">
        <f t="shared" si="36"/>
        <v>0.33091269955861702</v>
      </c>
    </row>
    <row r="637" spans="1:8" x14ac:dyDescent="0.25">
      <c r="A637" s="1" t="s">
        <v>265</v>
      </c>
      <c r="B637" s="1" t="s">
        <v>260</v>
      </c>
      <c r="C637" s="1" t="s">
        <v>262</v>
      </c>
      <c r="D637" s="8">
        <v>58652</v>
      </c>
      <c r="E637" s="8">
        <v>160740</v>
      </c>
      <c r="F637" s="3">
        <f t="shared" si="37"/>
        <v>0.36488739579445068</v>
      </c>
      <c r="G637" s="3">
        <f t="shared" si="35"/>
        <v>0.3672451241301562</v>
      </c>
      <c r="H637" s="3">
        <f t="shared" si="36"/>
        <v>0.36252966745874515</v>
      </c>
    </row>
    <row r="638" spans="1:8" x14ac:dyDescent="0.25">
      <c r="A638" s="1" t="s">
        <v>265</v>
      </c>
      <c r="B638" s="1" t="s">
        <v>260</v>
      </c>
      <c r="C638" s="1" t="s">
        <v>263</v>
      </c>
      <c r="D638" s="8">
        <v>58984</v>
      </c>
      <c r="E638" s="8">
        <v>160740</v>
      </c>
      <c r="F638" s="3">
        <f t="shared" si="37"/>
        <v>0.36695284310065945</v>
      </c>
      <c r="G638" s="3">
        <f t="shared" si="35"/>
        <v>0.36931338352684495</v>
      </c>
      <c r="H638" s="3">
        <f t="shared" si="36"/>
        <v>0.36459230267447396</v>
      </c>
    </row>
    <row r="639" spans="1:8" x14ac:dyDescent="0.25">
      <c r="A639" s="1" t="s">
        <v>265</v>
      </c>
      <c r="B639" s="1" t="s">
        <v>260</v>
      </c>
      <c r="C639" s="1" t="s">
        <v>264</v>
      </c>
      <c r="D639" s="8">
        <v>59640</v>
      </c>
      <c r="E639" s="8">
        <v>160740</v>
      </c>
      <c r="F639" s="3">
        <f t="shared" si="37"/>
        <v>0.3710339678984696</v>
      </c>
      <c r="G639" s="3">
        <f t="shared" si="35"/>
        <v>0.3733999279162763</v>
      </c>
      <c r="H639" s="3">
        <f t="shared" si="36"/>
        <v>0.3686680078806629</v>
      </c>
    </row>
    <row r="640" spans="1:8" x14ac:dyDescent="0.25">
      <c r="A640" s="1" t="s">
        <v>265</v>
      </c>
      <c r="B640" t="s">
        <v>155</v>
      </c>
      <c r="C640" s="1" t="s">
        <v>155</v>
      </c>
      <c r="D640" s="8">
        <v>1660</v>
      </c>
      <c r="E640" s="8">
        <v>4958</v>
      </c>
      <c r="F640" s="3">
        <f t="shared" si="37"/>
        <v>0.33481242436466319</v>
      </c>
      <c r="G640" s="3">
        <f t="shared" si="35"/>
        <v>0.34805635233693083</v>
      </c>
      <c r="H640" s="3">
        <f t="shared" si="36"/>
        <v>0.32156849639239554</v>
      </c>
    </row>
    <row r="641" spans="1:8" x14ac:dyDescent="0.25">
      <c r="A641" s="1" t="s">
        <v>265</v>
      </c>
      <c r="B641" t="s">
        <v>156</v>
      </c>
      <c r="C641" s="1" t="s">
        <v>157</v>
      </c>
      <c r="D641" s="8">
        <v>2798</v>
      </c>
      <c r="E641" s="8">
        <v>3870</v>
      </c>
      <c r="F641" s="3">
        <f t="shared" si="37"/>
        <v>0.7229974160206718</v>
      </c>
      <c r="G641" s="3">
        <f t="shared" si="35"/>
        <v>0.73723354117234385</v>
      </c>
      <c r="H641" s="3">
        <f t="shared" si="36"/>
        <v>0.70876129086899975</v>
      </c>
    </row>
    <row r="642" spans="1:8" x14ac:dyDescent="0.25">
      <c r="A642" s="1" t="s">
        <v>265</v>
      </c>
      <c r="B642" t="s">
        <v>156</v>
      </c>
      <c r="C642" s="1" t="s">
        <v>158</v>
      </c>
      <c r="D642" s="8">
        <v>3027</v>
      </c>
      <c r="E642" s="8">
        <v>3870</v>
      </c>
      <c r="F642" s="3">
        <f t="shared" si="37"/>
        <v>0.78217054263565888</v>
      </c>
      <c r="G642" s="3">
        <f t="shared" si="35"/>
        <v>0.79531135478787829</v>
      </c>
      <c r="H642" s="3">
        <f t="shared" si="36"/>
        <v>0.76902973048343948</v>
      </c>
    </row>
    <row r="643" spans="1:8" x14ac:dyDescent="0.25">
      <c r="A643" s="1" t="s">
        <v>265</v>
      </c>
      <c r="B643" t="s">
        <v>53</v>
      </c>
      <c r="C643" s="1" t="s">
        <v>97</v>
      </c>
      <c r="D643" s="8">
        <v>338</v>
      </c>
      <c r="E643" s="8">
        <v>411</v>
      </c>
      <c r="F643" s="3">
        <f t="shared" si="37"/>
        <v>0.82238442822384428</v>
      </c>
      <c r="G643" s="3">
        <f t="shared" si="35"/>
        <v>0.86056971257381865</v>
      </c>
      <c r="H643" s="3">
        <f t="shared" si="36"/>
        <v>0.78419914387386991</v>
      </c>
    </row>
    <row r="644" spans="1:8" x14ac:dyDescent="0.25">
      <c r="A644" s="1" t="s">
        <v>265</v>
      </c>
      <c r="B644" t="s">
        <v>160</v>
      </c>
      <c r="C644" s="1" t="s">
        <v>160</v>
      </c>
      <c r="D644" s="8">
        <v>812</v>
      </c>
      <c r="E644" s="8">
        <v>904</v>
      </c>
      <c r="F644" s="3">
        <f t="shared" si="37"/>
        <v>0.89823008849557517</v>
      </c>
      <c r="G644" s="3">
        <f t="shared" si="35"/>
        <v>0.91850273021613971</v>
      </c>
      <c r="H644" s="3">
        <f t="shared" si="36"/>
        <v>0.87795744677501064</v>
      </c>
    </row>
    <row r="645" spans="1:8" x14ac:dyDescent="0.25">
      <c r="A645" s="1" t="s">
        <v>265</v>
      </c>
      <c r="B645" t="s">
        <v>161</v>
      </c>
      <c r="C645" s="1" t="s">
        <v>164</v>
      </c>
      <c r="D645" s="8">
        <v>6670</v>
      </c>
      <c r="E645" s="8">
        <v>8097</v>
      </c>
      <c r="F645" s="3">
        <f t="shared" si="37"/>
        <v>0.82376188711868592</v>
      </c>
      <c r="G645" s="3">
        <f t="shared" si="35"/>
        <v>0.832127235861571</v>
      </c>
      <c r="H645" s="3">
        <f t="shared" si="36"/>
        <v>0.81539653837580084</v>
      </c>
    </row>
    <row r="646" spans="1:8" x14ac:dyDescent="0.25">
      <c r="A646" s="1" t="s">
        <v>265</v>
      </c>
      <c r="B646" t="s">
        <v>161</v>
      </c>
      <c r="C646" s="1" t="s">
        <v>163</v>
      </c>
      <c r="D646" s="8">
        <v>4975</v>
      </c>
      <c r="E646" s="8">
        <v>6670</v>
      </c>
      <c r="F646" s="3">
        <f t="shared" si="37"/>
        <v>0.74587706146926536</v>
      </c>
      <c r="G646" s="3">
        <f t="shared" si="35"/>
        <v>0.75640572889921731</v>
      </c>
      <c r="H646" s="3">
        <f t="shared" si="36"/>
        <v>0.7353483940393134</v>
      </c>
    </row>
    <row r="647" spans="1:8" x14ac:dyDescent="0.25">
      <c r="A647" s="1" t="s">
        <v>265</v>
      </c>
      <c r="B647" t="s">
        <v>161</v>
      </c>
      <c r="C647" s="1" t="s">
        <v>165</v>
      </c>
      <c r="D647" s="8">
        <v>3736</v>
      </c>
      <c r="E647" s="8">
        <v>4772</v>
      </c>
      <c r="F647" s="3">
        <f t="shared" si="37"/>
        <v>0.78290025146689024</v>
      </c>
      <c r="G647" s="3">
        <f t="shared" si="35"/>
        <v>0.79470838093937002</v>
      </c>
      <c r="H647" s="3">
        <f t="shared" si="36"/>
        <v>0.77109212199441046</v>
      </c>
    </row>
    <row r="648" spans="1:8" x14ac:dyDescent="0.25">
      <c r="A648" s="1" t="s">
        <v>265</v>
      </c>
      <c r="B648" t="s">
        <v>161</v>
      </c>
      <c r="C648" s="1" t="s">
        <v>166</v>
      </c>
      <c r="D648" s="8">
        <v>2748</v>
      </c>
      <c r="E648" s="8">
        <v>3736</v>
      </c>
      <c r="F648" s="3">
        <f t="shared" si="37"/>
        <v>0.73554603854389722</v>
      </c>
      <c r="G648" s="3">
        <f t="shared" si="35"/>
        <v>0.74982979622314405</v>
      </c>
      <c r="H648" s="3">
        <f t="shared" si="36"/>
        <v>0.72126228086465038</v>
      </c>
    </row>
    <row r="649" spans="1:8" x14ac:dyDescent="0.25">
      <c r="A649" s="1" t="s">
        <v>265</v>
      </c>
      <c r="B649" t="s">
        <v>161</v>
      </c>
      <c r="C649" s="1" t="s">
        <v>167</v>
      </c>
      <c r="D649" s="8">
        <v>10406</v>
      </c>
      <c r="E649" s="8">
        <v>12869</v>
      </c>
      <c r="F649" s="3">
        <f t="shared" si="37"/>
        <v>0.80860983759421867</v>
      </c>
      <c r="G649" s="3">
        <f t="shared" si="35"/>
        <v>0.81544909144052746</v>
      </c>
      <c r="H649" s="3">
        <f t="shared" si="36"/>
        <v>0.80177058374790988</v>
      </c>
    </row>
    <row r="650" spans="1:8" x14ac:dyDescent="0.25">
      <c r="A650" s="1" t="s">
        <v>265</v>
      </c>
      <c r="B650" t="s">
        <v>161</v>
      </c>
      <c r="C650" s="1" t="s">
        <v>168</v>
      </c>
      <c r="D650" s="8">
        <v>7723</v>
      </c>
      <c r="E650" s="8">
        <v>10406</v>
      </c>
      <c r="F650" s="3">
        <f t="shared" si="37"/>
        <v>0.74216798001153184</v>
      </c>
      <c r="G650" s="3">
        <f t="shared" si="35"/>
        <v>0.75062523954302229</v>
      </c>
      <c r="H650" s="3">
        <f t="shared" si="36"/>
        <v>0.73371072048004138</v>
      </c>
    </row>
    <row r="651" spans="1:8" x14ac:dyDescent="0.25">
      <c r="A651" s="1" t="s">
        <v>265</v>
      </c>
      <c r="B651" s="1" t="s">
        <v>31</v>
      </c>
      <c r="C651" s="1" t="s">
        <v>24</v>
      </c>
      <c r="D651" s="8">
        <v>397</v>
      </c>
      <c r="E651" s="8">
        <v>411</v>
      </c>
      <c r="F651" s="3">
        <f t="shared" si="37"/>
        <v>0.96593673965936744</v>
      </c>
      <c r="G651" s="3">
        <f t="shared" si="35"/>
        <v>0.98469912335254373</v>
      </c>
      <c r="H651" s="3">
        <f t="shared" si="36"/>
        <v>0.94717435596619115</v>
      </c>
    </row>
    <row r="652" spans="1:8" x14ac:dyDescent="0.25">
      <c r="A652" s="1" t="s">
        <v>265</v>
      </c>
      <c r="B652" s="1" t="s">
        <v>31</v>
      </c>
      <c r="C652" s="1" t="s">
        <v>25</v>
      </c>
      <c r="D652" s="8">
        <v>67</v>
      </c>
      <c r="E652" s="8">
        <v>411</v>
      </c>
      <c r="F652" s="3">
        <f t="shared" si="37"/>
        <v>0.16301703163017031</v>
      </c>
      <c r="G652" s="3">
        <f t="shared" si="35"/>
        <v>0.19996345054420148</v>
      </c>
      <c r="H652" s="3">
        <f t="shared" si="36"/>
        <v>0.12607061271613915</v>
      </c>
    </row>
    <row r="653" spans="1:8" x14ac:dyDescent="0.25">
      <c r="A653" s="1" t="s">
        <v>265</v>
      </c>
      <c r="B653" s="1" t="s">
        <v>31</v>
      </c>
      <c r="C653" s="1" t="s">
        <v>26</v>
      </c>
      <c r="D653" s="8">
        <v>294</v>
      </c>
      <c r="E653" s="8">
        <v>411</v>
      </c>
      <c r="F653" s="3">
        <f t="shared" si="37"/>
        <v>0.71532846715328469</v>
      </c>
      <c r="G653" s="3">
        <f t="shared" si="35"/>
        <v>0.76019473163804197</v>
      </c>
      <c r="H653" s="3">
        <f t="shared" si="36"/>
        <v>0.67046220266852741</v>
      </c>
    </row>
    <row r="654" spans="1:8" x14ac:dyDescent="0.25">
      <c r="A654" s="1" t="s">
        <v>265</v>
      </c>
      <c r="B654" s="1" t="s">
        <v>31</v>
      </c>
      <c r="C654" s="1" t="s">
        <v>28</v>
      </c>
      <c r="D654" s="8">
        <v>302</v>
      </c>
      <c r="E654" s="8">
        <v>411</v>
      </c>
      <c r="F654" s="3">
        <f t="shared" si="37"/>
        <v>0.73479318734793186</v>
      </c>
      <c r="G654" s="3">
        <f t="shared" si="35"/>
        <v>0.7787100967642816</v>
      </c>
      <c r="H654" s="3">
        <f t="shared" si="36"/>
        <v>0.69087627793158213</v>
      </c>
    </row>
    <row r="655" spans="1:8" x14ac:dyDescent="0.25">
      <c r="A655" s="1" t="s">
        <v>265</v>
      </c>
      <c r="B655" s="1" t="s">
        <v>31</v>
      </c>
      <c r="C655" s="1" t="s">
        <v>29</v>
      </c>
      <c r="D655" s="8">
        <v>401</v>
      </c>
      <c r="E655" s="8">
        <v>411</v>
      </c>
      <c r="F655" s="3">
        <f t="shared" si="37"/>
        <v>0.97566909975669103</v>
      </c>
      <c r="G655" s="3">
        <f t="shared" si="35"/>
        <v>0.99178910273965315</v>
      </c>
      <c r="H655" s="3">
        <f t="shared" si="36"/>
        <v>0.9595490967737289</v>
      </c>
    </row>
    <row r="656" spans="1:8" x14ac:dyDescent="0.25">
      <c r="A656" s="1" t="s">
        <v>265</v>
      </c>
      <c r="B656" s="1" t="s">
        <v>31</v>
      </c>
      <c r="C656" s="1" t="s">
        <v>30</v>
      </c>
      <c r="D656" s="8">
        <v>249</v>
      </c>
      <c r="E656" s="8">
        <v>411</v>
      </c>
      <c r="F656" s="3">
        <f t="shared" si="37"/>
        <v>0.6058394160583942</v>
      </c>
      <c r="G656" s="3">
        <f t="shared" si="35"/>
        <v>0.65432448511127017</v>
      </c>
      <c r="H656" s="3">
        <f t="shared" si="36"/>
        <v>0.55735434700551822</v>
      </c>
    </row>
    <row r="657" spans="1:8" x14ac:dyDescent="0.25">
      <c r="A657" s="1" t="s">
        <v>265</v>
      </c>
      <c r="B657" t="s">
        <v>169</v>
      </c>
      <c r="C657" s="1" t="s">
        <v>162</v>
      </c>
      <c r="D657" s="8">
        <v>17680</v>
      </c>
      <c r="E657" s="8">
        <v>25089</v>
      </c>
      <c r="F657" s="3">
        <f t="shared" si="37"/>
        <v>0.70469129897564675</v>
      </c>
      <c r="G657" s="3">
        <f t="shared" si="35"/>
        <v>0.71035895240822478</v>
      </c>
      <c r="H657" s="3">
        <f t="shared" si="36"/>
        <v>0.69902364554306873</v>
      </c>
    </row>
    <row r="658" spans="1:8" x14ac:dyDescent="0.25">
      <c r="A658" s="1" t="s">
        <v>265</v>
      </c>
      <c r="B658" t="s">
        <v>169</v>
      </c>
      <c r="C658" s="1" t="s">
        <v>170</v>
      </c>
      <c r="D658" s="8">
        <v>12969</v>
      </c>
      <c r="E658" s="8">
        <v>17681</v>
      </c>
      <c r="F658" s="3">
        <f t="shared" si="37"/>
        <v>0.73349923646852555</v>
      </c>
      <c r="G658" s="3">
        <f t="shared" si="35"/>
        <v>0.74004790046899804</v>
      </c>
      <c r="H658" s="3">
        <f t="shared" si="36"/>
        <v>0.72695057246805306</v>
      </c>
    </row>
    <row r="659" spans="1:8" x14ac:dyDescent="0.25">
      <c r="A659" s="1" t="s">
        <v>265</v>
      </c>
      <c r="B659" t="s">
        <v>171</v>
      </c>
      <c r="C659" s="1" t="s">
        <v>171</v>
      </c>
      <c r="D659" s="8">
        <v>2645</v>
      </c>
      <c r="E659" s="8">
        <v>3455</v>
      </c>
      <c r="F659" s="3">
        <f t="shared" si="37"/>
        <v>0.76555716353111436</v>
      </c>
      <c r="G659" s="3">
        <f t="shared" si="35"/>
        <v>0.77983574388746568</v>
      </c>
      <c r="H659" s="3">
        <f t="shared" si="36"/>
        <v>0.75127858317476304</v>
      </c>
    </row>
    <row r="660" spans="1:8" x14ac:dyDescent="0.25">
      <c r="A660" s="1" t="s">
        <v>265</v>
      </c>
      <c r="B660" t="s">
        <v>266</v>
      </c>
      <c r="C660" t="s">
        <v>266</v>
      </c>
      <c r="D660" s="8">
        <v>662</v>
      </c>
      <c r="E660" s="8">
        <v>1478</v>
      </c>
      <c r="F660" s="3">
        <f t="shared" si="37"/>
        <v>0.44790257104194858</v>
      </c>
      <c r="G660" s="3">
        <f t="shared" si="35"/>
        <v>0.47360616682442047</v>
      </c>
      <c r="H660" s="3">
        <f t="shared" si="36"/>
        <v>0.42219897525947669</v>
      </c>
    </row>
    <row r="661" spans="1:8" x14ac:dyDescent="0.25">
      <c r="A661" s="1" t="s">
        <v>265</v>
      </c>
      <c r="B661" t="s">
        <v>55</v>
      </c>
      <c r="C661" s="1" t="s">
        <v>56</v>
      </c>
      <c r="D661" s="8">
        <v>5017</v>
      </c>
      <c r="E661" s="8">
        <v>7127</v>
      </c>
      <c r="F661" s="3">
        <f t="shared" si="37"/>
        <v>0.70394275291146347</v>
      </c>
      <c r="G661" s="3">
        <f t="shared" si="35"/>
        <v>0.71461717759921317</v>
      </c>
      <c r="H661" s="3">
        <f t="shared" si="36"/>
        <v>0.69326832822371376</v>
      </c>
    </row>
    <row r="662" spans="1:8" x14ac:dyDescent="0.25">
      <c r="A662" s="1" t="s">
        <v>265</v>
      </c>
      <c r="B662" t="s">
        <v>55</v>
      </c>
      <c r="C662" s="1" t="s">
        <v>57</v>
      </c>
      <c r="D662" s="8">
        <v>3827</v>
      </c>
      <c r="E662" s="8">
        <v>7127</v>
      </c>
      <c r="F662" s="3">
        <f t="shared" si="37"/>
        <v>0.53697207801318925</v>
      </c>
      <c r="G662" s="3">
        <f t="shared" si="35"/>
        <v>0.54862476970036689</v>
      </c>
      <c r="H662" s="3">
        <f t="shared" si="36"/>
        <v>0.52531938632601161</v>
      </c>
    </row>
    <row r="663" spans="1:8" x14ac:dyDescent="0.25">
      <c r="A663" s="1" t="s">
        <v>265</v>
      </c>
      <c r="B663" t="s">
        <v>175</v>
      </c>
      <c r="C663" s="1" t="s">
        <v>176</v>
      </c>
      <c r="D663" s="8">
        <v>658</v>
      </c>
      <c r="E663" s="8">
        <v>1379</v>
      </c>
      <c r="F663" s="3">
        <f t="shared" si="37"/>
        <v>0.47715736040609136</v>
      </c>
      <c r="G663" s="3">
        <f t="shared" si="35"/>
        <v>0.50389611443490911</v>
      </c>
      <c r="H663" s="3">
        <f t="shared" si="36"/>
        <v>0.4504186063772736</v>
      </c>
    </row>
    <row r="664" spans="1:8" x14ac:dyDescent="0.25">
      <c r="A664" s="1" t="s">
        <v>265</v>
      </c>
      <c r="B664" t="s">
        <v>175</v>
      </c>
      <c r="C664" s="1" t="s">
        <v>177</v>
      </c>
      <c r="D664" s="8">
        <v>355</v>
      </c>
      <c r="E664" s="8">
        <v>1379</v>
      </c>
      <c r="F664" s="3">
        <f t="shared" si="37"/>
        <v>0.25743292240754168</v>
      </c>
      <c r="G664" s="3">
        <f t="shared" si="35"/>
        <v>0.28088398433951844</v>
      </c>
      <c r="H664" s="3">
        <f t="shared" si="36"/>
        <v>0.23398186047556485</v>
      </c>
    </row>
    <row r="665" spans="1:8" x14ac:dyDescent="0.25">
      <c r="A665" s="1" t="s">
        <v>265</v>
      </c>
      <c r="B665" t="s">
        <v>179</v>
      </c>
      <c r="C665" s="1" t="s">
        <v>176</v>
      </c>
      <c r="D665" s="8">
        <v>221</v>
      </c>
      <c r="E665" s="8">
        <v>496</v>
      </c>
      <c r="F665" s="3">
        <f t="shared" si="37"/>
        <v>0.44556451612903225</v>
      </c>
      <c r="G665" s="3">
        <f t="shared" si="35"/>
        <v>0.49033663640432162</v>
      </c>
      <c r="H665" s="3">
        <f t="shared" si="36"/>
        <v>0.40079239585374288</v>
      </c>
    </row>
    <row r="666" spans="1:8" x14ac:dyDescent="0.25">
      <c r="A666" s="1" t="s">
        <v>265</v>
      </c>
      <c r="B666" t="s">
        <v>179</v>
      </c>
      <c r="C666" s="1" t="s">
        <v>177</v>
      </c>
      <c r="D666" s="8">
        <v>135</v>
      </c>
      <c r="E666" s="8">
        <v>496</v>
      </c>
      <c r="F666" s="3">
        <f t="shared" si="37"/>
        <v>0.27217741935483869</v>
      </c>
      <c r="G666" s="3">
        <f t="shared" si="35"/>
        <v>0.31237551100155064</v>
      </c>
      <c r="H666" s="3">
        <f t="shared" si="36"/>
        <v>0.23197932770812676</v>
      </c>
    </row>
    <row r="667" spans="1:8" x14ac:dyDescent="0.25">
      <c r="A667" s="1" t="s">
        <v>265</v>
      </c>
      <c r="B667" t="s">
        <v>181</v>
      </c>
      <c r="C667" s="1" t="s">
        <v>185</v>
      </c>
      <c r="D667" s="8">
        <v>41</v>
      </c>
      <c r="E667" s="8">
        <v>525</v>
      </c>
      <c r="F667" s="3">
        <f t="shared" si="37"/>
        <v>7.8095238095238093E-2</v>
      </c>
      <c r="G667" s="3">
        <f t="shared" si="35"/>
        <v>0.10201192095074363</v>
      </c>
      <c r="H667" s="3">
        <f t="shared" si="36"/>
        <v>5.4178555239732556E-2</v>
      </c>
    </row>
    <row r="668" spans="1:8" x14ac:dyDescent="0.25">
      <c r="A668" s="1" t="s">
        <v>265</v>
      </c>
      <c r="B668" t="s">
        <v>181</v>
      </c>
      <c r="C668" s="1" t="s">
        <v>184</v>
      </c>
      <c r="D668" s="8">
        <v>29</v>
      </c>
      <c r="E668" s="8">
        <v>525</v>
      </c>
      <c r="F668" s="3">
        <f t="shared" si="37"/>
        <v>5.5238095238095239E-2</v>
      </c>
      <c r="G668" s="3">
        <f t="shared" si="35"/>
        <v>7.57419038663628E-2</v>
      </c>
      <c r="H668" s="3">
        <f t="shared" si="36"/>
        <v>3.4734286609827678E-2</v>
      </c>
    </row>
    <row r="669" spans="1:8" x14ac:dyDescent="0.25">
      <c r="A669" s="1" t="s">
        <v>265</v>
      </c>
      <c r="B669" t="s">
        <v>181</v>
      </c>
      <c r="C669" s="1" t="s">
        <v>186</v>
      </c>
      <c r="D669" s="8">
        <v>41</v>
      </c>
      <c r="E669" s="8">
        <v>525</v>
      </c>
      <c r="F669" s="3">
        <f t="shared" si="37"/>
        <v>7.8095238095238093E-2</v>
      </c>
      <c r="G669" s="3">
        <f t="shared" si="35"/>
        <v>0.10201192095074363</v>
      </c>
      <c r="H669" s="3">
        <f t="shared" si="36"/>
        <v>5.4178555239732556E-2</v>
      </c>
    </row>
    <row r="670" spans="1:8" x14ac:dyDescent="0.25">
      <c r="A670" s="1" t="s">
        <v>265</v>
      </c>
      <c r="B670" t="s">
        <v>181</v>
      </c>
      <c r="C670" s="1" t="s">
        <v>187</v>
      </c>
      <c r="D670" s="8">
        <v>29</v>
      </c>
      <c r="E670" s="8">
        <v>525</v>
      </c>
      <c r="F670" s="3">
        <f t="shared" si="37"/>
        <v>5.5238095238095239E-2</v>
      </c>
      <c r="G670" s="3">
        <f t="shared" si="35"/>
        <v>7.57419038663628E-2</v>
      </c>
      <c r="H670" s="3">
        <f t="shared" si="36"/>
        <v>3.4734286609827678E-2</v>
      </c>
    </row>
    <row r="671" spans="1:8" x14ac:dyDescent="0.25">
      <c r="A671" s="1" t="s">
        <v>265</v>
      </c>
      <c r="B671" t="s">
        <v>267</v>
      </c>
      <c r="C671" t="s">
        <v>267</v>
      </c>
      <c r="D671" s="8">
        <v>290</v>
      </c>
      <c r="E671" s="8">
        <v>411</v>
      </c>
      <c r="F671" s="3">
        <f t="shared" si="37"/>
        <v>0.7055961070559611</v>
      </c>
      <c r="G671" s="3">
        <f t="shared" si="35"/>
        <v>0.75089924577857192</v>
      </c>
      <c r="H671" s="3">
        <f t="shared" si="36"/>
        <v>0.66029296833335027</v>
      </c>
    </row>
    <row r="672" spans="1:8" x14ac:dyDescent="0.25">
      <c r="A672" s="1" t="s">
        <v>265</v>
      </c>
      <c r="B672" t="s">
        <v>268</v>
      </c>
      <c r="C672" t="s">
        <v>271</v>
      </c>
      <c r="D672" s="8">
        <v>1</v>
      </c>
      <c r="E672" s="8">
        <v>104</v>
      </c>
      <c r="F672" s="3">
        <f t="shared" si="37"/>
        <v>9.6153846153846159E-3</v>
      </c>
      <c r="G672" s="3">
        <f t="shared" si="35"/>
        <v>3.3187974447919183E-2</v>
      </c>
      <c r="H672" s="3">
        <f t="shared" si="36"/>
        <v>0</v>
      </c>
    </row>
    <row r="673" spans="1:8" x14ac:dyDescent="0.25">
      <c r="A673" s="1" t="s">
        <v>265</v>
      </c>
      <c r="B673" t="s">
        <v>268</v>
      </c>
      <c r="C673" t="s">
        <v>211</v>
      </c>
      <c r="D673" s="8">
        <v>3</v>
      </c>
      <c r="E673" s="8">
        <v>307</v>
      </c>
      <c r="F673" s="3">
        <f t="shared" si="37"/>
        <v>9.7719869706840382E-3</v>
      </c>
      <c r="G673" s="3">
        <f t="shared" si="35"/>
        <v>2.2410147760111208E-2</v>
      </c>
      <c r="H673" s="3">
        <f t="shared" si="36"/>
        <v>0</v>
      </c>
    </row>
    <row r="674" spans="1:8" x14ac:dyDescent="0.25">
      <c r="A674" s="1" t="s">
        <v>265</v>
      </c>
      <c r="B674" t="s">
        <v>268</v>
      </c>
      <c r="C674" t="s">
        <v>95</v>
      </c>
      <c r="D674" s="8">
        <v>4</v>
      </c>
      <c r="E674" s="8">
        <v>411</v>
      </c>
      <c r="F674" s="3">
        <f t="shared" si="37"/>
        <v>9.7323600973236012E-3</v>
      </c>
      <c r="G674" s="3">
        <f t="shared" si="35"/>
        <v>2.0444934741099346E-2</v>
      </c>
      <c r="H674" s="3">
        <f t="shared" si="36"/>
        <v>0</v>
      </c>
    </row>
    <row r="675" spans="1:8" x14ac:dyDescent="0.25">
      <c r="A675" s="1" t="s">
        <v>265</v>
      </c>
      <c r="B675" t="s">
        <v>269</v>
      </c>
      <c r="C675" t="s">
        <v>271</v>
      </c>
      <c r="D675" s="8">
        <v>0</v>
      </c>
      <c r="E675" s="8">
        <v>104</v>
      </c>
      <c r="F675" s="3">
        <f t="shared" si="37"/>
        <v>0</v>
      </c>
      <c r="G675" s="3">
        <f t="shared" si="35"/>
        <v>4.807692307692308E-3</v>
      </c>
      <c r="H675" s="3">
        <f t="shared" si="36"/>
        <v>0</v>
      </c>
    </row>
    <row r="676" spans="1:8" x14ac:dyDescent="0.25">
      <c r="A676" s="1" t="s">
        <v>265</v>
      </c>
      <c r="B676" t="s">
        <v>269</v>
      </c>
      <c r="C676" t="s">
        <v>211</v>
      </c>
      <c r="D676" s="8">
        <v>0</v>
      </c>
      <c r="E676" s="8">
        <v>307</v>
      </c>
      <c r="F676" s="3">
        <f t="shared" si="37"/>
        <v>0</v>
      </c>
      <c r="G676" s="3">
        <f t="shared" si="35"/>
        <v>1.6286644951140066E-3</v>
      </c>
      <c r="H676" s="3">
        <f t="shared" si="36"/>
        <v>0</v>
      </c>
    </row>
    <row r="677" spans="1:8" x14ac:dyDescent="0.25">
      <c r="A677" s="1" t="s">
        <v>265</v>
      </c>
      <c r="B677" t="s">
        <v>269</v>
      </c>
      <c r="C677" t="s">
        <v>95</v>
      </c>
      <c r="D677" s="8">
        <v>0</v>
      </c>
      <c r="E677" s="8">
        <v>411</v>
      </c>
      <c r="F677" s="3">
        <f t="shared" si="37"/>
        <v>0</v>
      </c>
      <c r="G677" s="3">
        <f t="shared" si="35"/>
        <v>1.2165450121654502E-3</v>
      </c>
      <c r="H677" s="3">
        <f t="shared" si="36"/>
        <v>0</v>
      </c>
    </row>
    <row r="678" spans="1:8" x14ac:dyDescent="0.25">
      <c r="A678" s="1" t="s">
        <v>265</v>
      </c>
      <c r="B678" t="s">
        <v>270</v>
      </c>
      <c r="C678" t="s">
        <v>271</v>
      </c>
      <c r="D678" s="8">
        <v>89</v>
      </c>
      <c r="E678" s="8">
        <v>104</v>
      </c>
      <c r="F678" s="3">
        <f t="shared" si="37"/>
        <v>0.85576923076923073</v>
      </c>
      <c r="G678" s="3">
        <f t="shared" si="35"/>
        <v>0.92813359048930377</v>
      </c>
      <c r="H678" s="3">
        <f t="shared" si="36"/>
        <v>0.78340487104915768</v>
      </c>
    </row>
    <row r="679" spans="1:8" x14ac:dyDescent="0.25">
      <c r="A679" s="1" t="s">
        <v>265</v>
      </c>
      <c r="B679" t="s">
        <v>270</v>
      </c>
      <c r="C679" t="s">
        <v>211</v>
      </c>
      <c r="D679" s="8">
        <v>248</v>
      </c>
      <c r="E679" s="8">
        <v>307</v>
      </c>
      <c r="F679" s="3">
        <f t="shared" si="37"/>
        <v>0.80781758957654726</v>
      </c>
      <c r="G679" s="3">
        <f t="shared" si="35"/>
        <v>0.85354455702157117</v>
      </c>
      <c r="H679" s="3">
        <f t="shared" si="36"/>
        <v>0.76209062213152334</v>
      </c>
    </row>
    <row r="680" spans="1:8" x14ac:dyDescent="0.25">
      <c r="A680" s="1" t="s">
        <v>265</v>
      </c>
      <c r="B680" t="s">
        <v>270</v>
      </c>
      <c r="C680" t="s">
        <v>95</v>
      </c>
      <c r="D680" s="8">
        <v>337</v>
      </c>
      <c r="E680" s="8">
        <v>411</v>
      </c>
      <c r="F680" s="3">
        <f t="shared" si="37"/>
        <v>0.81995133819951338</v>
      </c>
      <c r="G680" s="3">
        <f t="shared" si="35"/>
        <v>0.85833387025482566</v>
      </c>
      <c r="H680" s="3">
        <f t="shared" si="36"/>
        <v>0.7815688061442011</v>
      </c>
    </row>
    <row r="681" spans="1:8" x14ac:dyDescent="0.25">
      <c r="A681" s="1" t="s">
        <v>265</v>
      </c>
      <c r="B681" t="s">
        <v>267</v>
      </c>
      <c r="C681" t="s">
        <v>271</v>
      </c>
      <c r="D681" s="8">
        <v>29</v>
      </c>
      <c r="E681" s="8">
        <v>104</v>
      </c>
      <c r="F681" s="3">
        <f t="shared" si="37"/>
        <v>0.27884615384615385</v>
      </c>
      <c r="G681" s="3">
        <f t="shared" si="35"/>
        <v>0.36988361370234857</v>
      </c>
      <c r="H681" s="3">
        <f t="shared" si="36"/>
        <v>0.18780869398995911</v>
      </c>
    </row>
    <row r="682" spans="1:8" x14ac:dyDescent="0.25">
      <c r="A682" s="1" t="s">
        <v>265</v>
      </c>
      <c r="B682" t="s">
        <v>267</v>
      </c>
      <c r="C682" t="s">
        <v>211</v>
      </c>
      <c r="D682" s="8">
        <v>123</v>
      </c>
      <c r="E682" s="8">
        <v>307</v>
      </c>
      <c r="F682" s="3">
        <f t="shared" si="37"/>
        <v>0.40065146579804561</v>
      </c>
      <c r="G682" s="3">
        <f t="shared" si="35"/>
        <v>0.45712443028034083</v>
      </c>
      <c r="H682" s="3">
        <f t="shared" si="36"/>
        <v>0.3441785013157504</v>
      </c>
    </row>
    <row r="683" spans="1:8" x14ac:dyDescent="0.25">
      <c r="A683" s="1" t="s">
        <v>265</v>
      </c>
      <c r="B683" t="s">
        <v>267</v>
      </c>
      <c r="C683" t="s">
        <v>95</v>
      </c>
      <c r="D683" s="8">
        <v>152</v>
      </c>
      <c r="E683" s="8">
        <v>411</v>
      </c>
      <c r="F683" s="3">
        <f t="shared" si="37"/>
        <v>0.36982968369829683</v>
      </c>
      <c r="G683" s="3">
        <f t="shared" si="35"/>
        <v>0.41774296594448396</v>
      </c>
      <c r="H683" s="3">
        <f t="shared" si="36"/>
        <v>0.3219164014521097</v>
      </c>
    </row>
    <row r="684" spans="1:8" x14ac:dyDescent="0.25">
      <c r="A684" s="1" t="s">
        <v>265</v>
      </c>
      <c r="B684" t="s">
        <v>272</v>
      </c>
      <c r="C684" t="s">
        <v>272</v>
      </c>
      <c r="D684" s="8">
        <v>15267</v>
      </c>
      <c r="E684" s="8">
        <v>39880</v>
      </c>
      <c r="F684" s="3">
        <f t="shared" si="37"/>
        <v>0.38282347041123371</v>
      </c>
      <c r="G684" s="3">
        <f t="shared" si="35"/>
        <v>0.38760914610179154</v>
      </c>
      <c r="H684" s="3">
        <f t="shared" si="36"/>
        <v>0.37803779472067589</v>
      </c>
    </row>
    <row r="685" spans="1:8" x14ac:dyDescent="0.25">
      <c r="A685" s="1" t="s">
        <v>265</v>
      </c>
      <c r="B685" t="s">
        <v>194</v>
      </c>
      <c r="C685" s="1" t="s">
        <v>195</v>
      </c>
      <c r="D685" s="8">
        <v>4388</v>
      </c>
      <c r="E685" s="8">
        <v>8616</v>
      </c>
      <c r="F685" s="3">
        <f t="shared" si="37"/>
        <v>0.50928505106778088</v>
      </c>
      <c r="G685" s="3">
        <f t="shared" si="35"/>
        <v>0.51990444289328053</v>
      </c>
      <c r="H685" s="3">
        <f t="shared" si="36"/>
        <v>0.49866565924228118</v>
      </c>
    </row>
    <row r="686" spans="1:8" x14ac:dyDescent="0.25">
      <c r="A686" s="1" t="s">
        <v>265</v>
      </c>
      <c r="B686" t="s">
        <v>194</v>
      </c>
      <c r="C686" s="1" t="s">
        <v>196</v>
      </c>
      <c r="D686" s="8">
        <v>11042</v>
      </c>
      <c r="E686" s="8">
        <v>19950</v>
      </c>
      <c r="F686" s="3">
        <f t="shared" si="37"/>
        <v>0.55348370927318291</v>
      </c>
      <c r="G686" s="3">
        <f t="shared" si="35"/>
        <v>0.56041080791455922</v>
      </c>
      <c r="H686" s="3">
        <f t="shared" si="36"/>
        <v>0.54655661063180661</v>
      </c>
    </row>
    <row r="687" spans="1:8" x14ac:dyDescent="0.25">
      <c r="A687" s="1" t="s">
        <v>265</v>
      </c>
      <c r="B687" t="s">
        <v>194</v>
      </c>
      <c r="C687" s="1" t="s">
        <v>95</v>
      </c>
      <c r="D687" s="8">
        <v>15430</v>
      </c>
      <c r="E687" s="8">
        <v>28566</v>
      </c>
      <c r="F687" s="3">
        <f t="shared" si="37"/>
        <v>0.54015262899950989</v>
      </c>
      <c r="G687" s="3">
        <f t="shared" si="35"/>
        <v>0.54595266344643079</v>
      </c>
      <c r="H687" s="3">
        <f t="shared" si="36"/>
        <v>0.53435259455258899</v>
      </c>
    </row>
    <row r="688" spans="1:8" x14ac:dyDescent="0.25">
      <c r="A688" s="1" t="s">
        <v>265</v>
      </c>
      <c r="B688" t="s">
        <v>273</v>
      </c>
      <c r="C688" s="1" t="s">
        <v>274</v>
      </c>
      <c r="D688" s="8">
        <v>5260</v>
      </c>
      <c r="E688" s="8">
        <v>10632</v>
      </c>
      <c r="F688" s="3">
        <f t="shared" si="37"/>
        <v>0.49473288186606473</v>
      </c>
      <c r="G688" s="3">
        <f t="shared" si="35"/>
        <v>0.50428849739323445</v>
      </c>
      <c r="H688" s="3">
        <f t="shared" si="36"/>
        <v>0.48517726633889513</v>
      </c>
    </row>
    <row r="689" spans="1:8" x14ac:dyDescent="0.25">
      <c r="A689" s="1" t="s">
        <v>265</v>
      </c>
      <c r="B689" t="s">
        <v>273</v>
      </c>
      <c r="C689" s="1" t="s">
        <v>275</v>
      </c>
      <c r="D689" s="8">
        <v>4162</v>
      </c>
      <c r="E689" s="8">
        <v>8720</v>
      </c>
      <c r="F689" s="3">
        <f t="shared" si="37"/>
        <v>0.4772935779816514</v>
      </c>
      <c r="G689" s="3">
        <f t="shared" si="35"/>
        <v>0.48784008599331485</v>
      </c>
      <c r="H689" s="3">
        <f t="shared" si="36"/>
        <v>0.46674706996998794</v>
      </c>
    </row>
    <row r="690" spans="1:8" x14ac:dyDescent="0.25">
      <c r="A690" s="1" t="s">
        <v>265</v>
      </c>
      <c r="B690" t="s">
        <v>273</v>
      </c>
      <c r="C690" s="1" t="s">
        <v>276</v>
      </c>
      <c r="D690" s="8">
        <v>393</v>
      </c>
      <c r="E690" s="8">
        <v>4659</v>
      </c>
      <c r="F690" s="3">
        <f t="shared" si="37"/>
        <v>8.4352865421764331E-2</v>
      </c>
      <c r="G690" s="3">
        <f t="shared" si="35"/>
        <v>9.2444638691180511E-2</v>
      </c>
      <c r="H690" s="3">
        <f t="shared" si="36"/>
        <v>7.6261092152348151E-2</v>
      </c>
    </row>
    <row r="691" spans="1:8" x14ac:dyDescent="0.25">
      <c r="A691" s="1" t="s">
        <v>265</v>
      </c>
      <c r="B691" t="s">
        <v>273</v>
      </c>
      <c r="C691" s="1" t="s">
        <v>95</v>
      </c>
      <c r="D691" s="8">
        <v>9815</v>
      </c>
      <c r="E691" s="8">
        <v>24011</v>
      </c>
      <c r="F691" s="3">
        <f t="shared" si="37"/>
        <v>0.40877097996751488</v>
      </c>
      <c r="G691" s="3">
        <f t="shared" si="35"/>
        <v>0.41501323590972045</v>
      </c>
      <c r="H691" s="3">
        <f t="shared" si="36"/>
        <v>0.40252872402530931</v>
      </c>
    </row>
    <row r="692" spans="1:8" x14ac:dyDescent="0.25">
      <c r="A692" s="1" t="s">
        <v>265</v>
      </c>
      <c r="B692" t="s">
        <v>277</v>
      </c>
      <c r="C692" s="1" t="s">
        <v>278</v>
      </c>
      <c r="D692" s="8">
        <v>30413</v>
      </c>
      <c r="E692" s="8">
        <v>160346</v>
      </c>
      <c r="F692" s="3">
        <f t="shared" si="37"/>
        <v>0.1896710862759283</v>
      </c>
      <c r="G692" s="3">
        <f t="shared" si="35"/>
        <v>0.19159410963108453</v>
      </c>
      <c r="H692" s="3">
        <f t="shared" si="36"/>
        <v>0.18774806292077206</v>
      </c>
    </row>
    <row r="693" spans="1:8" x14ac:dyDescent="0.25">
      <c r="A693" s="1" t="s">
        <v>265</v>
      </c>
      <c r="B693" t="s">
        <v>277</v>
      </c>
      <c r="C693" s="1" t="s">
        <v>279</v>
      </c>
      <c r="D693" s="8">
        <v>18123</v>
      </c>
      <c r="E693" s="8">
        <v>160346</v>
      </c>
      <c r="F693" s="3">
        <f t="shared" si="37"/>
        <v>0.11302433487583101</v>
      </c>
      <c r="G693" s="3">
        <f t="shared" si="35"/>
        <v>0.11457801950413708</v>
      </c>
      <c r="H693" s="3">
        <f t="shared" si="36"/>
        <v>0.11147065024752494</v>
      </c>
    </row>
    <row r="694" spans="1:8" x14ac:dyDescent="0.25">
      <c r="A694" s="1" t="s">
        <v>265</v>
      </c>
      <c r="B694" t="s">
        <v>202</v>
      </c>
      <c r="C694" s="1" t="s">
        <v>202</v>
      </c>
      <c r="D694" s="8">
        <v>1737</v>
      </c>
      <c r="E694" s="8">
        <v>34257</v>
      </c>
      <c r="F694" s="3">
        <f t="shared" si="37"/>
        <v>5.0704965408529645E-2</v>
      </c>
      <c r="G694" s="3">
        <f t="shared" si="35"/>
        <v>5.3044056840691772E-2</v>
      </c>
      <c r="H694" s="3">
        <f t="shared" si="36"/>
        <v>4.8365873976367518E-2</v>
      </c>
    </row>
    <row r="695" spans="1:8" x14ac:dyDescent="0.25">
      <c r="A695" s="1" t="s">
        <v>265</v>
      </c>
      <c r="B695" t="s">
        <v>254</v>
      </c>
      <c r="C695" s="1" t="s">
        <v>207</v>
      </c>
      <c r="D695" s="8">
        <v>5989</v>
      </c>
      <c r="E695" s="8">
        <v>39329</v>
      </c>
      <c r="F695" s="3">
        <f t="shared" si="37"/>
        <v>0.15227948841821556</v>
      </c>
      <c r="G695" s="3">
        <f t="shared" si="35"/>
        <v>0.15584498067437205</v>
      </c>
      <c r="H695" s="3">
        <f t="shared" si="36"/>
        <v>0.14871399616205908</v>
      </c>
    </row>
    <row r="696" spans="1:8" x14ac:dyDescent="0.25">
      <c r="A696" s="1" t="s">
        <v>265</v>
      </c>
      <c r="B696" t="s">
        <v>254</v>
      </c>
      <c r="C696" s="1" t="s">
        <v>208</v>
      </c>
      <c r="D696" s="8">
        <v>2341</v>
      </c>
      <c r="E696" s="8">
        <v>39329</v>
      </c>
      <c r="F696" s="3">
        <f t="shared" si="37"/>
        <v>5.9523506827023315E-2</v>
      </c>
      <c r="G696" s="3">
        <f t="shared" si="35"/>
        <v>6.1875808005409767E-2</v>
      </c>
      <c r="H696" s="3">
        <f t="shared" si="36"/>
        <v>5.7171205648636862E-2</v>
      </c>
    </row>
    <row r="697" spans="1:8" x14ac:dyDescent="0.25">
      <c r="A697" s="1" t="s">
        <v>265</v>
      </c>
      <c r="B697" t="s">
        <v>254</v>
      </c>
      <c r="C697" s="1" t="s">
        <v>255</v>
      </c>
      <c r="D697" s="8">
        <v>1604</v>
      </c>
      <c r="E697" s="8">
        <v>39329</v>
      </c>
      <c r="F697" s="3">
        <f t="shared" si="37"/>
        <v>4.0784154186478169E-2</v>
      </c>
      <c r="G697" s="3">
        <f t="shared" si="35"/>
        <v>4.2752670163223282E-2</v>
      </c>
      <c r="H697" s="3">
        <f t="shared" si="36"/>
        <v>3.8815638209733057E-2</v>
      </c>
    </row>
    <row r="698" spans="1:8" x14ac:dyDescent="0.25">
      <c r="A698" s="1" t="s">
        <v>265</v>
      </c>
      <c r="B698" t="s">
        <v>256</v>
      </c>
      <c r="C698" s="1" t="s">
        <v>209</v>
      </c>
      <c r="D698" s="8">
        <v>3564</v>
      </c>
      <c r="E698" s="8">
        <v>3846</v>
      </c>
      <c r="F698" s="3">
        <f t="shared" ref="F698:F701" si="38">IFERROR(D698/E698,"N/A")</f>
        <v>0.92667706708268327</v>
      </c>
      <c r="G698" s="3">
        <f t="shared" si="35"/>
        <v>0.93504953659932255</v>
      </c>
      <c r="H698" s="3">
        <f t="shared" si="36"/>
        <v>0.91830459756604399</v>
      </c>
    </row>
    <row r="699" spans="1:8" x14ac:dyDescent="0.25">
      <c r="A699" s="1" t="s">
        <v>265</v>
      </c>
      <c r="B699" t="s">
        <v>256</v>
      </c>
      <c r="C699" s="1" t="s">
        <v>210</v>
      </c>
      <c r="D699" s="8">
        <v>28866</v>
      </c>
      <c r="E699" s="8">
        <v>29844</v>
      </c>
      <c r="F699" s="3">
        <f t="shared" si="38"/>
        <v>0.96722959388821872</v>
      </c>
      <c r="G699" s="3">
        <f t="shared" ref="G699:G717" si="39">IFERROR(IF($F699+1.961*SQRT(($F699*(1-$F699))/$E699)+(1/(2*$E699))&gt;1,1,$F699+1.961*SQRT(($F699*(1-$F699))/$E699)+(1/(2*$E699))),"N/A")</f>
        <v>0.96926729399322042</v>
      </c>
      <c r="H699" s="3">
        <f t="shared" ref="H699:H717" si="40">IFERROR(IF($F699-1.961*SQRT(($F699*(1-$F699))/$E699)-(1/(2*$E699))&lt;0,0,$F699-1.961*SQRT(($F699*(1-$F699))/$E699)-(1/(2*$E699))),"N/A")</f>
        <v>0.96519189378321701</v>
      </c>
    </row>
    <row r="700" spans="1:8" x14ac:dyDescent="0.25">
      <c r="A700" s="1" t="s">
        <v>265</v>
      </c>
      <c r="B700" t="s">
        <v>256</v>
      </c>
      <c r="C700" s="1" t="s">
        <v>211</v>
      </c>
      <c r="D700" s="8">
        <v>157696</v>
      </c>
      <c r="E700" s="8">
        <v>163948</v>
      </c>
      <c r="F700" s="3">
        <f t="shared" si="38"/>
        <v>0.96186595749871906</v>
      </c>
      <c r="G700" s="3">
        <f t="shared" si="39"/>
        <v>0.96279655917414753</v>
      </c>
      <c r="H700" s="3">
        <f t="shared" si="40"/>
        <v>0.96093535582329059</v>
      </c>
    </row>
    <row r="701" spans="1:8" x14ac:dyDescent="0.25">
      <c r="A701" s="1" t="s">
        <v>265</v>
      </c>
      <c r="B701" t="s">
        <v>256</v>
      </c>
      <c r="C701" s="1" t="s">
        <v>95</v>
      </c>
      <c r="D701" s="8">
        <v>190126</v>
      </c>
      <c r="E701" s="8">
        <v>197638</v>
      </c>
      <c r="F701" s="3">
        <f t="shared" si="38"/>
        <v>0.96199111506896451</v>
      </c>
      <c r="G701" s="3">
        <f t="shared" si="39"/>
        <v>0.96283711654497661</v>
      </c>
      <c r="H701" s="3">
        <f t="shared" si="40"/>
        <v>0.9611451135929524</v>
      </c>
    </row>
    <row r="702" spans="1:8" x14ac:dyDescent="0.25">
      <c r="A702" s="1" t="s">
        <v>265</v>
      </c>
      <c r="B702" t="s">
        <v>248</v>
      </c>
      <c r="C702" s="1" t="s">
        <v>223</v>
      </c>
      <c r="D702" s="8">
        <v>1338</v>
      </c>
      <c r="E702" s="8">
        <v>3123</v>
      </c>
      <c r="F702" s="3">
        <f t="shared" ref="F702:F717" si="41">IFERROR(D702/E702,"N/A")</f>
        <v>0.42843419788664744</v>
      </c>
      <c r="G702" s="3">
        <f t="shared" si="39"/>
        <v>0.44595898034473425</v>
      </c>
      <c r="H702" s="3">
        <f t="shared" si="40"/>
        <v>0.41090941542856063</v>
      </c>
    </row>
    <row r="703" spans="1:8" x14ac:dyDescent="0.25">
      <c r="A703" s="1" t="s">
        <v>265</v>
      </c>
      <c r="B703" t="s">
        <v>248</v>
      </c>
      <c r="C703" s="1" t="s">
        <v>224</v>
      </c>
      <c r="D703" s="8">
        <v>131</v>
      </c>
      <c r="E703" s="8">
        <v>3123</v>
      </c>
      <c r="F703" s="3">
        <f t="shared" si="41"/>
        <v>4.1946845981428116E-2</v>
      </c>
      <c r="G703" s="3">
        <f t="shared" si="39"/>
        <v>4.9141494217722646E-2</v>
      </c>
      <c r="H703" s="3">
        <f t="shared" si="40"/>
        <v>3.4752197745133585E-2</v>
      </c>
    </row>
    <row r="704" spans="1:8" x14ac:dyDescent="0.25">
      <c r="A704" s="1" t="s">
        <v>265</v>
      </c>
      <c r="B704" t="s">
        <v>248</v>
      </c>
      <c r="C704" s="1" t="s">
        <v>225</v>
      </c>
      <c r="D704" s="8">
        <v>1119</v>
      </c>
      <c r="E704" s="8">
        <v>2940</v>
      </c>
      <c r="F704" s="3">
        <f t="shared" si="41"/>
        <v>0.3806122448979592</v>
      </c>
      <c r="G704" s="3">
        <f t="shared" si="39"/>
        <v>0.39834239794229237</v>
      </c>
      <c r="H704" s="3">
        <f t="shared" si="40"/>
        <v>0.36288209185362602</v>
      </c>
    </row>
    <row r="705" spans="1:8" x14ac:dyDescent="0.25">
      <c r="A705" s="1" t="s">
        <v>265</v>
      </c>
      <c r="B705" t="s">
        <v>248</v>
      </c>
      <c r="C705" s="1" t="s">
        <v>226</v>
      </c>
      <c r="D705" s="8">
        <v>118</v>
      </c>
      <c r="E705" s="8">
        <v>2940</v>
      </c>
      <c r="F705" s="3">
        <f t="shared" si="41"/>
        <v>4.0136054421768708E-2</v>
      </c>
      <c r="G705" s="3">
        <f t="shared" si="39"/>
        <v>4.7404778049911278E-2</v>
      </c>
      <c r="H705" s="3">
        <f t="shared" si="40"/>
        <v>3.2867330793626137E-2</v>
      </c>
    </row>
    <row r="706" spans="1:8" x14ac:dyDescent="0.25">
      <c r="A706" s="1" t="s">
        <v>265</v>
      </c>
      <c r="B706" t="s">
        <v>248</v>
      </c>
      <c r="C706" s="1" t="s">
        <v>227</v>
      </c>
      <c r="D706" s="8">
        <v>920</v>
      </c>
      <c r="E706" s="8">
        <v>2287</v>
      </c>
      <c r="F706" s="3">
        <f t="shared" si="41"/>
        <v>0.40227372103191955</v>
      </c>
      <c r="G706" s="3">
        <f t="shared" si="39"/>
        <v>0.42259977584328184</v>
      </c>
      <c r="H706" s="3">
        <f t="shared" si="40"/>
        <v>0.38194766622055726</v>
      </c>
    </row>
    <row r="707" spans="1:8" x14ac:dyDescent="0.25">
      <c r="A707" s="1" t="s">
        <v>265</v>
      </c>
      <c r="B707" t="s">
        <v>248</v>
      </c>
      <c r="C707" s="1" t="s">
        <v>228</v>
      </c>
      <c r="D707" s="8">
        <v>68</v>
      </c>
      <c r="E707" s="8">
        <v>2287</v>
      </c>
      <c r="F707" s="3">
        <f t="shared" si="41"/>
        <v>2.9733275032794052E-2</v>
      </c>
      <c r="G707" s="3">
        <f t="shared" si="39"/>
        <v>3.6916747029743117E-2</v>
      </c>
      <c r="H707" s="3">
        <f t="shared" si="40"/>
        <v>2.2549803035844987E-2</v>
      </c>
    </row>
    <row r="708" spans="1:8" x14ac:dyDescent="0.25">
      <c r="A708" s="1" t="s">
        <v>265</v>
      </c>
      <c r="B708" t="s">
        <v>248</v>
      </c>
      <c r="C708" s="1" t="s">
        <v>229</v>
      </c>
      <c r="D708" s="8">
        <v>3181</v>
      </c>
      <c r="E708" s="8">
        <v>7954</v>
      </c>
      <c r="F708" s="3">
        <f t="shared" si="41"/>
        <v>0.39992456625597184</v>
      </c>
      <c r="G708" s="3">
        <f t="shared" si="39"/>
        <v>0.41075894208590924</v>
      </c>
      <c r="H708" s="3">
        <f t="shared" si="40"/>
        <v>0.38909019042603443</v>
      </c>
    </row>
    <row r="709" spans="1:8" x14ac:dyDescent="0.25">
      <c r="A709" s="1" t="s">
        <v>265</v>
      </c>
      <c r="B709" t="s">
        <v>248</v>
      </c>
      <c r="C709" s="1" t="s">
        <v>230</v>
      </c>
      <c r="D709" s="8">
        <v>302</v>
      </c>
      <c r="E709" s="8">
        <v>7954</v>
      </c>
      <c r="F709" s="3">
        <f t="shared" si="41"/>
        <v>3.7968317827508175E-2</v>
      </c>
      <c r="G709" s="3">
        <f t="shared" si="39"/>
        <v>4.2233509399126158E-2</v>
      </c>
      <c r="H709" s="3">
        <f t="shared" si="40"/>
        <v>3.3703126255890191E-2</v>
      </c>
    </row>
    <row r="710" spans="1:8" x14ac:dyDescent="0.25">
      <c r="A710" s="1" t="s">
        <v>265</v>
      </c>
      <c r="B710" t="s">
        <v>248</v>
      </c>
      <c r="C710" s="1" t="s">
        <v>231</v>
      </c>
      <c r="D710" s="8">
        <v>1338</v>
      </c>
      <c r="E710" s="8">
        <v>3123</v>
      </c>
      <c r="F710" s="3">
        <f t="shared" si="41"/>
        <v>0.42843419788664744</v>
      </c>
      <c r="G710" s="3">
        <f t="shared" si="39"/>
        <v>0.44595898034473425</v>
      </c>
      <c r="H710" s="3">
        <f t="shared" si="40"/>
        <v>0.41090941542856063</v>
      </c>
    </row>
    <row r="711" spans="1:8" x14ac:dyDescent="0.25">
      <c r="A711" s="1" t="s">
        <v>265</v>
      </c>
      <c r="B711" t="s">
        <v>248</v>
      </c>
      <c r="C711" s="1" t="s">
        <v>232</v>
      </c>
      <c r="D711" s="8">
        <v>131</v>
      </c>
      <c r="E711" s="8">
        <v>3123</v>
      </c>
      <c r="F711" s="3">
        <f t="shared" si="41"/>
        <v>4.1946845981428116E-2</v>
      </c>
      <c r="G711" s="3">
        <f t="shared" si="39"/>
        <v>4.9141494217722646E-2</v>
      </c>
      <c r="H711" s="3">
        <f t="shared" si="40"/>
        <v>3.4752197745133585E-2</v>
      </c>
    </row>
    <row r="712" spans="1:8" x14ac:dyDescent="0.25">
      <c r="A712" s="1" t="s">
        <v>265</v>
      </c>
      <c r="B712" t="s">
        <v>248</v>
      </c>
      <c r="C712" s="1" t="s">
        <v>233</v>
      </c>
      <c r="D712" s="8">
        <v>1119</v>
      </c>
      <c r="E712" s="8">
        <v>2940</v>
      </c>
      <c r="F712" s="3">
        <f t="shared" si="41"/>
        <v>0.3806122448979592</v>
      </c>
      <c r="G712" s="3">
        <f t="shared" si="39"/>
        <v>0.39834239794229237</v>
      </c>
      <c r="H712" s="3">
        <f t="shared" si="40"/>
        <v>0.36288209185362602</v>
      </c>
    </row>
    <row r="713" spans="1:8" x14ac:dyDescent="0.25">
      <c r="A713" s="1" t="s">
        <v>265</v>
      </c>
      <c r="B713" t="s">
        <v>248</v>
      </c>
      <c r="C713" s="1" t="s">
        <v>234</v>
      </c>
      <c r="D713" s="8">
        <v>118</v>
      </c>
      <c r="E713" s="8">
        <v>2940</v>
      </c>
      <c r="F713" s="3">
        <f t="shared" si="41"/>
        <v>4.0136054421768708E-2</v>
      </c>
      <c r="G713" s="3">
        <f t="shared" si="39"/>
        <v>4.7404778049911278E-2</v>
      </c>
      <c r="H713" s="3">
        <f t="shared" si="40"/>
        <v>3.2867330793626137E-2</v>
      </c>
    </row>
    <row r="714" spans="1:8" x14ac:dyDescent="0.25">
      <c r="A714" s="1" t="s">
        <v>265</v>
      </c>
      <c r="B714" t="s">
        <v>248</v>
      </c>
      <c r="C714" s="1" t="s">
        <v>235</v>
      </c>
      <c r="D714" s="8">
        <v>920</v>
      </c>
      <c r="E714" s="8">
        <v>2287</v>
      </c>
      <c r="F714" s="3">
        <f t="shared" si="41"/>
        <v>0.40227372103191955</v>
      </c>
      <c r="G714" s="3">
        <f t="shared" si="39"/>
        <v>0.42259977584328184</v>
      </c>
      <c r="H714" s="3">
        <f t="shared" si="40"/>
        <v>0.38194766622055726</v>
      </c>
    </row>
    <row r="715" spans="1:8" x14ac:dyDescent="0.25">
      <c r="A715" s="1" t="s">
        <v>265</v>
      </c>
      <c r="B715" t="s">
        <v>248</v>
      </c>
      <c r="C715" s="1" t="s">
        <v>236</v>
      </c>
      <c r="D715" s="8">
        <v>68</v>
      </c>
      <c r="E715" s="8">
        <v>2287</v>
      </c>
      <c r="F715" s="3">
        <f t="shared" si="41"/>
        <v>2.9733275032794052E-2</v>
      </c>
      <c r="G715" s="3">
        <f t="shared" si="39"/>
        <v>3.6916747029743117E-2</v>
      </c>
      <c r="H715" s="3">
        <f t="shared" si="40"/>
        <v>2.2549803035844987E-2</v>
      </c>
    </row>
    <row r="716" spans="1:8" x14ac:dyDescent="0.25">
      <c r="A716" s="1" t="s">
        <v>265</v>
      </c>
      <c r="B716" t="s">
        <v>248</v>
      </c>
      <c r="C716" s="1" t="s">
        <v>237</v>
      </c>
      <c r="D716" s="8">
        <v>3181</v>
      </c>
      <c r="E716" s="8">
        <v>7954</v>
      </c>
      <c r="F716" s="3">
        <f t="shared" si="41"/>
        <v>0.39992456625597184</v>
      </c>
      <c r="G716" s="3">
        <f t="shared" si="39"/>
        <v>0.41075894208590924</v>
      </c>
      <c r="H716" s="3">
        <f t="shared" si="40"/>
        <v>0.38909019042603443</v>
      </c>
    </row>
    <row r="717" spans="1:8" x14ac:dyDescent="0.25">
      <c r="A717" s="1" t="s">
        <v>265</v>
      </c>
      <c r="B717" t="s">
        <v>248</v>
      </c>
      <c r="C717" s="1" t="s">
        <v>238</v>
      </c>
      <c r="D717" s="8">
        <v>302</v>
      </c>
      <c r="E717" s="8">
        <v>7954</v>
      </c>
      <c r="F717" s="3">
        <f t="shared" si="41"/>
        <v>3.7968317827508175E-2</v>
      </c>
      <c r="G717" s="3">
        <f t="shared" si="39"/>
        <v>4.2233509399126158E-2</v>
      </c>
      <c r="H717" s="3">
        <f t="shared" si="40"/>
        <v>3.3703126255890191E-2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TableB Demo</vt:lpstr>
      <vt:lpstr>TableB Data</vt:lpstr>
    </vt:vector>
  </TitlesOfParts>
  <Company>Missouri Department of Health and Senior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Patterson</dc:creator>
  <cp:lastModifiedBy>Turley, Tanner</cp:lastModifiedBy>
  <dcterms:created xsi:type="dcterms:W3CDTF">2002-05-01T19:49:41Z</dcterms:created>
  <dcterms:modified xsi:type="dcterms:W3CDTF">2019-03-22T12:28:06Z</dcterms:modified>
</cp:coreProperties>
</file>