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ELC Grant\ELC 2019-2024 Awards\ELC STRIKE Team\Program Documents\"/>
    </mc:Choice>
  </mc:AlternateContent>
  <bookViews>
    <workbookView xWindow="120" yWindow="90" windowWidth="23895" windowHeight="14535"/>
  </bookViews>
  <sheets>
    <sheet name="Facility Directory" sheetId="1" r:id="rId1"/>
    <sheet name="Funding by Operator" sheetId="5" r:id="rId2"/>
  </sheets>
  <definedNames>
    <definedName name="_xlnm._FilterDatabase" localSheetId="0" hidden="1">'Facility Directory'!$B$1:$Z$1</definedName>
  </definedNames>
  <calcPr calcId="162913"/>
  <pivotCaches>
    <pivotCache cacheId="5" r:id="rId3"/>
  </pivotCaches>
</workbook>
</file>

<file path=xl/calcChain.xml><?xml version="1.0" encoding="utf-8"?>
<calcChain xmlns="http://schemas.openxmlformats.org/spreadsheetml/2006/main">
  <c r="A2" i="1" l="1"/>
  <c r="A3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F664" i="1"/>
  <c r="A665" i="1" l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F1180" i="1" l="1"/>
  <c r="F661" i="1"/>
  <c r="F660" i="1"/>
  <c r="F659" i="1"/>
  <c r="F662" i="1"/>
  <c r="F658" i="1"/>
  <c r="F657" i="1"/>
  <c r="L1183" i="1" l="1"/>
  <c r="F663" i="1"/>
  <c r="F1181" i="1"/>
  <c r="F1179" i="1"/>
  <c r="F1178" i="1"/>
  <c r="F1176" i="1"/>
  <c r="F1175" i="1"/>
  <c r="F1174" i="1"/>
  <c r="B1182" i="1" l="1"/>
  <c r="D1182" i="1"/>
  <c r="L1182" i="1"/>
  <c r="S1182" i="1"/>
  <c r="F2" i="1" l="1"/>
  <c r="F665" i="1"/>
  <c r="F3" i="1"/>
  <c r="F666" i="1"/>
  <c r="F667" i="1"/>
  <c r="F4" i="1"/>
  <c r="F5" i="1"/>
  <c r="F668" i="1"/>
  <c r="F669" i="1"/>
  <c r="F670" i="1"/>
  <c r="F671" i="1"/>
  <c r="F672" i="1"/>
  <c r="F6" i="1"/>
  <c r="F673" i="1"/>
  <c r="F7" i="1"/>
  <c r="F8" i="1"/>
  <c r="F9" i="1"/>
  <c r="F10" i="1"/>
  <c r="F674" i="1"/>
  <c r="F675" i="1"/>
  <c r="F676" i="1"/>
  <c r="F677" i="1"/>
  <c r="F678" i="1"/>
  <c r="F679" i="1"/>
  <c r="F680" i="1"/>
  <c r="F681" i="1"/>
  <c r="F682" i="1"/>
  <c r="F11" i="1"/>
  <c r="F12" i="1"/>
  <c r="F683" i="1"/>
  <c r="F13" i="1"/>
  <c r="F684" i="1"/>
  <c r="F14" i="1"/>
  <c r="F685" i="1"/>
  <c r="F686" i="1"/>
  <c r="F15" i="1"/>
  <c r="F687" i="1"/>
  <c r="F16" i="1"/>
  <c r="F688" i="1"/>
  <c r="F689" i="1"/>
  <c r="F690" i="1"/>
  <c r="F691" i="1"/>
  <c r="F692" i="1"/>
  <c r="F693" i="1"/>
  <c r="F17" i="1"/>
  <c r="F18" i="1"/>
  <c r="F694" i="1"/>
  <c r="F695" i="1"/>
  <c r="F696" i="1"/>
  <c r="F19" i="1"/>
  <c r="F20" i="1"/>
  <c r="F697" i="1"/>
  <c r="F698" i="1"/>
  <c r="F21" i="1"/>
  <c r="F22" i="1"/>
  <c r="F699" i="1"/>
  <c r="F700" i="1"/>
  <c r="F701" i="1"/>
  <c r="F702" i="1"/>
  <c r="F23" i="1"/>
  <c r="F703" i="1"/>
  <c r="F704" i="1"/>
  <c r="F24" i="1"/>
  <c r="F705" i="1"/>
  <c r="F25" i="1"/>
  <c r="F26" i="1"/>
  <c r="F706" i="1"/>
  <c r="F707" i="1"/>
  <c r="F708" i="1"/>
  <c r="F709" i="1"/>
  <c r="F710" i="1"/>
  <c r="F711" i="1"/>
  <c r="F712" i="1"/>
  <c r="F713" i="1"/>
  <c r="F714" i="1"/>
  <c r="F715" i="1"/>
  <c r="F716" i="1"/>
  <c r="F27" i="1"/>
  <c r="F28" i="1"/>
  <c r="F717" i="1"/>
  <c r="F718" i="1"/>
  <c r="F29" i="1"/>
  <c r="F719" i="1"/>
  <c r="F720" i="1"/>
  <c r="F721" i="1"/>
  <c r="F30" i="1"/>
  <c r="F722" i="1"/>
  <c r="F723" i="1"/>
  <c r="F724" i="1"/>
  <c r="F725" i="1"/>
  <c r="F726" i="1"/>
  <c r="F31" i="1"/>
  <c r="F32" i="1"/>
  <c r="F33" i="1"/>
  <c r="F727" i="1"/>
  <c r="F34" i="1"/>
  <c r="F728" i="1"/>
  <c r="F729" i="1"/>
  <c r="F35" i="1"/>
  <c r="F730" i="1"/>
  <c r="F731" i="1"/>
  <c r="F36" i="1"/>
  <c r="F732" i="1"/>
  <c r="F733" i="1"/>
  <c r="F37" i="1"/>
  <c r="F734" i="1"/>
  <c r="F735" i="1"/>
  <c r="F38" i="1"/>
  <c r="F736" i="1"/>
  <c r="F39" i="1"/>
  <c r="F40" i="1"/>
  <c r="F737" i="1"/>
  <c r="F41" i="1"/>
  <c r="F738" i="1"/>
  <c r="F739" i="1"/>
  <c r="F740" i="1"/>
  <c r="F741" i="1"/>
  <c r="F742" i="1"/>
  <c r="F743" i="1"/>
  <c r="F744" i="1"/>
  <c r="F745" i="1"/>
  <c r="F746" i="1"/>
  <c r="F42" i="1"/>
  <c r="F43" i="1"/>
  <c r="F44" i="1"/>
  <c r="F45" i="1"/>
  <c r="F747" i="1"/>
  <c r="F46" i="1"/>
  <c r="F748" i="1"/>
  <c r="F749" i="1"/>
  <c r="F47" i="1"/>
  <c r="F750" i="1"/>
  <c r="F751" i="1"/>
  <c r="F752" i="1"/>
  <c r="F753" i="1"/>
  <c r="F48" i="1"/>
  <c r="F754" i="1"/>
  <c r="F49" i="1"/>
  <c r="F755" i="1"/>
  <c r="F756" i="1"/>
  <c r="F757" i="1"/>
  <c r="F758" i="1"/>
  <c r="F759" i="1"/>
  <c r="F50" i="1"/>
  <c r="F51" i="1"/>
  <c r="F52" i="1"/>
  <c r="F760" i="1"/>
  <c r="F53" i="1"/>
  <c r="F54" i="1"/>
  <c r="F761" i="1"/>
  <c r="F762" i="1"/>
  <c r="F55" i="1"/>
  <c r="F56" i="1"/>
  <c r="F763" i="1"/>
  <c r="F764" i="1"/>
  <c r="F765" i="1"/>
  <c r="F57" i="1"/>
  <c r="F766" i="1"/>
  <c r="F767" i="1"/>
  <c r="F768" i="1"/>
  <c r="F769" i="1"/>
  <c r="F58" i="1"/>
  <c r="F770" i="1"/>
  <c r="F771" i="1"/>
  <c r="F59" i="1"/>
  <c r="F772" i="1"/>
  <c r="F773" i="1"/>
  <c r="F60" i="1"/>
  <c r="F61" i="1"/>
  <c r="F774" i="1"/>
  <c r="F775" i="1"/>
  <c r="F62" i="1"/>
  <c r="F776" i="1"/>
  <c r="F777" i="1"/>
  <c r="F63" i="1"/>
  <c r="F778" i="1"/>
  <c r="F779" i="1"/>
  <c r="F64" i="1"/>
  <c r="F780" i="1"/>
  <c r="F781" i="1"/>
  <c r="F65" i="1"/>
  <c r="F782" i="1"/>
  <c r="F783" i="1"/>
  <c r="F66" i="1"/>
  <c r="F784" i="1"/>
  <c r="F67" i="1"/>
  <c r="F785" i="1"/>
  <c r="F68" i="1"/>
  <c r="F786" i="1"/>
  <c r="F787" i="1"/>
  <c r="F69" i="1"/>
  <c r="F788" i="1"/>
  <c r="F70" i="1"/>
  <c r="F71" i="1"/>
  <c r="F72" i="1"/>
  <c r="F73" i="1"/>
  <c r="F789" i="1"/>
  <c r="F74" i="1"/>
  <c r="F790" i="1"/>
  <c r="F75" i="1"/>
  <c r="F791" i="1"/>
  <c r="F76" i="1"/>
  <c r="F792" i="1"/>
  <c r="F793" i="1"/>
  <c r="F794" i="1"/>
  <c r="F77" i="1"/>
  <c r="F795" i="1"/>
  <c r="F78" i="1"/>
  <c r="F79" i="1"/>
  <c r="F796" i="1"/>
  <c r="F80" i="1"/>
  <c r="F797" i="1"/>
  <c r="F81" i="1"/>
  <c r="F82" i="1"/>
  <c r="F798" i="1"/>
  <c r="F799" i="1"/>
  <c r="F83" i="1"/>
  <c r="F84" i="1"/>
  <c r="F85" i="1"/>
  <c r="F800" i="1"/>
  <c r="F801" i="1"/>
  <c r="F802" i="1"/>
  <c r="F803" i="1"/>
  <c r="F804" i="1"/>
  <c r="F805" i="1"/>
  <c r="F806" i="1"/>
  <c r="F86" i="1"/>
  <c r="F807" i="1"/>
  <c r="F808" i="1"/>
  <c r="F809" i="1"/>
  <c r="F810" i="1"/>
  <c r="F811" i="1"/>
  <c r="F87" i="1"/>
  <c r="F812" i="1"/>
  <c r="F88" i="1"/>
  <c r="F813" i="1"/>
  <c r="F814" i="1"/>
  <c r="F89" i="1"/>
  <c r="F90" i="1"/>
  <c r="F91" i="1"/>
  <c r="F815" i="1"/>
  <c r="F816" i="1"/>
  <c r="F817" i="1"/>
  <c r="F818" i="1"/>
  <c r="F819" i="1"/>
  <c r="F92" i="1"/>
  <c r="F820" i="1"/>
  <c r="F93" i="1"/>
  <c r="F821" i="1"/>
  <c r="F822" i="1"/>
  <c r="F94" i="1"/>
  <c r="F823" i="1"/>
  <c r="F824" i="1"/>
  <c r="F825" i="1"/>
  <c r="F95" i="1"/>
  <c r="F826" i="1"/>
  <c r="F827" i="1"/>
  <c r="F828" i="1"/>
  <c r="F829" i="1"/>
  <c r="F830" i="1"/>
  <c r="F831" i="1"/>
  <c r="F96" i="1"/>
  <c r="F832" i="1"/>
  <c r="F97" i="1"/>
  <c r="F833" i="1"/>
  <c r="F834" i="1"/>
  <c r="F98" i="1"/>
  <c r="F99" i="1"/>
  <c r="F835" i="1"/>
  <c r="F100" i="1"/>
  <c r="F101" i="1"/>
  <c r="F836" i="1"/>
  <c r="F102" i="1"/>
  <c r="F837" i="1"/>
  <c r="F838" i="1"/>
  <c r="F839" i="1"/>
  <c r="F103" i="1"/>
  <c r="F840" i="1"/>
  <c r="F104" i="1"/>
  <c r="F841" i="1"/>
  <c r="F842" i="1"/>
  <c r="F843" i="1"/>
  <c r="F844" i="1"/>
  <c r="F105" i="1"/>
  <c r="F845" i="1"/>
  <c r="F846" i="1"/>
  <c r="F847" i="1"/>
  <c r="F106" i="1"/>
  <c r="F107" i="1"/>
  <c r="F848" i="1"/>
  <c r="F849" i="1"/>
  <c r="F108" i="1"/>
  <c r="F109" i="1"/>
  <c r="F850" i="1"/>
  <c r="F851" i="1"/>
  <c r="F852" i="1"/>
  <c r="F853" i="1"/>
  <c r="F110" i="1"/>
  <c r="F111" i="1"/>
  <c r="F854" i="1"/>
  <c r="F855" i="1"/>
  <c r="F112" i="1"/>
  <c r="F856" i="1"/>
  <c r="F857" i="1"/>
  <c r="F113" i="1"/>
  <c r="F858" i="1"/>
  <c r="F859" i="1"/>
  <c r="F860" i="1"/>
  <c r="F861" i="1"/>
  <c r="F862" i="1"/>
  <c r="F114" i="1"/>
  <c r="F863" i="1"/>
  <c r="F864" i="1"/>
  <c r="F865" i="1"/>
  <c r="F866" i="1"/>
  <c r="F867" i="1"/>
  <c r="F115" i="1"/>
  <c r="F116" i="1"/>
  <c r="F868" i="1"/>
  <c r="F869" i="1"/>
  <c r="F870" i="1"/>
  <c r="F871" i="1"/>
  <c r="F117" i="1"/>
  <c r="F872" i="1"/>
  <c r="F873" i="1"/>
  <c r="F874" i="1"/>
  <c r="F118" i="1"/>
  <c r="F119" i="1"/>
  <c r="F875" i="1"/>
  <c r="F120" i="1"/>
  <c r="F876" i="1"/>
  <c r="F121" i="1"/>
  <c r="F122" i="1"/>
  <c r="F877" i="1"/>
  <c r="F878" i="1"/>
  <c r="F879" i="1"/>
  <c r="F123" i="1"/>
  <c r="F124" i="1"/>
  <c r="F125" i="1"/>
  <c r="F880" i="1"/>
  <c r="F126" i="1"/>
  <c r="F881" i="1"/>
  <c r="F882" i="1"/>
  <c r="F127" i="1"/>
  <c r="F128" i="1"/>
  <c r="F883" i="1"/>
  <c r="F129" i="1"/>
  <c r="F884" i="1"/>
  <c r="F885" i="1"/>
  <c r="F886" i="1"/>
  <c r="F887" i="1"/>
  <c r="F888" i="1"/>
  <c r="F889" i="1"/>
  <c r="F130" i="1"/>
  <c r="F890" i="1"/>
  <c r="F131" i="1"/>
  <c r="F891" i="1"/>
  <c r="F892" i="1"/>
  <c r="F132" i="1"/>
  <c r="F893" i="1"/>
  <c r="F894" i="1"/>
  <c r="F133" i="1"/>
  <c r="F895" i="1"/>
  <c r="F896" i="1"/>
  <c r="F897" i="1"/>
  <c r="F898" i="1"/>
  <c r="F899" i="1"/>
  <c r="F134" i="1"/>
  <c r="F135" i="1"/>
  <c r="F900" i="1"/>
  <c r="F901" i="1"/>
  <c r="F902" i="1"/>
  <c r="F903" i="1"/>
  <c r="F904" i="1"/>
  <c r="F905" i="1"/>
  <c r="F136" i="1"/>
  <c r="F906" i="1"/>
  <c r="F907" i="1"/>
  <c r="F908" i="1"/>
  <c r="F909" i="1"/>
  <c r="F137" i="1"/>
  <c r="F138" i="1"/>
  <c r="F910" i="1"/>
  <c r="F911" i="1"/>
  <c r="F139" i="1"/>
  <c r="F912" i="1"/>
  <c r="F913" i="1"/>
  <c r="F914" i="1"/>
  <c r="F915" i="1"/>
  <c r="F916" i="1"/>
  <c r="F140" i="1"/>
  <c r="F917" i="1"/>
  <c r="F141" i="1"/>
  <c r="F918" i="1"/>
  <c r="F919" i="1"/>
  <c r="F920" i="1"/>
  <c r="F921" i="1"/>
  <c r="F142" i="1"/>
  <c r="F922" i="1"/>
  <c r="F143" i="1"/>
  <c r="F144" i="1"/>
  <c r="F923" i="1"/>
  <c r="F145" i="1"/>
  <c r="F924" i="1"/>
  <c r="F925" i="1"/>
  <c r="F926" i="1"/>
  <c r="F146" i="1"/>
  <c r="F147" i="1"/>
  <c r="F148" i="1"/>
  <c r="F149" i="1"/>
  <c r="F927" i="1"/>
  <c r="F928" i="1"/>
  <c r="F150" i="1"/>
  <c r="F929" i="1"/>
  <c r="F930" i="1"/>
  <c r="F931" i="1"/>
  <c r="F932" i="1"/>
  <c r="F933" i="1"/>
  <c r="F934" i="1"/>
  <c r="F935" i="1"/>
  <c r="F936" i="1"/>
  <c r="F151" i="1"/>
  <c r="F937" i="1"/>
  <c r="F938" i="1"/>
  <c r="F152" i="1"/>
  <c r="F939" i="1"/>
  <c r="F940" i="1"/>
  <c r="F153" i="1"/>
  <c r="F941" i="1"/>
  <c r="F154" i="1"/>
  <c r="F155" i="1"/>
  <c r="F942" i="1"/>
  <c r="F943" i="1"/>
  <c r="F944" i="1"/>
  <c r="F945" i="1"/>
  <c r="F946" i="1"/>
  <c r="F156" i="1"/>
  <c r="F157" i="1"/>
  <c r="F947" i="1"/>
  <c r="F948" i="1"/>
  <c r="F949" i="1"/>
  <c r="F950" i="1"/>
  <c r="F951" i="1"/>
  <c r="F952" i="1"/>
  <c r="F158" i="1"/>
  <c r="F159" i="1"/>
  <c r="F160" i="1"/>
  <c r="F953" i="1"/>
  <c r="F161" i="1"/>
  <c r="F954" i="1"/>
  <c r="F162" i="1"/>
  <c r="F955" i="1"/>
  <c r="F956" i="1"/>
  <c r="F163" i="1"/>
  <c r="F164" i="1"/>
  <c r="F957" i="1"/>
  <c r="F165" i="1"/>
  <c r="F958" i="1"/>
  <c r="F959" i="1"/>
  <c r="F166" i="1"/>
  <c r="F167" i="1"/>
  <c r="F168" i="1"/>
  <c r="F169" i="1"/>
  <c r="F960" i="1"/>
  <c r="F961" i="1"/>
  <c r="F962" i="1"/>
  <c r="F170" i="1"/>
  <c r="F963" i="1"/>
  <c r="F964" i="1"/>
  <c r="F171" i="1"/>
  <c r="F172" i="1"/>
  <c r="F965" i="1"/>
  <c r="F966" i="1"/>
  <c r="F173" i="1"/>
  <c r="F967" i="1"/>
  <c r="F174" i="1"/>
  <c r="F968" i="1"/>
  <c r="F175" i="1"/>
  <c r="F176" i="1"/>
  <c r="F969" i="1"/>
  <c r="F177" i="1"/>
  <c r="F970" i="1"/>
  <c r="F971" i="1"/>
  <c r="F178" i="1"/>
  <c r="F972" i="1"/>
  <c r="F179" i="1"/>
  <c r="F973" i="1"/>
  <c r="F974" i="1"/>
  <c r="F180" i="1"/>
  <c r="F181" i="1"/>
  <c r="F182" i="1"/>
  <c r="F975" i="1"/>
  <c r="F183" i="1"/>
  <c r="F184" i="1"/>
  <c r="F185" i="1"/>
  <c r="F186" i="1"/>
  <c r="F976" i="1"/>
  <c r="F977" i="1"/>
  <c r="F978" i="1"/>
  <c r="F979" i="1"/>
  <c r="F187" i="1"/>
  <c r="F980" i="1"/>
  <c r="F981" i="1"/>
  <c r="F982" i="1"/>
  <c r="F983" i="1"/>
  <c r="F984" i="1"/>
  <c r="F985" i="1"/>
  <c r="F986" i="1"/>
  <c r="F987" i="1"/>
  <c r="F988" i="1"/>
  <c r="F188" i="1"/>
  <c r="F989" i="1"/>
  <c r="F189" i="1"/>
  <c r="F990" i="1"/>
  <c r="F991" i="1"/>
  <c r="F190" i="1"/>
  <c r="F191" i="1"/>
  <c r="F992" i="1"/>
  <c r="F993" i="1"/>
  <c r="F994" i="1"/>
  <c r="F995" i="1"/>
  <c r="F996" i="1"/>
  <c r="F192" i="1"/>
  <c r="F997" i="1"/>
  <c r="F998" i="1"/>
  <c r="F193" i="1"/>
  <c r="F194" i="1"/>
  <c r="F195" i="1"/>
  <c r="F999" i="1"/>
  <c r="F196" i="1"/>
  <c r="F1000" i="1"/>
  <c r="F1001" i="1"/>
  <c r="F197" i="1"/>
  <c r="F198" i="1"/>
  <c r="F1002" i="1"/>
  <c r="F199" i="1"/>
  <c r="F200" i="1"/>
  <c r="F1003" i="1"/>
  <c r="F201" i="1"/>
  <c r="F202" i="1"/>
  <c r="F1004" i="1"/>
  <c r="F203" i="1"/>
  <c r="F1005" i="1"/>
  <c r="F204" i="1"/>
  <c r="F205" i="1"/>
  <c r="F1006" i="1"/>
  <c r="F1007" i="1"/>
  <c r="F206" i="1"/>
  <c r="F207" i="1"/>
  <c r="F208" i="1"/>
  <c r="F1008" i="1"/>
  <c r="F209" i="1"/>
  <c r="F210" i="1"/>
  <c r="F211" i="1"/>
  <c r="F212" i="1"/>
  <c r="F213" i="1"/>
  <c r="F214" i="1"/>
  <c r="F1009" i="1"/>
  <c r="F215" i="1"/>
  <c r="F1010" i="1"/>
  <c r="F216" i="1"/>
  <c r="F217" i="1"/>
  <c r="F1011" i="1"/>
  <c r="F218" i="1"/>
  <c r="F1012" i="1"/>
  <c r="F219" i="1"/>
  <c r="F1013" i="1"/>
  <c r="F1014" i="1"/>
  <c r="F1015" i="1"/>
  <c r="F220" i="1"/>
  <c r="F221" i="1"/>
  <c r="F222" i="1"/>
  <c r="F1016" i="1"/>
  <c r="F1017" i="1"/>
  <c r="F1018" i="1"/>
  <c r="F1019" i="1"/>
  <c r="F223" i="1"/>
  <c r="F224" i="1"/>
  <c r="F1020" i="1"/>
  <c r="F225" i="1"/>
  <c r="F1021" i="1"/>
  <c r="F226" i="1"/>
  <c r="F1022" i="1"/>
  <c r="F227" i="1"/>
  <c r="F228" i="1"/>
  <c r="F229" i="1"/>
  <c r="F1023" i="1"/>
  <c r="F230" i="1"/>
  <c r="F231" i="1"/>
  <c r="F1024" i="1"/>
  <c r="F232" i="1"/>
  <c r="F1025" i="1"/>
  <c r="F233" i="1"/>
  <c r="F1026" i="1"/>
  <c r="F1027" i="1"/>
  <c r="F234" i="1"/>
  <c r="F1028" i="1"/>
  <c r="F235" i="1"/>
  <c r="F236" i="1"/>
  <c r="F1029" i="1"/>
  <c r="F237" i="1"/>
  <c r="F238" i="1"/>
  <c r="F239" i="1"/>
  <c r="F1030" i="1"/>
  <c r="F240" i="1"/>
  <c r="F1031" i="1"/>
  <c r="F241" i="1"/>
  <c r="F242" i="1"/>
  <c r="F1032" i="1"/>
  <c r="F243" i="1"/>
  <c r="F244" i="1"/>
  <c r="F1033" i="1"/>
  <c r="F245" i="1"/>
  <c r="F246" i="1"/>
  <c r="F1034" i="1"/>
  <c r="F1035" i="1"/>
  <c r="F1036" i="1"/>
  <c r="F1037" i="1"/>
  <c r="F247" i="1"/>
  <c r="F248" i="1"/>
  <c r="F249" i="1"/>
  <c r="F250" i="1"/>
  <c r="F251" i="1"/>
  <c r="F252" i="1"/>
  <c r="F1038" i="1"/>
  <c r="F1039" i="1"/>
  <c r="F1040" i="1"/>
  <c r="F1041" i="1"/>
  <c r="F1042" i="1"/>
  <c r="F1043" i="1"/>
  <c r="F253" i="1"/>
  <c r="F1044" i="1"/>
  <c r="F254" i="1"/>
  <c r="F1045" i="1"/>
  <c r="F255" i="1"/>
  <c r="F1046" i="1"/>
  <c r="F1047" i="1"/>
  <c r="F256" i="1"/>
  <c r="F257" i="1"/>
  <c r="F1048" i="1"/>
  <c r="F258" i="1"/>
  <c r="F259" i="1"/>
  <c r="F1049" i="1"/>
  <c r="F260" i="1"/>
  <c r="F1050" i="1"/>
  <c r="F1051" i="1"/>
  <c r="F261" i="1"/>
  <c r="F262" i="1"/>
  <c r="F1052" i="1"/>
  <c r="F1053" i="1"/>
  <c r="F263" i="1"/>
  <c r="F264" i="1"/>
  <c r="F265" i="1"/>
  <c r="F266" i="1"/>
  <c r="F1054" i="1"/>
  <c r="F267" i="1"/>
  <c r="F268" i="1"/>
  <c r="F269" i="1"/>
  <c r="F1055" i="1"/>
  <c r="F1056" i="1"/>
  <c r="F1057" i="1"/>
  <c r="F270" i="1"/>
  <c r="F1058" i="1"/>
  <c r="F271" i="1"/>
  <c r="F272" i="1"/>
  <c r="F273" i="1"/>
  <c r="F274" i="1"/>
  <c r="F275" i="1"/>
  <c r="F276" i="1"/>
  <c r="F1059" i="1"/>
  <c r="F1060" i="1"/>
  <c r="F1061" i="1"/>
  <c r="F1062" i="1"/>
  <c r="F1063" i="1"/>
  <c r="F277" i="1"/>
  <c r="F278" i="1"/>
  <c r="F279" i="1"/>
  <c r="F280" i="1"/>
  <c r="F281" i="1"/>
  <c r="F1064" i="1"/>
  <c r="F282" i="1"/>
  <c r="F1065" i="1"/>
  <c r="F1066" i="1"/>
  <c r="F1067" i="1"/>
  <c r="F283" i="1"/>
  <c r="F284" i="1"/>
  <c r="F285" i="1"/>
  <c r="F286" i="1"/>
  <c r="F287" i="1"/>
  <c r="F288" i="1"/>
  <c r="F1068" i="1"/>
  <c r="F1069" i="1"/>
  <c r="F1070" i="1"/>
  <c r="F1071" i="1"/>
  <c r="F289" i="1"/>
  <c r="F1072" i="1"/>
  <c r="F290" i="1"/>
  <c r="F1073" i="1"/>
  <c r="F291" i="1"/>
  <c r="F292" i="1"/>
  <c r="F293" i="1"/>
  <c r="F1074" i="1"/>
  <c r="F294" i="1"/>
  <c r="F1075" i="1"/>
  <c r="F1076" i="1"/>
  <c r="F295" i="1"/>
  <c r="F296" i="1"/>
  <c r="F1077" i="1"/>
  <c r="F1078" i="1"/>
  <c r="F297" i="1"/>
  <c r="F1079" i="1"/>
  <c r="F298" i="1"/>
  <c r="F1080" i="1"/>
  <c r="F1081" i="1"/>
  <c r="F299" i="1"/>
  <c r="F300" i="1"/>
  <c r="F301" i="1"/>
  <c r="F302" i="1"/>
  <c r="F303" i="1"/>
  <c r="F304" i="1"/>
  <c r="F305" i="1"/>
  <c r="F1082" i="1"/>
  <c r="F306" i="1"/>
  <c r="F1083" i="1"/>
  <c r="F307" i="1"/>
  <c r="F1084" i="1"/>
  <c r="F308" i="1"/>
  <c r="F309" i="1"/>
  <c r="F310" i="1"/>
  <c r="F311" i="1"/>
  <c r="F312" i="1"/>
  <c r="F313" i="1"/>
  <c r="F314" i="1"/>
  <c r="F315" i="1"/>
  <c r="F316" i="1"/>
  <c r="F1085" i="1"/>
  <c r="F317" i="1"/>
  <c r="F1086" i="1"/>
  <c r="F318" i="1"/>
  <c r="F1087" i="1"/>
  <c r="F1088" i="1"/>
  <c r="F319" i="1"/>
  <c r="F320" i="1"/>
  <c r="F321" i="1"/>
  <c r="F322" i="1"/>
  <c r="F1089" i="1"/>
  <c r="F323" i="1"/>
  <c r="F324" i="1"/>
  <c r="F1090" i="1"/>
  <c r="F325" i="1"/>
  <c r="F1091" i="1"/>
  <c r="F326" i="1"/>
  <c r="F1092" i="1"/>
  <c r="F327" i="1"/>
  <c r="F1093" i="1"/>
  <c r="F328" i="1"/>
  <c r="F329" i="1"/>
  <c r="F330" i="1"/>
  <c r="F331" i="1"/>
  <c r="F332" i="1"/>
  <c r="F333" i="1"/>
  <c r="F1094" i="1"/>
  <c r="F334" i="1"/>
  <c r="F335" i="1"/>
  <c r="F1095" i="1"/>
  <c r="F1096" i="1"/>
  <c r="F336" i="1"/>
  <c r="F1097" i="1"/>
  <c r="F337" i="1"/>
  <c r="F1098" i="1"/>
  <c r="F338" i="1"/>
  <c r="F339" i="1"/>
  <c r="F340" i="1"/>
  <c r="F341" i="1"/>
  <c r="F342" i="1"/>
  <c r="F343" i="1"/>
  <c r="F1099" i="1"/>
  <c r="F344" i="1"/>
  <c r="F1100" i="1"/>
  <c r="F345" i="1"/>
  <c r="F1101" i="1"/>
  <c r="F346" i="1"/>
  <c r="F347" i="1"/>
  <c r="F1102" i="1"/>
  <c r="F348" i="1"/>
  <c r="F349" i="1"/>
  <c r="F1103" i="1"/>
  <c r="F350" i="1"/>
  <c r="F351" i="1"/>
  <c r="F352" i="1"/>
  <c r="F353" i="1"/>
  <c r="F354" i="1"/>
  <c r="F355" i="1"/>
  <c r="F1104" i="1"/>
  <c r="F356" i="1"/>
  <c r="F1105" i="1"/>
  <c r="F357" i="1"/>
  <c r="F358" i="1"/>
  <c r="F359" i="1"/>
  <c r="F360" i="1"/>
  <c r="F1106" i="1"/>
  <c r="F361" i="1"/>
  <c r="F362" i="1"/>
  <c r="F363" i="1"/>
  <c r="F364" i="1"/>
  <c r="F365" i="1"/>
  <c r="F366" i="1"/>
  <c r="F367" i="1"/>
  <c r="F1107" i="1"/>
  <c r="F1108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1109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1110" i="1"/>
  <c r="F395" i="1"/>
  <c r="F396" i="1"/>
  <c r="F1111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1112" i="1"/>
  <c r="F1113" i="1"/>
  <c r="F410" i="1"/>
  <c r="F1114" i="1"/>
  <c r="F411" i="1"/>
  <c r="F412" i="1"/>
  <c r="F413" i="1"/>
  <c r="F414" i="1"/>
  <c r="F1115" i="1"/>
  <c r="F415" i="1"/>
  <c r="F416" i="1"/>
  <c r="F417" i="1"/>
  <c r="F418" i="1"/>
  <c r="F1116" i="1"/>
  <c r="F419" i="1"/>
  <c r="F420" i="1"/>
  <c r="F1117" i="1"/>
  <c r="F421" i="1"/>
  <c r="F1118" i="1"/>
  <c r="F422" i="1"/>
  <c r="F1119" i="1"/>
  <c r="F423" i="1"/>
  <c r="F424" i="1"/>
  <c r="F1120" i="1"/>
  <c r="F425" i="1"/>
  <c r="F426" i="1"/>
  <c r="F427" i="1"/>
  <c r="F1121" i="1"/>
  <c r="F428" i="1"/>
  <c r="F1122" i="1"/>
  <c r="F1123" i="1"/>
  <c r="F1124" i="1"/>
  <c r="F1125" i="1"/>
  <c r="F429" i="1"/>
  <c r="F430" i="1"/>
  <c r="F1126" i="1"/>
  <c r="F1127" i="1"/>
  <c r="F1128" i="1"/>
  <c r="F431" i="1"/>
  <c r="F1129" i="1"/>
  <c r="F432" i="1"/>
  <c r="F1130" i="1"/>
  <c r="F433" i="1"/>
  <c r="F1131" i="1"/>
  <c r="F434" i="1"/>
  <c r="F435" i="1"/>
  <c r="F436" i="1"/>
  <c r="F1132" i="1"/>
  <c r="F437" i="1"/>
  <c r="F438" i="1"/>
  <c r="F439" i="1"/>
  <c r="F440" i="1"/>
  <c r="F441" i="1"/>
  <c r="F442" i="1"/>
  <c r="F443" i="1"/>
  <c r="F1133" i="1"/>
  <c r="F444" i="1"/>
  <c r="F445" i="1"/>
  <c r="F446" i="1"/>
  <c r="F1134" i="1"/>
  <c r="F447" i="1"/>
  <c r="F1135" i="1"/>
  <c r="F448" i="1"/>
  <c r="F1136" i="1"/>
  <c r="F449" i="1"/>
  <c r="F450" i="1"/>
  <c r="F451" i="1"/>
  <c r="F452" i="1"/>
  <c r="F453" i="1"/>
  <c r="F1137" i="1"/>
  <c r="F454" i="1"/>
  <c r="F455" i="1"/>
  <c r="F1138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1139" i="1"/>
  <c r="F469" i="1"/>
  <c r="F470" i="1"/>
  <c r="F471" i="1"/>
  <c r="F1140" i="1"/>
  <c r="F472" i="1"/>
  <c r="F473" i="1"/>
  <c r="F474" i="1"/>
  <c r="F475" i="1"/>
  <c r="F1141" i="1"/>
  <c r="F476" i="1"/>
  <c r="F477" i="1"/>
  <c r="F478" i="1"/>
  <c r="F479" i="1"/>
  <c r="F1142" i="1"/>
  <c r="F480" i="1"/>
  <c r="F481" i="1"/>
  <c r="F482" i="1"/>
  <c r="F483" i="1"/>
  <c r="F484" i="1"/>
  <c r="F485" i="1"/>
  <c r="F1143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1144" i="1"/>
  <c r="F501" i="1"/>
  <c r="F502" i="1"/>
  <c r="F503" i="1"/>
  <c r="F504" i="1"/>
  <c r="F505" i="1"/>
  <c r="F506" i="1"/>
  <c r="F1145" i="1"/>
  <c r="F507" i="1"/>
  <c r="F508" i="1"/>
  <c r="F509" i="1"/>
  <c r="F510" i="1"/>
  <c r="F511" i="1"/>
  <c r="F512" i="1"/>
  <c r="F1146" i="1"/>
  <c r="F513" i="1"/>
  <c r="F514" i="1"/>
  <c r="F515" i="1"/>
  <c r="F516" i="1"/>
  <c r="F517" i="1"/>
  <c r="F1147" i="1"/>
  <c r="F518" i="1"/>
  <c r="F519" i="1"/>
  <c r="F1148" i="1"/>
  <c r="F520" i="1"/>
  <c r="F521" i="1"/>
  <c r="F522" i="1"/>
  <c r="F1149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1150" i="1"/>
  <c r="F1151" i="1"/>
  <c r="F556" i="1"/>
  <c r="F557" i="1"/>
  <c r="F558" i="1"/>
  <c r="F1152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1153" i="1"/>
  <c r="F574" i="1"/>
  <c r="F575" i="1"/>
  <c r="F576" i="1"/>
  <c r="F577" i="1"/>
  <c r="F578" i="1"/>
  <c r="F579" i="1"/>
  <c r="F580" i="1"/>
  <c r="F581" i="1"/>
  <c r="F582" i="1"/>
  <c r="F583" i="1"/>
  <c r="F1154" i="1"/>
  <c r="F584" i="1"/>
  <c r="F585" i="1"/>
  <c r="F1155" i="1"/>
  <c r="F586" i="1"/>
  <c r="F587" i="1"/>
  <c r="F588" i="1"/>
  <c r="F1156" i="1"/>
  <c r="F589" i="1"/>
  <c r="F590" i="1"/>
  <c r="F591" i="1"/>
  <c r="F592" i="1"/>
  <c r="F593" i="1"/>
  <c r="F594" i="1"/>
  <c r="F595" i="1"/>
  <c r="F596" i="1"/>
  <c r="F597" i="1"/>
  <c r="F598" i="1"/>
  <c r="F1157" i="1"/>
  <c r="F1158" i="1"/>
  <c r="F599" i="1"/>
  <c r="F600" i="1"/>
  <c r="F601" i="1"/>
  <c r="F602" i="1"/>
  <c r="F603" i="1"/>
  <c r="F1159" i="1"/>
  <c r="F604" i="1"/>
  <c r="F605" i="1"/>
  <c r="F606" i="1"/>
  <c r="F607" i="1"/>
  <c r="F608" i="1"/>
  <c r="F609" i="1"/>
  <c r="F1160" i="1"/>
  <c r="F1161" i="1"/>
  <c r="F610" i="1"/>
  <c r="F611" i="1"/>
  <c r="F1162" i="1"/>
  <c r="F612" i="1"/>
  <c r="F1163" i="1"/>
  <c r="F613" i="1"/>
  <c r="F614" i="1"/>
  <c r="F615" i="1"/>
  <c r="F616" i="1"/>
  <c r="F617" i="1"/>
  <c r="F618" i="1"/>
  <c r="F619" i="1"/>
  <c r="F620" i="1"/>
  <c r="F1164" i="1"/>
  <c r="F621" i="1"/>
  <c r="F1165" i="1"/>
  <c r="F622" i="1"/>
  <c r="F623" i="1"/>
  <c r="F624" i="1"/>
  <c r="F1166" i="1"/>
  <c r="F625" i="1"/>
  <c r="F626" i="1"/>
  <c r="F1167" i="1"/>
  <c r="F1168" i="1"/>
  <c r="F1169" i="1"/>
  <c r="F627" i="1"/>
  <c r="F628" i="1"/>
  <c r="F629" i="1"/>
  <c r="F1170" i="1"/>
  <c r="F630" i="1"/>
  <c r="F631" i="1"/>
  <c r="F632" i="1"/>
  <c r="F1171" i="1"/>
  <c r="F633" i="1"/>
  <c r="F634" i="1"/>
  <c r="F635" i="1"/>
  <c r="F636" i="1"/>
  <c r="F637" i="1"/>
  <c r="F638" i="1"/>
  <c r="F639" i="1"/>
  <c r="F640" i="1"/>
  <c r="F641" i="1"/>
  <c r="F642" i="1"/>
  <c r="F643" i="1"/>
  <c r="F1172" i="1"/>
  <c r="F644" i="1"/>
  <c r="F1173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1177" i="1"/>
  <c r="A1182" i="1" l="1"/>
</calcChain>
</file>

<file path=xl/sharedStrings.xml><?xml version="1.0" encoding="utf-8"?>
<sst xmlns="http://schemas.openxmlformats.org/spreadsheetml/2006/main" count="20778" uniqueCount="8077">
  <si>
    <t>Facility Number</t>
  </si>
  <si>
    <t>Level of Care</t>
  </si>
  <si>
    <t>Facility Name</t>
  </si>
  <si>
    <t>Address</t>
  </si>
  <si>
    <t>City</t>
  </si>
  <si>
    <t>Zip Code</t>
  </si>
  <si>
    <t>First Name Administrator</t>
  </si>
  <si>
    <t>Last Name Administrator</t>
  </si>
  <si>
    <t>Capacity</t>
  </si>
  <si>
    <t>Facility Phone Number</t>
  </si>
  <si>
    <t>Facility Fax Number</t>
  </si>
  <si>
    <t>Facility Mailing Address</t>
  </si>
  <si>
    <t>Facility Mailing City</t>
  </si>
  <si>
    <t>Facility Mailing Zip</t>
  </si>
  <si>
    <t/>
  </si>
  <si>
    <t>RCF</t>
  </si>
  <si>
    <t>AKINS HEALTH CARE, INC</t>
  </si>
  <si>
    <t>4432 WEST BELLE PL</t>
  </si>
  <si>
    <t>SAINT LOUIS</t>
  </si>
  <si>
    <t>63108-2617</t>
  </si>
  <si>
    <t>CALVIN</t>
  </si>
  <si>
    <t>AKINS</t>
  </si>
  <si>
    <t>(314) 652-8908</t>
  </si>
  <si>
    <t>3146528819</t>
  </si>
  <si>
    <t>PROFIT CORPORATION</t>
  </si>
  <si>
    <t>SNF</t>
  </si>
  <si>
    <t>ESTATES OF PERRYVILLE, LLC, THE</t>
  </si>
  <si>
    <t>430 NORTH WEST ST</t>
  </si>
  <si>
    <t>PERRYVILLE</t>
  </si>
  <si>
    <t>63775-1359</t>
  </si>
  <si>
    <t>PERRY</t>
  </si>
  <si>
    <t>CYNTHIA</t>
  </si>
  <si>
    <t>THIELE</t>
  </si>
  <si>
    <t>(573) 547-1011</t>
  </si>
  <si>
    <t>5735477763</t>
  </si>
  <si>
    <t>THE ESTATES OF PERRYVILLE, LLC</t>
  </si>
  <si>
    <t>LIMITED LIABILITY COMPANY</t>
  </si>
  <si>
    <t>ALF</t>
  </si>
  <si>
    <t>SPRING VALLEY ASSISTED LIVING</t>
  </si>
  <si>
    <t>2915 SOUTH FREMONT AVE</t>
  </si>
  <si>
    <t>SPRINGFIELD</t>
  </si>
  <si>
    <t>65804-3608</t>
  </si>
  <si>
    <t>HOLLY</t>
  </si>
  <si>
    <t>ANDERSON</t>
  </si>
  <si>
    <t>(417) 883-4022</t>
  </si>
  <si>
    <t>(417) 719-9014</t>
  </si>
  <si>
    <t>2915 SOOUTH FREMONT AVE</t>
  </si>
  <si>
    <t>MC FREMONT HEALTHCARE, LLC</t>
  </si>
  <si>
    <t>SPRING VALLEY HEALTH &amp; REHABILITATION CENTER</t>
  </si>
  <si>
    <t>FLORISSANT VALLEY HEALTH &amp; REHABILITATION CENTER</t>
  </si>
  <si>
    <t>1200 GRAHAM RD</t>
  </si>
  <si>
    <t>FLORISSANT</t>
  </si>
  <si>
    <t>63031-8015</t>
  </si>
  <si>
    <t>BEVERLY</t>
  </si>
  <si>
    <t>RECTOR</t>
  </si>
  <si>
    <t>(314) 838-6555</t>
  </si>
  <si>
    <t>3148384000</t>
  </si>
  <si>
    <t>FLORISSANT HEALTHCARE, LLC</t>
  </si>
  <si>
    <t>SILVER SPUR</t>
  </si>
  <si>
    <t>3300 TEXAS AVE</t>
  </si>
  <si>
    <t>63118-3111</t>
  </si>
  <si>
    <t>KIMBERLY</t>
  </si>
  <si>
    <t>MILLER</t>
  </si>
  <si>
    <t>(314) 773-3408</t>
  </si>
  <si>
    <t>(314) 771-8699</t>
  </si>
  <si>
    <t>ARENA MANOR, INC</t>
  </si>
  <si>
    <t>ARMOUR OAKS SENIOR LIVING COMMUNITY</t>
  </si>
  <si>
    <t>8100 WORNALL RD</t>
  </si>
  <si>
    <t>KANSAS CITY</t>
  </si>
  <si>
    <t>64114-5806</t>
  </si>
  <si>
    <t>JACKSON</t>
  </si>
  <si>
    <t>ISAAC</t>
  </si>
  <si>
    <t>SMITH</t>
  </si>
  <si>
    <t>(816) 363-5141</t>
  </si>
  <si>
    <t>8163631857</t>
  </si>
  <si>
    <t>WOMEN'S CHRISTIAN ASSOCIATION OF KANSAS CITY, MO</t>
  </si>
  <si>
    <t>NOT FOR PROFIT CORPORATION</t>
  </si>
  <si>
    <t>ASH GROVE HEALTHCARE FACILITY</t>
  </si>
  <si>
    <t>401 NORTH MEDICAL DR</t>
  </si>
  <si>
    <t>ASH GROVE</t>
  </si>
  <si>
    <t>65604-1004</t>
  </si>
  <si>
    <t>ROBERT</t>
  </si>
  <si>
    <t>BEHNKE</t>
  </si>
  <si>
    <t>(417) 751-2575</t>
  </si>
  <si>
    <t>4177512833</t>
  </si>
  <si>
    <t>PO BOX 247</t>
  </si>
  <si>
    <t>65604-0247</t>
  </si>
  <si>
    <t>CITIZENS MEMORIAL HEALTH CARE FOUNDATION</t>
  </si>
  <si>
    <t>ASHLEY MANOR CARE CENTER</t>
  </si>
  <si>
    <t>1630 RADIO HILL RD</t>
  </si>
  <si>
    <t>BOONVILLE</t>
  </si>
  <si>
    <t>65233-1957</t>
  </si>
  <si>
    <t>COOPER</t>
  </si>
  <si>
    <t>TINA</t>
  </si>
  <si>
    <t>WELLS</t>
  </si>
  <si>
    <t>(660) 882-6584</t>
  </si>
  <si>
    <t>6608822267</t>
  </si>
  <si>
    <t>ASHLEY MANOR, INC</t>
  </si>
  <si>
    <t>AURORA NURSING CENTER</t>
  </si>
  <si>
    <t>1700 SOUTH HUDSON AVE</t>
  </si>
  <si>
    <t>AURORA</t>
  </si>
  <si>
    <t>65605-2717</t>
  </si>
  <si>
    <t>LAWRENCE</t>
  </si>
  <si>
    <t>MICHAEL</t>
  </si>
  <si>
    <t>CHANEY</t>
  </si>
  <si>
    <t>(417) 678-2165</t>
  </si>
  <si>
    <t>4176782164</t>
  </si>
  <si>
    <t>1700 S HUDSON AVE</t>
  </si>
  <si>
    <t>COMMUNITY CARE CENTER OF AURORA, INC</t>
  </si>
  <si>
    <t>AVALON GARDEN</t>
  </si>
  <si>
    <t>4359 TAFT AVE</t>
  </si>
  <si>
    <t>63116-1533</t>
  </si>
  <si>
    <t>MARYCAROL</t>
  </si>
  <si>
    <t>JONES</t>
  </si>
  <si>
    <t>(314) 752-2022</t>
  </si>
  <si>
    <t>3147527679</t>
  </si>
  <si>
    <t>JPAM MANAGEMENT &amp; CONSULTING, INC</t>
  </si>
  <si>
    <t>BAILEY STREET RESIDENTIAL CARE I</t>
  </si>
  <si>
    <t>102 BAILEY ST</t>
  </si>
  <si>
    <t>FARMINGTON</t>
  </si>
  <si>
    <t>63640-1819</t>
  </si>
  <si>
    <t>DEBORAH</t>
  </si>
  <si>
    <t>FRANKS</t>
  </si>
  <si>
    <t>(573) 756-6374</t>
  </si>
  <si>
    <t>5737561823</t>
  </si>
  <si>
    <t>FRANKS, DEBORAH K</t>
  </si>
  <si>
    <t>SOLE PROPRIETOR</t>
  </si>
  <si>
    <t>BAPTIST HOME, THE</t>
  </si>
  <si>
    <t>101 RIGGS-SCOTT LN</t>
  </si>
  <si>
    <t>IRONTON</t>
  </si>
  <si>
    <t>63650-4338</t>
  </si>
  <si>
    <t>DONALD J</t>
  </si>
  <si>
    <t>STILES</t>
  </si>
  <si>
    <t>(573) 546-7429</t>
  </si>
  <si>
    <t>5735466212</t>
  </si>
  <si>
    <t>PO BOX 87</t>
  </si>
  <si>
    <t>63650-0087</t>
  </si>
  <si>
    <t>ICF</t>
  </si>
  <si>
    <t>RCF*</t>
  </si>
  <si>
    <t>BEACON HILL RESIDENTIAL CARE</t>
  </si>
  <si>
    <t>2905 CAMPBELL</t>
  </si>
  <si>
    <t>64109-1417</t>
  </si>
  <si>
    <t>ALFREDO</t>
  </si>
  <si>
    <t>EGBADON</t>
  </si>
  <si>
    <t>(816) 531-6168</t>
  </si>
  <si>
    <t>8165315970</t>
  </si>
  <si>
    <t>JOLET II, INC</t>
  </si>
  <si>
    <t>BEAUTIFUL SAVIOR HOME</t>
  </si>
  <si>
    <t>1003 SOUTH CEDAR ST</t>
  </si>
  <si>
    <t>BELTON</t>
  </si>
  <si>
    <t>64012-3703</t>
  </si>
  <si>
    <t>JENNIFER</t>
  </si>
  <si>
    <t>(816) 331-0781</t>
  </si>
  <si>
    <t>8163316143</t>
  </si>
  <si>
    <t>1003 S CEDAR ST</t>
  </si>
  <si>
    <t>BELLEVIEW VALLEY NURSING HOME</t>
  </si>
  <si>
    <t>23144 HIGHWAY 32</t>
  </si>
  <si>
    <t>BELLEVIEW</t>
  </si>
  <si>
    <t>63623-6346</t>
  </si>
  <si>
    <t>REBECCA</t>
  </si>
  <si>
    <t>FOX</t>
  </si>
  <si>
    <t>(573) 697-5311</t>
  </si>
  <si>
    <t>5736975389</t>
  </si>
  <si>
    <t>BELLEVIEW INVESTMENT GROUP, LLC</t>
  </si>
  <si>
    <t>HERITAGE CARE CENTER</t>
  </si>
  <si>
    <t>4401 NORTH HANLEY RD</t>
  </si>
  <si>
    <t>63134-2710</t>
  </si>
  <si>
    <t>WILLIE</t>
  </si>
  <si>
    <t>SWAYZE</t>
  </si>
  <si>
    <t>(314) 521-7471</t>
  </si>
  <si>
    <t>3145217533</t>
  </si>
  <si>
    <t>HERITAGE CARE CENTER OF BERKELEY, LLC</t>
  </si>
  <si>
    <t>BERNARD CARE CENTER</t>
  </si>
  <si>
    <t>4335 WEST PINE BLVD</t>
  </si>
  <si>
    <t>63108-2205</t>
  </si>
  <si>
    <t>LAJUANA</t>
  </si>
  <si>
    <t>JOHNSON</t>
  </si>
  <si>
    <t>(314) 371-0200</t>
  </si>
  <si>
    <t>3143712326</t>
  </si>
  <si>
    <t>BERNARD CARE CENTER, LLC</t>
  </si>
  <si>
    <t>BERTRAND NURSING AND REHAB CENTER</t>
  </si>
  <si>
    <t>603 WEST HIGHWAY 62</t>
  </si>
  <si>
    <t>BERTRAND</t>
  </si>
  <si>
    <t>63823-9738</t>
  </si>
  <si>
    <t>DON</t>
  </si>
  <si>
    <t>CHANCE</t>
  </si>
  <si>
    <t>(573) 683-4290</t>
  </si>
  <si>
    <t>(573) 683-4304</t>
  </si>
  <si>
    <t>BERTRAND NURSING AND REHAB CENTER LLC</t>
  </si>
  <si>
    <t>BETH HAVEN NURSING HOME</t>
  </si>
  <si>
    <t>2500 PLEASANT ST</t>
  </si>
  <si>
    <t>HANNIBAL</t>
  </si>
  <si>
    <t>63401-2600</t>
  </si>
  <si>
    <t>KERRI</t>
  </si>
  <si>
    <t>LAUTERBACH</t>
  </si>
  <si>
    <t>(573) 221-6000</t>
  </si>
  <si>
    <t>5732216172</t>
  </si>
  <si>
    <t>MENNONITE HOME ASSOCIATION, INC</t>
  </si>
  <si>
    <t>TARKIO REHABILITATION &amp; HEALTH CARE</t>
  </si>
  <si>
    <t>300 CEDAR ST</t>
  </si>
  <si>
    <t>TARKIO</t>
  </si>
  <si>
    <t>64491-1174</t>
  </si>
  <si>
    <t>FELISHA</t>
  </si>
  <si>
    <t>SLEMP</t>
  </si>
  <si>
    <t>(660) 736-4116</t>
  </si>
  <si>
    <t>6607365792</t>
  </si>
  <si>
    <t>TARKIO HCO, LLC</t>
  </si>
  <si>
    <t>BETHESDA DILWORTH</t>
  </si>
  <si>
    <t>9645 BIG BEND BLVD</t>
  </si>
  <si>
    <t>63122-6521</t>
  </si>
  <si>
    <t>CARRIE</t>
  </si>
  <si>
    <t>VAHLDIECK</t>
  </si>
  <si>
    <t>(314) 968-5460</t>
  </si>
  <si>
    <t>3149685253</t>
  </si>
  <si>
    <t>BETHESDA LONG TERM CARE, INC</t>
  </si>
  <si>
    <t>ST JOSEPH SENIOR LIVING</t>
  </si>
  <si>
    <t>1317 NORTH 36TH ST</t>
  </si>
  <si>
    <t>SAINT JOSEPH</t>
  </si>
  <si>
    <t>64506-2359</t>
  </si>
  <si>
    <t>BUCHANAN</t>
  </si>
  <si>
    <t>(816) 676-1630</t>
  </si>
  <si>
    <t>8162325862</t>
  </si>
  <si>
    <t>1317 N  36TH ST</t>
  </si>
  <si>
    <t>ST JOSEPH SENIOR LIVING, LLC</t>
  </si>
  <si>
    <t>BIG BEND RETREAT</t>
  </si>
  <si>
    <t>620 NORTH EMMERSON</t>
  </si>
  <si>
    <t>SLATER</t>
  </si>
  <si>
    <t>65349-1157</t>
  </si>
  <si>
    <t>EMILY</t>
  </si>
  <si>
    <t>HAHN</t>
  </si>
  <si>
    <t>(660) 529-2237</t>
  </si>
  <si>
    <t>6605293456</t>
  </si>
  <si>
    <t>BIG BEND RETREAT, INC</t>
  </si>
  <si>
    <t>ROCK POINT NURSING CENTER</t>
  </si>
  <si>
    <t>8477 NORTH STREET</t>
  </si>
  <si>
    <t>BIRCH TREE</t>
  </si>
  <si>
    <t>65438-8887</t>
  </si>
  <si>
    <t>SHANNON</t>
  </si>
  <si>
    <t>SONDRA</t>
  </si>
  <si>
    <t>(573) 292-3212</t>
  </si>
  <si>
    <t>5732923471</t>
  </si>
  <si>
    <t>ROCK POINT NURSING CENTER LLC</t>
  </si>
  <si>
    <t>MARY CULVER HOME, THE</t>
  </si>
  <si>
    <t>221 WEST WASHINGTON AVE</t>
  </si>
  <si>
    <t>KIRKWOOD</t>
  </si>
  <si>
    <t>63122-3916</t>
  </si>
  <si>
    <t>AMY</t>
  </si>
  <si>
    <t>LEPPER</t>
  </si>
  <si>
    <t>(314) 966-6034</t>
  </si>
  <si>
    <t>(314) 966-5462</t>
  </si>
  <si>
    <t>221 W  WASHINGTON AVE</t>
  </si>
  <si>
    <t>MARY CULVER HOME (THE)</t>
  </si>
  <si>
    <t>BLOOMFIELD LIVING CENTER</t>
  </si>
  <si>
    <t>606 WEST MISSOURI ST</t>
  </si>
  <si>
    <t>BLOOMFIELD</t>
  </si>
  <si>
    <t>63825-9706</t>
  </si>
  <si>
    <t>THOMAS</t>
  </si>
  <si>
    <t>AYERS JR</t>
  </si>
  <si>
    <t>(573) 568-2137</t>
  </si>
  <si>
    <t>(573) 568-9906</t>
  </si>
  <si>
    <t>N &amp; R OF BLOOMFIELD, LLC</t>
  </si>
  <si>
    <t>GEORGIA BROWN BLOSSER HOME FOR THE AGED</t>
  </si>
  <si>
    <t>1210 EAST EASTWOOD ST</t>
  </si>
  <si>
    <t>MARSHALL</t>
  </si>
  <si>
    <t>65340-1510</t>
  </si>
  <si>
    <t>ANITA</t>
  </si>
  <si>
    <t>WRIGHT</t>
  </si>
  <si>
    <t>(660) 886-5022</t>
  </si>
  <si>
    <t>SHANGRI-LA REHAB &amp; LIVING CENTER</t>
  </si>
  <si>
    <t>930 NORTH EAST DUNCAN RD</t>
  </si>
  <si>
    <t>BLUE SPRINGS</t>
  </si>
  <si>
    <t>64014-2173</t>
  </si>
  <si>
    <t>THERESA</t>
  </si>
  <si>
    <t>LOVE</t>
  </si>
  <si>
    <t>(816) 229-6677</t>
  </si>
  <si>
    <t>8162298064</t>
  </si>
  <si>
    <t>SHANGRI LA HCO, LLC</t>
  </si>
  <si>
    <t>MANOR, THE</t>
  </si>
  <si>
    <t>2071 BARRON RD</t>
  </si>
  <si>
    <t>POPLAR BLUFF</t>
  </si>
  <si>
    <t>63901-1903</t>
  </si>
  <si>
    <t>BUTLER</t>
  </si>
  <si>
    <t>TAMMY</t>
  </si>
  <si>
    <t>LOUGHARY</t>
  </si>
  <si>
    <t>(573) 686-1147</t>
  </si>
  <si>
    <t>5736865161</t>
  </si>
  <si>
    <t>POPLAR BLUFF NO 1, INC</t>
  </si>
  <si>
    <t>BOARDING INN, THE</t>
  </si>
  <si>
    <t>9444 MIDLAND BLVD</t>
  </si>
  <si>
    <t>OVERLAND</t>
  </si>
  <si>
    <t>63114-3328</t>
  </si>
  <si>
    <t>SHARON</t>
  </si>
  <si>
    <t>MARBERRY</t>
  </si>
  <si>
    <t>(314) 426-0091</t>
  </si>
  <si>
    <t>3144260099</t>
  </si>
  <si>
    <t>TED-LEA, INC</t>
  </si>
  <si>
    <t>CITIZENS MEMORIAL HEALTH CARE FACILITY</t>
  </si>
  <si>
    <t>1218 W LOCUST ST</t>
  </si>
  <si>
    <t>BOLIVAR</t>
  </si>
  <si>
    <t>65613-1312</t>
  </si>
  <si>
    <t>SARAH</t>
  </si>
  <si>
    <t>CROSSWHITE</t>
  </si>
  <si>
    <t>(417) 326-7648</t>
  </si>
  <si>
    <t>4173286336</t>
  </si>
  <si>
    <t>PO BOX 590</t>
  </si>
  <si>
    <t>65613-0590</t>
  </si>
  <si>
    <t>COLONIAL HOUSE OF FESTUS I</t>
  </si>
  <si>
    <t>500 SUNSHINE DR</t>
  </si>
  <si>
    <t>FESTUS</t>
  </si>
  <si>
    <t>63028-1645</t>
  </si>
  <si>
    <t>GREG</t>
  </si>
  <si>
    <t>SAUER</t>
  </si>
  <si>
    <t>(636) 937-7140</t>
  </si>
  <si>
    <t>(636) 933-2513</t>
  </si>
  <si>
    <t>COLONIAL HOUSE OF FESTUS I, LLC</t>
  </si>
  <si>
    <t>BLUFFS, THE</t>
  </si>
  <si>
    <t>3105 BLUFF CREEK DR</t>
  </si>
  <si>
    <t>COLUMBIA</t>
  </si>
  <si>
    <t>65201-3529</t>
  </si>
  <si>
    <t>ROYSTAN</t>
  </si>
  <si>
    <t>PAIS</t>
  </si>
  <si>
    <t>(573) 442-6060</t>
  </si>
  <si>
    <t>5738748060</t>
  </si>
  <si>
    <t>BOONE COUNTY SENIOR CITIZEN SERVICES CORPORATION</t>
  </si>
  <si>
    <t>AUTUMN TERRACE HEALTH &amp; REHABILITATION</t>
  </si>
  <si>
    <t>6124 RAYTOWN RD</t>
  </si>
  <si>
    <t>RAYTOWN</t>
  </si>
  <si>
    <t>64133-4007</t>
  </si>
  <si>
    <t>PATRICIA</t>
  </si>
  <si>
    <t>QUAIL</t>
  </si>
  <si>
    <t>(816) 358-8222</t>
  </si>
  <si>
    <t>8163589231</t>
  </si>
  <si>
    <t>SRZ OP AUTUMN, LLC</t>
  </si>
  <si>
    <t>LIFE CARE CENTER OF BROOKFIELD</t>
  </si>
  <si>
    <t>315 HUNT ST</t>
  </si>
  <si>
    <t>BROOKFIELD</t>
  </si>
  <si>
    <t>64628-2412</t>
  </si>
  <si>
    <t>LINN</t>
  </si>
  <si>
    <t>ENYARD</t>
  </si>
  <si>
    <t>(660) 258-3367</t>
  </si>
  <si>
    <t>6602583903</t>
  </si>
  <si>
    <t>BROOKFIELD MEDICAL INVESTORS, LLC</t>
  </si>
  <si>
    <t>FOUR SEASONS LIVING CENTER</t>
  </si>
  <si>
    <t>2800 HIGHWAY TT</t>
  </si>
  <si>
    <t>SEDALIA</t>
  </si>
  <si>
    <t>65301-1410</t>
  </si>
  <si>
    <t>CHAD</t>
  </si>
  <si>
    <t>CULP</t>
  </si>
  <si>
    <t>(660) 826-8803</t>
  </si>
  <si>
    <t>(660) 829-4487</t>
  </si>
  <si>
    <t>FOUR SEASONS LIVING CENTER, LLC</t>
  </si>
  <si>
    <t>STONEBRIDGE MARYLAND HEIGHTS</t>
  </si>
  <si>
    <t>2963 DODDRIDGE AVE</t>
  </si>
  <si>
    <t>MARYLAND HEIGHTS</t>
  </si>
  <si>
    <t>63043-1736</t>
  </si>
  <si>
    <t>CORY</t>
  </si>
  <si>
    <t>STERLING</t>
  </si>
  <si>
    <t>(314) 291-4557</t>
  </si>
  <si>
    <t>3142918548</t>
  </si>
  <si>
    <t>BROOK VIEW NURSING HOME, INC</t>
  </si>
  <si>
    <t>BAISCH NURSING CENTER</t>
  </si>
  <si>
    <t>3260 BAISCH DR</t>
  </si>
  <si>
    <t>DE SOTO</t>
  </si>
  <si>
    <t>63020-5046</t>
  </si>
  <si>
    <t>OTTE</t>
  </si>
  <si>
    <t>(636) 586-2291</t>
  </si>
  <si>
    <t>6365862292</t>
  </si>
  <si>
    <t>DESOTO INVESTMENT GROUP, LLC</t>
  </si>
  <si>
    <t>STAR CARE</t>
  </si>
  <si>
    <t>1606 SOUTH 38TH ST</t>
  </si>
  <si>
    <t>64507-2216</t>
  </si>
  <si>
    <t>BENJAMIN</t>
  </si>
  <si>
    <t>HALLMAN</t>
  </si>
  <si>
    <t>(816) 390-8941</t>
  </si>
  <si>
    <t>(816) 279-7728</t>
  </si>
  <si>
    <t>PO BOX 8923</t>
  </si>
  <si>
    <t>64508-8923</t>
  </si>
  <si>
    <t>CHOICE CARING LLC</t>
  </si>
  <si>
    <t>MEADOW VIEW HEALTH &amp; REHABILITATION</t>
  </si>
  <si>
    <t>2203 EAST MECHANIC ST</t>
  </si>
  <si>
    <t>HARRISONVILLE</t>
  </si>
  <si>
    <t>64701-2060</t>
  </si>
  <si>
    <t>CATRON</t>
  </si>
  <si>
    <t>(816) 380-2622</t>
  </si>
  <si>
    <t>(816) 380-2109</t>
  </si>
  <si>
    <t>MEADOW VIEW HEALTH &amp; REHABILITATION, LLC</t>
  </si>
  <si>
    <t>CAMELOT NURSING AND REHABILITATION CENTER</t>
  </si>
  <si>
    <t>705 GRAND CANYON DRIVE</t>
  </si>
  <si>
    <t>63640-2161</t>
  </si>
  <si>
    <t>KRISTA</t>
  </si>
  <si>
    <t>CISSELL</t>
  </si>
  <si>
    <t>(573) 756-8911</t>
  </si>
  <si>
    <t>5737560862</t>
  </si>
  <si>
    <t>CAMELOT HEALTHCARE LLC</t>
  </si>
  <si>
    <t>REDWOOD OF CAMERON</t>
  </si>
  <si>
    <t>801 EUCLID AVE</t>
  </si>
  <si>
    <t>CAMERON</t>
  </si>
  <si>
    <t>64429-2003</t>
  </si>
  <si>
    <t>CLINTON</t>
  </si>
  <si>
    <t>JODI</t>
  </si>
  <si>
    <t>FRAZIER</t>
  </si>
  <si>
    <t>(816) 632-7254</t>
  </si>
  <si>
    <t>8166323757</t>
  </si>
  <si>
    <t>PO BOX 438</t>
  </si>
  <si>
    <t>64429-0438</t>
  </si>
  <si>
    <t>CAMERON MO CONSULTING LLC</t>
  </si>
  <si>
    <t>ALF**</t>
  </si>
  <si>
    <t>CANDLELIGHT LODGE RETIREMENT CENTER</t>
  </si>
  <si>
    <t>1406 BUSINESS LOOP 70 WEST</t>
  </si>
  <si>
    <t>65202-1324</t>
  </si>
  <si>
    <t>EVA</t>
  </si>
  <si>
    <t>MORGAN</t>
  </si>
  <si>
    <t>(573) 449-5287</t>
  </si>
  <si>
    <t>5734430188</t>
  </si>
  <si>
    <t>WILCOX PROPERTIES OF COLUMBIA, LLC</t>
  </si>
  <si>
    <t>HEARTLAND CARE AND REHABILITATION CENTER</t>
  </si>
  <si>
    <t>2525 BOUTIN DR</t>
  </si>
  <si>
    <t>CAPE GIRARDEAU</t>
  </si>
  <si>
    <t>63701-8551</t>
  </si>
  <si>
    <t>MELISSA</t>
  </si>
  <si>
    <t>WELKER</t>
  </si>
  <si>
    <t>(573) 334-5225</t>
  </si>
  <si>
    <t>5733349316</t>
  </si>
  <si>
    <t>CAPE GIRARDEAU #1, INC</t>
  </si>
  <si>
    <t>LIFE CARE CENTER OF CAPE GIRARDEAU</t>
  </si>
  <si>
    <t>365 SOUTH BROADVIEW ST</t>
  </si>
  <si>
    <t>63703-5725</t>
  </si>
  <si>
    <t>MICHELLE</t>
  </si>
  <si>
    <t>CRAIN</t>
  </si>
  <si>
    <t>(573) 335-2086</t>
  </si>
  <si>
    <t>5733352398</t>
  </si>
  <si>
    <t>CAPE GIRARDEAU OPERATIONS, LLC</t>
  </si>
  <si>
    <t>CARONDELET RETIREMENT MANOR</t>
  </si>
  <si>
    <t>6811 MICHIGAN</t>
  </si>
  <si>
    <t>63111-2834</t>
  </si>
  <si>
    <t>CHRISTOPHER</t>
  </si>
  <si>
    <t>VANCIL</t>
  </si>
  <si>
    <t>(314) 353-9552</t>
  </si>
  <si>
    <t>3143515391</t>
  </si>
  <si>
    <t>PO BOX 37073</t>
  </si>
  <si>
    <t>63141-1573</t>
  </si>
  <si>
    <t>MISSOURI RESIDENTIAL CARE, LLC</t>
  </si>
  <si>
    <t>CARRIAGE SQUARE REHAB AND HEALTHCARE CENTER</t>
  </si>
  <si>
    <t>4009 GENE FIELD RD</t>
  </si>
  <si>
    <t>64506-1864</t>
  </si>
  <si>
    <t>ROBIN</t>
  </si>
  <si>
    <t>WILSEY</t>
  </si>
  <si>
    <t>(816) 364-1526</t>
  </si>
  <si>
    <t>(816) 364-2632</t>
  </si>
  <si>
    <t>CARRIAGE OPERATOR LLC</t>
  </si>
  <si>
    <t>SOUTHGATE LIVING CENTER</t>
  </si>
  <si>
    <t>500 TRUMAN BLVD</t>
  </si>
  <si>
    <t>CARUTHERSVILLE</t>
  </si>
  <si>
    <t>63830-1261</t>
  </si>
  <si>
    <t>HEATHER</t>
  </si>
  <si>
    <t>PURVIS</t>
  </si>
  <si>
    <t>(573) 333-5150</t>
  </si>
  <si>
    <t>5733334580</t>
  </si>
  <si>
    <t>CARUTHERSVILLE NO 1, INC</t>
  </si>
  <si>
    <t>CASSVILLE HEALTH CENTER FOR REHAB AND HEALTHCARE</t>
  </si>
  <si>
    <t>1300 COUNTY FARM RD</t>
  </si>
  <si>
    <t>CASSVILLE</t>
  </si>
  <si>
    <t>65625-1726</t>
  </si>
  <si>
    <t>BARRY</t>
  </si>
  <si>
    <t>KENNA</t>
  </si>
  <si>
    <t>MORRIS</t>
  </si>
  <si>
    <t>(417) 847-3386</t>
  </si>
  <si>
    <t>4178475449</t>
  </si>
  <si>
    <t>CASSVILLE HEALTHCARE, LLC</t>
  </si>
  <si>
    <t>NORMANDY NURSING CENTER</t>
  </si>
  <si>
    <t>7301 SAINT CHARLES ROCK RD</t>
  </si>
  <si>
    <t>63133-1737</t>
  </si>
  <si>
    <t>LAURA</t>
  </si>
  <si>
    <t>WUNDER</t>
  </si>
  <si>
    <t>(314) 862-0555</t>
  </si>
  <si>
    <t>3147277040</t>
  </si>
  <si>
    <t>NORMANDY HEALTHCARE, LLC</t>
  </si>
  <si>
    <t>CEDAR KNOLL PARTNERSHIP</t>
  </si>
  <si>
    <t>13635 STATE ROUTE V</t>
  </si>
  <si>
    <t>SAINT JAMES</t>
  </si>
  <si>
    <t>65559-8331</t>
  </si>
  <si>
    <t>SUSAN</t>
  </si>
  <si>
    <t>STAPLES</t>
  </si>
  <si>
    <t>(573) 265-3658</t>
  </si>
  <si>
    <t>5732653658</t>
  </si>
  <si>
    <t>GENERAL PARTNERSHIP</t>
  </si>
  <si>
    <t>CEDARCREST MANOR</t>
  </si>
  <si>
    <t>324 WEST 5TH ST</t>
  </si>
  <si>
    <t>WASHINGTON</t>
  </si>
  <si>
    <t>63090-2306</t>
  </si>
  <si>
    <t>FRANKLIN</t>
  </si>
  <si>
    <t>NONE</t>
  </si>
  <si>
    <t>(636) 239-7848</t>
  </si>
  <si>
    <t>6363908334</t>
  </si>
  <si>
    <t>WASHINGTON N &amp; R, LLC</t>
  </si>
  <si>
    <t>BIG BEND WOODS HEALTHCARE CENTER</t>
  </si>
  <si>
    <t>110 HIGHLAND AVE</t>
  </si>
  <si>
    <t>VALLEY PARK</t>
  </si>
  <si>
    <t>63088-1422</t>
  </si>
  <si>
    <t>DICKEY</t>
  </si>
  <si>
    <t>(636) 529-8300</t>
  </si>
  <si>
    <t>6362258427</t>
  </si>
  <si>
    <t>BBW MANAGEMENT GROUP, LLC</t>
  </si>
  <si>
    <t>CEDARGATE HEALTHCARE</t>
  </si>
  <si>
    <t>2350 KANELL BLVD</t>
  </si>
  <si>
    <t>63901-4036</t>
  </si>
  <si>
    <t>SHERRIE</t>
  </si>
  <si>
    <t>SMALL</t>
  </si>
  <si>
    <t>(573) 785-0188</t>
  </si>
  <si>
    <t>5737857321</t>
  </si>
  <si>
    <t>CEDARGATE HEALTHCARE GROUP, LLC</t>
  </si>
  <si>
    <t>CENTURY PINES ASSISTED LIVING</t>
  </si>
  <si>
    <t>709 EAST MCCRACKEN RD</t>
  </si>
  <si>
    <t>OZARK</t>
  </si>
  <si>
    <t>65721-9499</t>
  </si>
  <si>
    <t>CHRISTIAN</t>
  </si>
  <si>
    <t>JAMES</t>
  </si>
  <si>
    <t>EDWARDS</t>
  </si>
  <si>
    <t>(417) 581-7278</t>
  </si>
  <si>
    <t>4175814461</t>
  </si>
  <si>
    <t>RETIREMENT AT CENTURY PINES, INC</t>
  </si>
  <si>
    <t>OAKWOOD ESTATES NURSING &amp; REHAB</t>
  </si>
  <si>
    <t>5303 BERMUDA DR</t>
  </si>
  <si>
    <t>NORMANDY</t>
  </si>
  <si>
    <t>63121-1407</t>
  </si>
  <si>
    <t>GLYNIS</t>
  </si>
  <si>
    <t>WILBERT</t>
  </si>
  <si>
    <t>(314) 385-0910</t>
  </si>
  <si>
    <t>3143857179</t>
  </si>
  <si>
    <t>SIRO PROP OAKWOOD, LLC</t>
  </si>
  <si>
    <t>CHARLESTON MANOR</t>
  </si>
  <si>
    <t>1220 EAST MARSHALL</t>
  </si>
  <si>
    <t>CHARLESTON</t>
  </si>
  <si>
    <t>63834-1349</t>
  </si>
  <si>
    <t>JOYCE</t>
  </si>
  <si>
    <t>HENRY</t>
  </si>
  <si>
    <t>(573) 683-3721</t>
  </si>
  <si>
    <t>5736833029</t>
  </si>
  <si>
    <t>N &amp; R OF CHARLESTON LLC</t>
  </si>
  <si>
    <t>LEWIS &amp; CLARK GARDENS</t>
  </si>
  <si>
    <t>1221 BOONES LICK RD</t>
  </si>
  <si>
    <t>SAINT CHARLES</t>
  </si>
  <si>
    <t>63301-2328</t>
  </si>
  <si>
    <t>CHERYL</t>
  </si>
  <si>
    <t>SANKER</t>
  </si>
  <si>
    <t>(636) 946-6140</t>
  </si>
  <si>
    <t>6369462510</t>
  </si>
  <si>
    <t>N &amp; R OF ST CHARLES, LLC</t>
  </si>
  <si>
    <t>HEART OF THE OZARKS HEALTHCARE CENTER</t>
  </si>
  <si>
    <t>2004 CRESTVIEW ST</t>
  </si>
  <si>
    <t>AVA</t>
  </si>
  <si>
    <t>65608-8903</t>
  </si>
  <si>
    <t>DOUGLAS</t>
  </si>
  <si>
    <t>BRANDEE</t>
  </si>
  <si>
    <t>CUTBIRTH</t>
  </si>
  <si>
    <t>(417) 683-4129</t>
  </si>
  <si>
    <t>4176836025</t>
  </si>
  <si>
    <t>PO BOX 727</t>
  </si>
  <si>
    <t>65608-0727</t>
  </si>
  <si>
    <t>AVA NO. 1, INC</t>
  </si>
  <si>
    <t>COLONIAL SPRINGS HEALTHCARE CENTER</t>
  </si>
  <si>
    <t>750 W COOPER ST</t>
  </si>
  <si>
    <t>BUFFALO</t>
  </si>
  <si>
    <t>65622-8662</t>
  </si>
  <si>
    <t>JESSICA</t>
  </si>
  <si>
    <t>ROGERS</t>
  </si>
  <si>
    <t>(417) 345-2228</t>
  </si>
  <si>
    <t>4173458674</t>
  </si>
  <si>
    <t>PO BOX 978</t>
  </si>
  <si>
    <t>65622-0978</t>
  </si>
  <si>
    <t>CLINTON HEALTHCARE AND REHABILITATION CENTER</t>
  </si>
  <si>
    <t>1009 EAST OHIO</t>
  </si>
  <si>
    <t>64735-2455</t>
  </si>
  <si>
    <t>WEISS</t>
  </si>
  <si>
    <t>(660) 885-5571</t>
  </si>
  <si>
    <t>6608856249</t>
  </si>
  <si>
    <t>CLINTON NO. 1, INC</t>
  </si>
  <si>
    <t>STONEBRIDGE ADAMS STREET</t>
  </si>
  <si>
    <t>1024 ADAMS ST</t>
  </si>
  <si>
    <t>JEFFERSON CITY</t>
  </si>
  <si>
    <t>65101-3408</t>
  </si>
  <si>
    <t>COLE</t>
  </si>
  <si>
    <t>RUTH</t>
  </si>
  <si>
    <t>VOLKART</t>
  </si>
  <si>
    <t>(573) 635-1320</t>
  </si>
  <si>
    <t>5736343944</t>
  </si>
  <si>
    <t>ELDERCARE OF MID-MISSOURI X, INC</t>
  </si>
  <si>
    <t>TRUMAN HEALTHCARE &amp; REHABILITATION CENTER</t>
  </si>
  <si>
    <t>206 WEST FIRST ST</t>
  </si>
  <si>
    <t>LAMAR</t>
  </si>
  <si>
    <t>64759-1291</t>
  </si>
  <si>
    <t>BARTON</t>
  </si>
  <si>
    <t>LISA</t>
  </si>
  <si>
    <t>SELVEY</t>
  </si>
  <si>
    <t>(417) 682-5718</t>
  </si>
  <si>
    <t>(417) 682-0143</t>
  </si>
  <si>
    <t>LAMAR NO. 1, INC</t>
  </si>
  <si>
    <t>SHADY OAKS HEALTHCARE CENTER</t>
  </si>
  <si>
    <t>335 BUSINESS ROUTE 63</t>
  </si>
  <si>
    <t>THAYER</t>
  </si>
  <si>
    <t>65791-1415</t>
  </si>
  <si>
    <t>OREGON</t>
  </si>
  <si>
    <t>LEIGH</t>
  </si>
  <si>
    <t>KINCHELOE</t>
  </si>
  <si>
    <t>(417) 264-7256</t>
  </si>
  <si>
    <t>4172643219</t>
  </si>
  <si>
    <t>THAYER NO. 1, INC</t>
  </si>
  <si>
    <t>JOPLIN GARDENS</t>
  </si>
  <si>
    <t>2810 SOUTH JACKSON AVE</t>
  </si>
  <si>
    <t>JOPLIN</t>
  </si>
  <si>
    <t>64804-2524</t>
  </si>
  <si>
    <t>ANGELA</t>
  </si>
  <si>
    <t>SCHMITT</t>
  </si>
  <si>
    <t>(417) 572-0041</t>
  </si>
  <si>
    <t>4175720050</t>
  </si>
  <si>
    <t>N &amp; R OF JOPLIN, LLC</t>
  </si>
  <si>
    <t>CHATEAU GIRARDEAU</t>
  </si>
  <si>
    <t>3120 INDEPENDENCE ST</t>
  </si>
  <si>
    <t>63703-5043</t>
  </si>
  <si>
    <t>TERESA</t>
  </si>
  <si>
    <t>COMPTON</t>
  </si>
  <si>
    <t>(573) 335-1281</t>
  </si>
  <si>
    <t>(573) 651-8182</t>
  </si>
  <si>
    <t>CAPE RETIREMENT COMMUNITY, INC</t>
  </si>
  <si>
    <t>5736518169</t>
  </si>
  <si>
    <t>RIVERVIEW RESIDENTIAL PLACE</t>
  </si>
  <si>
    <t>1200 WEST HALL ST</t>
  </si>
  <si>
    <t>65721-9103</t>
  </si>
  <si>
    <t>MARCELLA</t>
  </si>
  <si>
    <t>PECK</t>
  </si>
  <si>
    <t>(417) 581-2510</t>
  </si>
  <si>
    <t>(417) 581-2606</t>
  </si>
  <si>
    <t>PO BOX 157</t>
  </si>
  <si>
    <t>65721-0157</t>
  </si>
  <si>
    <t>WILLOW HEALTH CARE, INC</t>
  </si>
  <si>
    <t>OZARK RIVERVIEW MANOR</t>
  </si>
  <si>
    <t>(417) 581-6025</t>
  </si>
  <si>
    <t>4175814652</t>
  </si>
  <si>
    <t>ARBOR HILLS NURSING AND REHABILITATION CENTER</t>
  </si>
  <si>
    <t>800 CHAMBERS RD</t>
  </si>
  <si>
    <t>FERGUSON</t>
  </si>
  <si>
    <t>63135-2133</t>
  </si>
  <si>
    <t>ALI</t>
  </si>
  <si>
    <t>CHAUDHRY</t>
  </si>
  <si>
    <t>(314) 524-1111</t>
  </si>
  <si>
    <t>(314) 806-4006</t>
  </si>
  <si>
    <t>EMERALD HEIGHTS, LLC</t>
  </si>
  <si>
    <t>ABBEY WOODS CENTER FOR REHABILITATION AND HEALING</t>
  </si>
  <si>
    <t>5026 FARAON ST</t>
  </si>
  <si>
    <t>64506-3375</t>
  </si>
  <si>
    <t>NELLIE</t>
  </si>
  <si>
    <t>PEELER</t>
  </si>
  <si>
    <t>(816) 279-1591</t>
  </si>
  <si>
    <t>8162323775</t>
  </si>
  <si>
    <t>ABBEY WOODS OPERATIONS, LLC</t>
  </si>
  <si>
    <t>CLARENCE CARE CENTER</t>
  </si>
  <si>
    <t>111 EAST ST</t>
  </si>
  <si>
    <t>CLARENCE</t>
  </si>
  <si>
    <t>63437-1902</t>
  </si>
  <si>
    <t>MARK</t>
  </si>
  <si>
    <t>WALKER</t>
  </si>
  <si>
    <t>(660) 699-2118</t>
  </si>
  <si>
    <t>6606992127</t>
  </si>
  <si>
    <t>CLARENCE NURSING HOME DISTRICT</t>
  </si>
  <si>
    <t>NURSING HOME DISTRICT</t>
  </si>
  <si>
    <t>CLARK COUNTY NURSING HOME</t>
  </si>
  <si>
    <t>1260 N JOHNSON ST</t>
  </si>
  <si>
    <t>KAHOKA</t>
  </si>
  <si>
    <t>63445-1100</t>
  </si>
  <si>
    <t>CLARK</t>
  </si>
  <si>
    <t>MCDANIEL RAMSEY</t>
  </si>
  <si>
    <t>(660) 727-3303</t>
  </si>
  <si>
    <t>6607273736</t>
  </si>
  <si>
    <t>CLARK COUNTY NURSING HOME DISTRICT</t>
  </si>
  <si>
    <t>CLARK'S MOUNTAIN NURSING CENTER</t>
  </si>
  <si>
    <t>2100 BARNES</t>
  </si>
  <si>
    <t>PIEDMONT</t>
  </si>
  <si>
    <t>63957-1008</t>
  </si>
  <si>
    <t>WAYNE</t>
  </si>
  <si>
    <t>WILLIAM</t>
  </si>
  <si>
    <t>TURNER JR</t>
  </si>
  <si>
    <t>(573) 223-4297</t>
  </si>
  <si>
    <t>5732237121</t>
  </si>
  <si>
    <t>AMERICARE AT CLARK'S MOUNTAIN NURSING CENTER, LLC</t>
  </si>
  <si>
    <t>TOWN AND COUNTRY HEALTH &amp;  REHAB</t>
  </si>
  <si>
    <t>13995 CLAYTON RD</t>
  </si>
  <si>
    <t>TOWN AND COUNTRY</t>
  </si>
  <si>
    <t>63017-8400</t>
  </si>
  <si>
    <t>WYATT</t>
  </si>
  <si>
    <t>(636) 227-5070</t>
  </si>
  <si>
    <t>6362279431</t>
  </si>
  <si>
    <t>TANDC OP, LLC</t>
  </si>
  <si>
    <t>DELMAR GARDENS ON THE GREEN</t>
  </si>
  <si>
    <t>15197 CLAYTON RD</t>
  </si>
  <si>
    <t>CHESTERFIELD</t>
  </si>
  <si>
    <t>63017-7048</t>
  </si>
  <si>
    <t>JEANNA</t>
  </si>
  <si>
    <t>WOODS</t>
  </si>
  <si>
    <t>(636) 394-7515</t>
  </si>
  <si>
    <t>6363942146</t>
  </si>
  <si>
    <t>DELMAR GARDENS ON THE GREEN OPERATING, LLC</t>
  </si>
  <si>
    <t>FRONTIER HEALTH &amp; REHABILITATION</t>
  </si>
  <si>
    <t>2840 WEST CLAY ST</t>
  </si>
  <si>
    <t>63301-2536</t>
  </si>
  <si>
    <t>ODETTE</t>
  </si>
  <si>
    <t>MARTIN</t>
  </si>
  <si>
    <t>(636) 946-6100</t>
  </si>
  <si>
    <t>6369400998</t>
  </si>
  <si>
    <t>SRZ OP FRONTIER, LLC</t>
  </si>
  <si>
    <t>RIVERSIDE NURSING &amp; REHABILITATION CENTER, LLC</t>
  </si>
  <si>
    <t>4700 NW CLIFFVIEW DR</t>
  </si>
  <si>
    <t>RIVERSIDE</t>
  </si>
  <si>
    <t>64150-1237</t>
  </si>
  <si>
    <t>JENNINGS</t>
  </si>
  <si>
    <t>(816) 741-5105</t>
  </si>
  <si>
    <t>8167461301</t>
  </si>
  <si>
    <t>RIVERSIDE NURSING AND REHABILITATION CENTER, LLC</t>
  </si>
  <si>
    <t>COLLIER CARE HOME, INC</t>
  </si>
  <si>
    <t>3001 NW VESPER ST</t>
  </si>
  <si>
    <t>64015-3104</t>
  </si>
  <si>
    <t>JANICE</t>
  </si>
  <si>
    <t>STUMFOLL</t>
  </si>
  <si>
    <t>(816) 229-6231</t>
  </si>
  <si>
    <t>LAKEVIEW HEALTH CARE &amp; REHABILITATION CENTER</t>
  </si>
  <si>
    <t>1450 ASHLEY RD</t>
  </si>
  <si>
    <t>65233-2141</t>
  </si>
  <si>
    <t>JOSHUA</t>
  </si>
  <si>
    <t>WARNER</t>
  </si>
  <si>
    <t>(660) 882-7007</t>
  </si>
  <si>
    <t>6608827829</t>
  </si>
  <si>
    <t>BOONVILLE #1, INC</t>
  </si>
  <si>
    <t>COLONIAL HOME, THE</t>
  </si>
  <si>
    <t>102 SUMMIT ST</t>
  </si>
  <si>
    <t>DONIPHAN</t>
  </si>
  <si>
    <t>63935-1328</t>
  </si>
  <si>
    <t>JACOB</t>
  </si>
  <si>
    <t>HOGG</t>
  </si>
  <si>
    <t>(573) 996-4283</t>
  </si>
  <si>
    <t>5739963063</t>
  </si>
  <si>
    <t>STELLBROOK MANAGEMENT LLC</t>
  </si>
  <si>
    <t>APPLETON CITY MANOR</t>
  </si>
  <si>
    <t>600 NORTH OHIO ST</t>
  </si>
  <si>
    <t>APPLETON CITY</t>
  </si>
  <si>
    <t>64724-1609</t>
  </si>
  <si>
    <t>SAINT CLAIR</t>
  </si>
  <si>
    <t>CHARLES</t>
  </si>
  <si>
    <t>CONWAY</t>
  </si>
  <si>
    <t>(660) 476-2128</t>
  </si>
  <si>
    <t>6604765567</t>
  </si>
  <si>
    <t>PO BOX 98</t>
  </si>
  <si>
    <t>64724-0098</t>
  </si>
  <si>
    <t>APPLETON CITY MANOR, LLC</t>
  </si>
  <si>
    <t>GLASGOW GARDENS</t>
  </si>
  <si>
    <t>100 AUDSLEY DR</t>
  </si>
  <si>
    <t>GLASGOW</t>
  </si>
  <si>
    <t>65254-9537</t>
  </si>
  <si>
    <t>HOWARD</t>
  </si>
  <si>
    <t>TABITHA</t>
  </si>
  <si>
    <t>CROWDER</t>
  </si>
  <si>
    <t>(660) 338-2297</t>
  </si>
  <si>
    <t>6603382023</t>
  </si>
  <si>
    <t>N &amp; R OF GLASGOW, LLC</t>
  </si>
  <si>
    <t>COLONIAL RESIDENTIAL CARE FACILITY II</t>
  </si>
  <si>
    <t>1162 CEDAR ST</t>
  </si>
  <si>
    <t>BISMARCK</t>
  </si>
  <si>
    <t>63624-8920</t>
  </si>
  <si>
    <t>DANIELLE</t>
  </si>
  <si>
    <t>STOTLER</t>
  </si>
  <si>
    <t>(573) 734-2846</t>
  </si>
  <si>
    <t>(573) 734-2008</t>
  </si>
  <si>
    <t>PO BOX 134</t>
  </si>
  <si>
    <t>MOUNTAIN GROVE</t>
  </si>
  <si>
    <t>65711-0134</t>
  </si>
  <si>
    <t>BISMARCK INVESTMENT GROUP LLC</t>
  </si>
  <si>
    <t>VILLA AT BLUE RIDGE, THE</t>
  </si>
  <si>
    <t>701 BLUE RIDGE ROAD</t>
  </si>
  <si>
    <t>65201-3734</t>
  </si>
  <si>
    <t>POSTON</t>
  </si>
  <si>
    <t>(573) 474-6111</t>
  </si>
  <si>
    <t>(573) 474-0680</t>
  </si>
  <si>
    <t>N &amp; R OF NORTH COLUMBIA, LLC</t>
  </si>
  <si>
    <t>COLUMBIA MANOR CARE CENTER</t>
  </si>
  <si>
    <t>2012 NIFONG BLVD</t>
  </si>
  <si>
    <t>65201-3874</t>
  </si>
  <si>
    <t>CLARA</t>
  </si>
  <si>
    <t>CANNELL</t>
  </si>
  <si>
    <t>(573) 449-1246</t>
  </si>
  <si>
    <t>5738748753</t>
  </si>
  <si>
    <t>COLUMBIA MANOR, INC</t>
  </si>
  <si>
    <t>COLUMBIA STREET RESIDENTIAL CARE CENTER LLC</t>
  </si>
  <si>
    <t>208 WEST COLUMBIA ST</t>
  </si>
  <si>
    <t>63640-1705</t>
  </si>
  <si>
    <t>ELANE</t>
  </si>
  <si>
    <t>(573) 756-7481</t>
  </si>
  <si>
    <t>(573) 760-9386</t>
  </si>
  <si>
    <t>PO BOX 272</t>
  </si>
  <si>
    <t>63640-0675</t>
  </si>
  <si>
    <t>COLUMBIA STREET RESIDENTIAL CARE CENTER, LLC</t>
  </si>
  <si>
    <t>COMMUNITY CARE CENTER OF LEMAY, INC</t>
  </si>
  <si>
    <t>9353 SOUTH BROADWAY</t>
  </si>
  <si>
    <t>63125-1600</t>
  </si>
  <si>
    <t>TIMOTHY</t>
  </si>
  <si>
    <t>NYE</t>
  </si>
  <si>
    <t>(314) 631-0540</t>
  </si>
  <si>
    <t>3146315056</t>
  </si>
  <si>
    <t>COMMUNITY SPRINGS HEALTHCARE FACILITY</t>
  </si>
  <si>
    <t>400 EAST HOSPITAL RD</t>
  </si>
  <si>
    <t>EL DORADO SPRINGS</t>
  </si>
  <si>
    <t>64744-2024</t>
  </si>
  <si>
    <t>CHRIS</t>
  </si>
  <si>
    <t>VICKERS</t>
  </si>
  <si>
    <t>(417) 876-2531</t>
  </si>
  <si>
    <t>4178763459</t>
  </si>
  <si>
    <t>CONVERSE HOME</t>
  </si>
  <si>
    <t>17025 OLD JAMESTOWN RD</t>
  </si>
  <si>
    <t>63034-1414</t>
  </si>
  <si>
    <t>RICHARD</t>
  </si>
  <si>
    <t>CONVERSE</t>
  </si>
  <si>
    <t>(314) 355-8041</t>
  </si>
  <si>
    <t>3143558436</t>
  </si>
  <si>
    <t>R &amp; R RESIDENTIAL CARE, LLC</t>
  </si>
  <si>
    <t>CORI MANOR HEALTHCARE &amp; REHABILITATION CENTER</t>
  </si>
  <si>
    <t>560 CORISANDE HILLS RD</t>
  </si>
  <si>
    <t>FENTON</t>
  </si>
  <si>
    <t>63026-5613</t>
  </si>
  <si>
    <t>SHERRY</t>
  </si>
  <si>
    <t>BROCKMEIER</t>
  </si>
  <si>
    <t>(636) 343-2282</t>
  </si>
  <si>
    <t>6363431848</t>
  </si>
  <si>
    <t>CORI MANOR HEALTHCARE &amp; REHABILITATION CENTER, LLC</t>
  </si>
  <si>
    <t>DELMAR GARDENS OF CREVE COEUR</t>
  </si>
  <si>
    <t>850 COUNTRY MANOR LN</t>
  </si>
  <si>
    <t>CREVE COEUR</t>
  </si>
  <si>
    <t>63141-6651</t>
  </si>
  <si>
    <t>HAYES</t>
  </si>
  <si>
    <t>(314) 434-5900</t>
  </si>
  <si>
    <t>3144343927</t>
  </si>
  <si>
    <t>DELMAR GARDENS OF CREVE COEUR OPERATING, LLC</t>
  </si>
  <si>
    <t>COUNTRY VALLEY HOME</t>
  </si>
  <si>
    <t>15750 COUNTY RD 2430</t>
  </si>
  <si>
    <t>65559-8211</t>
  </si>
  <si>
    <t>MARY</t>
  </si>
  <si>
    <t>HUTCHISON</t>
  </si>
  <si>
    <t>(573) 265-8250</t>
  </si>
  <si>
    <t>(573) 265-0554</t>
  </si>
  <si>
    <t>HUTCHISON, MARY V</t>
  </si>
  <si>
    <t>JEFFERSON CITY NURSING AND REHABILITATION CENTER, LLC</t>
  </si>
  <si>
    <t>1221 SOUTHGATE LN</t>
  </si>
  <si>
    <t>65109-2465</t>
  </si>
  <si>
    <t>NICHOLAS</t>
  </si>
  <si>
    <t>LAGEMAN</t>
  </si>
  <si>
    <t>(573) 635-3131</t>
  </si>
  <si>
    <t>5736354226</t>
  </si>
  <si>
    <t>PO BOX 104118</t>
  </si>
  <si>
    <t>65110-4118</t>
  </si>
  <si>
    <t>CRANE RESIDENTIAL CARE HOME</t>
  </si>
  <si>
    <t>102 LILLIAN</t>
  </si>
  <si>
    <t>CRANE</t>
  </si>
  <si>
    <t>65633-9103</t>
  </si>
  <si>
    <t>ALICIA</t>
  </si>
  <si>
    <t>FULLER</t>
  </si>
  <si>
    <t>(417) 723-5900</t>
  </si>
  <si>
    <t>(417) 723-8559</t>
  </si>
  <si>
    <t>TD III, INC</t>
  </si>
  <si>
    <t>VALLEY RESIDENTIAL CARE</t>
  </si>
  <si>
    <t>101 SOUTH KNOB ST</t>
  </si>
  <si>
    <t>63650-1501</t>
  </si>
  <si>
    <t>ANDREA</t>
  </si>
  <si>
    <t>CRAWFORD</t>
  </si>
  <si>
    <t>(573) 546-3080</t>
  </si>
  <si>
    <t>(573) 546-0188</t>
  </si>
  <si>
    <t>203 SOUTH WASHINGTON ST</t>
  </si>
  <si>
    <t>63640-1836</t>
  </si>
  <si>
    <t>SCENIC VIEW, LLC</t>
  </si>
  <si>
    <t>CRESTVIEW HOME</t>
  </si>
  <si>
    <t>1313 SOUTH 25TH ST</t>
  </si>
  <si>
    <t>BETHANY</t>
  </si>
  <si>
    <t>64424-2634</t>
  </si>
  <si>
    <t>KAREN</t>
  </si>
  <si>
    <t>FLETCHALL</t>
  </si>
  <si>
    <t>(660) 425-3128</t>
  </si>
  <si>
    <t>(660) 425-6922</t>
  </si>
  <si>
    <t>PO BOX 430</t>
  </si>
  <si>
    <t>64424-0430</t>
  </si>
  <si>
    <t>N &amp; R OF CRESTVIEW, LLC</t>
  </si>
  <si>
    <t>ASHTON COURT CARE AND REHABILITATION CENTRE</t>
  </si>
  <si>
    <t>1200 WEST COLLEGE ST</t>
  </si>
  <si>
    <t>LIBERTY</t>
  </si>
  <si>
    <t>64068-1036</t>
  </si>
  <si>
    <t>JON</t>
  </si>
  <si>
    <t>BUCHHOLZ</t>
  </si>
  <si>
    <t>(816) 781-3020</t>
  </si>
  <si>
    <t>8167924043</t>
  </si>
  <si>
    <t>SRZ OP ASHTON, LLC</t>
  </si>
  <si>
    <t>DADE COUNTY NURSING HOME DISTRICT</t>
  </si>
  <si>
    <t>400 BROAD ST</t>
  </si>
  <si>
    <t>GREENFIELD</t>
  </si>
  <si>
    <t>65661-1405</t>
  </si>
  <si>
    <t>DADE</t>
  </si>
  <si>
    <t>ELIZABETH</t>
  </si>
  <si>
    <t>MURRAY</t>
  </si>
  <si>
    <t>(417) 637-5315</t>
  </si>
  <si>
    <t>4176375281</t>
  </si>
  <si>
    <t>DAVIESS COUNTY NURSING AND REHABILITATION</t>
  </si>
  <si>
    <t>1337 WEST GRAND</t>
  </si>
  <si>
    <t>GALLATIN</t>
  </si>
  <si>
    <t>64640-8320</t>
  </si>
  <si>
    <t>JENNIE</t>
  </si>
  <si>
    <t>PANKAU</t>
  </si>
  <si>
    <t>(660) 663-2197</t>
  </si>
  <si>
    <t>(660) 663-2350</t>
  </si>
  <si>
    <t>OSBY CORPORATION</t>
  </si>
  <si>
    <t>DELHAVEN MANOR</t>
  </si>
  <si>
    <t>5460 DELMAR BLVD</t>
  </si>
  <si>
    <t>63112-3104</t>
  </si>
  <si>
    <t>MERHAWIT</t>
  </si>
  <si>
    <t>TAEME</t>
  </si>
  <si>
    <t>(314) 361-2902</t>
  </si>
  <si>
    <t>3143611437</t>
  </si>
  <si>
    <t>DELHAVEN MANOR NO. 2, INC</t>
  </si>
  <si>
    <t>ACKERT PARK SKILLED NURSING &amp; REHABILITATION CENTER</t>
  </si>
  <si>
    <t>894 LELAND AVE</t>
  </si>
  <si>
    <t>UNIVERSITY CITY</t>
  </si>
  <si>
    <t>63130-3239</t>
  </si>
  <si>
    <t>BRENCICK</t>
  </si>
  <si>
    <t>(314) 726-4767</t>
  </si>
  <si>
    <t>3147261308</t>
  </si>
  <si>
    <t>JPAM CONSULTING, INC</t>
  </si>
  <si>
    <t>DELMAR GARDENS OF CHESTERFIELD</t>
  </si>
  <si>
    <t>14855 NORTH OUTER 40 RD</t>
  </si>
  <si>
    <t>63017-2026</t>
  </si>
  <si>
    <t>KAVITHA</t>
  </si>
  <si>
    <t>NALLABELLI</t>
  </si>
  <si>
    <t>(636) 532-0150</t>
  </si>
  <si>
    <t>6365327153</t>
  </si>
  <si>
    <t>DELMAR GARDENS OF CHESTERFIELD OPERATING, LLC</t>
  </si>
  <si>
    <t>DELMAR GARDENS WEST</t>
  </si>
  <si>
    <t>13550 SOUTH OUTER 40 RD</t>
  </si>
  <si>
    <t>63017-5812</t>
  </si>
  <si>
    <t>TAYLOR</t>
  </si>
  <si>
    <t>(314) 878-1330</t>
  </si>
  <si>
    <t>3148781357</t>
  </si>
  <si>
    <t>DELMAR GARDENS WEST OPERATING, LLC</t>
  </si>
  <si>
    <t>NHC HEALTHCARE, DESLOGE</t>
  </si>
  <si>
    <t>801 BRIM ST</t>
  </si>
  <si>
    <t>DESLOGE</t>
  </si>
  <si>
    <t>63601-3441</t>
  </si>
  <si>
    <t>JORDAN</t>
  </si>
  <si>
    <t>RIDDLE</t>
  </si>
  <si>
    <t>(573) 431-0223</t>
  </si>
  <si>
    <t>5734310251</t>
  </si>
  <si>
    <t>PO BOX AA</t>
  </si>
  <si>
    <t>63601-0568</t>
  </si>
  <si>
    <t>NHC HEALTHCARE / DESLOGE, LLC</t>
  </si>
  <si>
    <t>DEXTER LIVING CENTER</t>
  </si>
  <si>
    <t>415 S CATALPA STREET</t>
  </si>
  <si>
    <t>DEXTER</t>
  </si>
  <si>
    <t>63841-2017</t>
  </si>
  <si>
    <t>HUGHIE</t>
  </si>
  <si>
    <t>GIBSON</t>
  </si>
  <si>
    <t>(573) 624-7491</t>
  </si>
  <si>
    <t>(573) 624-8187</t>
  </si>
  <si>
    <t>DEXTER N &amp; R, LLC</t>
  </si>
  <si>
    <t>ANNA DODSON HOME</t>
  </si>
  <si>
    <t>4616 HIGHWAY D</t>
  </si>
  <si>
    <t>63640-7241</t>
  </si>
  <si>
    <t>PENNY</t>
  </si>
  <si>
    <t>MCDOWELL</t>
  </si>
  <si>
    <t>(573) 756-5530</t>
  </si>
  <si>
    <t>5737565530</t>
  </si>
  <si>
    <t>4616 HWY D</t>
  </si>
  <si>
    <t>ANNA DODSON HOME, LLC</t>
  </si>
  <si>
    <t>PREMIER RESIDENTIAL CARE</t>
  </si>
  <si>
    <t>109 EAST CROWDER RD</t>
  </si>
  <si>
    <t>TRENTON</t>
  </si>
  <si>
    <t>64683-1802</t>
  </si>
  <si>
    <t>BAUCOM</t>
  </si>
  <si>
    <t>(660) 359-4292</t>
  </si>
  <si>
    <t>(660) 359-3998</t>
  </si>
  <si>
    <t>PREMIER RESIDENTIAL CARE, LLC</t>
  </si>
  <si>
    <t>HARRIS RESIDENTIAL CARE CENTER LLC</t>
  </si>
  <si>
    <t>401 SOUTH HENRY</t>
  </si>
  <si>
    <t>63640-1823</t>
  </si>
  <si>
    <t>(573) 756-5376</t>
  </si>
  <si>
    <t>PO BOX 675</t>
  </si>
  <si>
    <t>HARRIS RESIDENTIAL CARE CENTER, LLC</t>
  </si>
  <si>
    <t>RIVERVIEW, THE</t>
  </si>
  <si>
    <t>5500 SOUTH BROADWAY</t>
  </si>
  <si>
    <t>63111-2025</t>
  </si>
  <si>
    <t>CONNIE</t>
  </si>
  <si>
    <t>MASON</t>
  </si>
  <si>
    <t>(314) 353-5900</t>
  </si>
  <si>
    <t>3143535907</t>
  </si>
  <si>
    <t>5500 S BROADWAY</t>
  </si>
  <si>
    <t>RIVERVIEW NURSING FACILITY, LLC THE</t>
  </si>
  <si>
    <t>ELSBERRY MISSOURI HEALTH CARE CENTER</t>
  </si>
  <si>
    <t>1827 HIGHWAY B</t>
  </si>
  <si>
    <t>ELSBERRY</t>
  </si>
  <si>
    <t>63343-3126</t>
  </si>
  <si>
    <t>LINCOLN</t>
  </si>
  <si>
    <t>LINDA</t>
  </si>
  <si>
    <t>HAAKE</t>
  </si>
  <si>
    <t>(573) 898-2880</t>
  </si>
  <si>
    <t>5738985004</t>
  </si>
  <si>
    <t>1827 HWY B</t>
  </si>
  <si>
    <t>ELSBERRY MISSOURI HEALTH CARE CENTER, INC</t>
  </si>
  <si>
    <t>SALEM CARE CENTER</t>
  </si>
  <si>
    <t>1203 NORTH JACKSON</t>
  </si>
  <si>
    <t>SALEM</t>
  </si>
  <si>
    <t>65560-1076</t>
  </si>
  <si>
    <t>JAMIE</t>
  </si>
  <si>
    <t>(573) 729-6649</t>
  </si>
  <si>
    <t>5737297694</t>
  </si>
  <si>
    <t>PO BOX 29</t>
  </si>
  <si>
    <t>65560-0029</t>
  </si>
  <si>
    <t>TENDA GROUP, INC</t>
  </si>
  <si>
    <t>WOOD OAKS, INC</t>
  </si>
  <si>
    <t>1804 SOUTH STERLING AVE</t>
  </si>
  <si>
    <t>INDEPENDENCE</t>
  </si>
  <si>
    <t>64052-3845</t>
  </si>
  <si>
    <t>JEANETTE</t>
  </si>
  <si>
    <t>MCCAMIS</t>
  </si>
  <si>
    <t>(816) 254-5400</t>
  </si>
  <si>
    <t>(816) 254-4426</t>
  </si>
  <si>
    <t>PO BOX 520049</t>
  </si>
  <si>
    <t>64052-0049</t>
  </si>
  <si>
    <t>CREVE COEUR MANOR</t>
  </si>
  <si>
    <t>1127 TIMBER RUN DR</t>
  </si>
  <si>
    <t>63146-4482</t>
  </si>
  <si>
    <t>JEANNE</t>
  </si>
  <si>
    <t>DIRSCHUWEIT</t>
  </si>
  <si>
    <t>(314) 434-8361</t>
  </si>
  <si>
    <t>3144347785</t>
  </si>
  <si>
    <t>CCM OPERATIONS LLC</t>
  </si>
  <si>
    <t>VALLEY MANOR AND REHABILITATION CENTER</t>
  </si>
  <si>
    <t>1410 HOSPITAL DR</t>
  </si>
  <si>
    <t>EXCELSIOR SPRINGS</t>
  </si>
  <si>
    <t>64024-1168</t>
  </si>
  <si>
    <t>DOREEN</t>
  </si>
  <si>
    <t>HASENBECK</t>
  </si>
  <si>
    <t>(816) 637-1010</t>
  </si>
  <si>
    <t>8166378234</t>
  </si>
  <si>
    <t>EXCELSIOR SPRINGS #1, INC</t>
  </si>
  <si>
    <t>FAIR VIEW NURSING HOME</t>
  </si>
  <si>
    <t>1714 WEST 16TH ST</t>
  </si>
  <si>
    <t>65301-5273</t>
  </si>
  <si>
    <t>MARIANNE</t>
  </si>
  <si>
    <t>STOCKING</t>
  </si>
  <si>
    <t>(660) 827-1594</t>
  </si>
  <si>
    <t>6608271595</t>
  </si>
  <si>
    <t>SEDALIA NURSING HOME CO</t>
  </si>
  <si>
    <t>PARKWOOD SKILLED NURSING AND REHABILITATION CENTER</t>
  </si>
  <si>
    <t>3201 PARKWOOD LN</t>
  </si>
  <si>
    <t>63043-1334</t>
  </si>
  <si>
    <t>PAUL</t>
  </si>
  <si>
    <t>CAUWENBERGH</t>
  </si>
  <si>
    <t>(314) 291-5911</t>
  </si>
  <si>
    <t>3142913576</t>
  </si>
  <si>
    <t>WOODLANDS OF MARYLAND HEIGHTS LLC, THE</t>
  </si>
  <si>
    <t>HEARTLAND RESIDENTIAL CARE FACILITY, INC</t>
  </si>
  <si>
    <t>1311 FRANCIS ST</t>
  </si>
  <si>
    <t>64501-2318</t>
  </si>
  <si>
    <t>LINDSEY</t>
  </si>
  <si>
    <t>(816) 233-5779</t>
  </si>
  <si>
    <t>8162335779</t>
  </si>
  <si>
    <t>WARRENTON MANOR</t>
  </si>
  <si>
    <t>65 STATE HIGHWAY AA</t>
  </si>
  <si>
    <t>WRIGHT CITY</t>
  </si>
  <si>
    <t>63383-3301</t>
  </si>
  <si>
    <t>WARREN</t>
  </si>
  <si>
    <t>VALORIE</t>
  </si>
  <si>
    <t>(636) 456-8700</t>
  </si>
  <si>
    <t>6364564103</t>
  </si>
  <si>
    <t>63390-3301</t>
  </si>
  <si>
    <t>N &amp; R OF WARRENTON, INC</t>
  </si>
  <si>
    <t>FERNDALE, INC</t>
  </si>
  <si>
    <t>15677 COUNTY RD 2430</t>
  </si>
  <si>
    <t>65559-8210</t>
  </si>
  <si>
    <t>JANET</t>
  </si>
  <si>
    <t>(573) 265-3344</t>
  </si>
  <si>
    <t>5732651119</t>
  </si>
  <si>
    <t>FESTUS MANOR</t>
  </si>
  <si>
    <t>627 WESTWOOD DR S</t>
  </si>
  <si>
    <t>63028-2062</t>
  </si>
  <si>
    <t>LATRESE</t>
  </si>
  <si>
    <t>(636) 931-9066</t>
  </si>
  <si>
    <t>6369372019</t>
  </si>
  <si>
    <t>OPCO FESTUS, MO, LLC</t>
  </si>
  <si>
    <t>FIESER NURSING CENTER</t>
  </si>
  <si>
    <t>404 MAIN ST</t>
  </si>
  <si>
    <t>63026-4107</t>
  </si>
  <si>
    <t>RACHEL</t>
  </si>
  <si>
    <t>COUNTS</t>
  </si>
  <si>
    <t>(636) 343-4344</t>
  </si>
  <si>
    <t>6363494536</t>
  </si>
  <si>
    <t>FIESER NURSING CENTER, LLC</t>
  </si>
  <si>
    <t>SOUTHBROOK - SKILLED NURSING BY AMERICARE</t>
  </si>
  <si>
    <t>1108 WEST LIBERTY</t>
  </si>
  <si>
    <t>63640-1922</t>
  </si>
  <si>
    <t>JOHN</t>
  </si>
  <si>
    <t>CLAUSER</t>
  </si>
  <si>
    <t>(573) 756-6658</t>
  </si>
  <si>
    <t>5737568663</t>
  </si>
  <si>
    <t>AMERICARE AT SOUTHBROOK NURSING CENTER, LLC</t>
  </si>
  <si>
    <t>RANCHO REHAB AND HEALTHCARE CENTER</t>
  </si>
  <si>
    <t>615 RANCHO LN</t>
  </si>
  <si>
    <t>63031-1717</t>
  </si>
  <si>
    <t>ADRIA</t>
  </si>
  <si>
    <t>WILFORD</t>
  </si>
  <si>
    <t>(314) 839-2150</t>
  </si>
  <si>
    <t>3148398736</t>
  </si>
  <si>
    <t>RANCHO OPERATOR LLC</t>
  </si>
  <si>
    <t>BELLEFONTAINE GARDENS NURSING &amp; REHAB</t>
  </si>
  <si>
    <t>9500 BELLEFONTAINE RD</t>
  </si>
  <si>
    <t>63137-1336</t>
  </si>
  <si>
    <t>(314) 388-0796</t>
  </si>
  <si>
    <t>(314) 388-2654</t>
  </si>
  <si>
    <t>BELLEFONTAINE GARDENS NURSING &amp; REHAB, INC</t>
  </si>
  <si>
    <t>FOUR SEASONS ASSISTED LIVING</t>
  </si>
  <si>
    <t>230 RAILROAD ST</t>
  </si>
  <si>
    <t>MOSCOW MILLS</t>
  </si>
  <si>
    <t>63362-1600</t>
  </si>
  <si>
    <t>BARBARA</t>
  </si>
  <si>
    <t>(636) 366-4231</t>
  </si>
  <si>
    <t>(636) 356-4321</t>
  </si>
  <si>
    <t>FOUR SEASONS CARE CORP</t>
  </si>
  <si>
    <t>FOUR SEASONS RCF I</t>
  </si>
  <si>
    <t>220 RAILROAD ST</t>
  </si>
  <si>
    <t>FOXWOOD SPRINGS LIVING CENTER</t>
  </si>
  <si>
    <t>1500 WEST FOXWOOD DR</t>
  </si>
  <si>
    <t>RAYMORE</t>
  </si>
  <si>
    <t>64083-9347</t>
  </si>
  <si>
    <t>LEFFERT</t>
  </si>
  <si>
    <t>(816) 331-3111</t>
  </si>
  <si>
    <t>8163312490</t>
  </si>
  <si>
    <t>RAYMORE SENIOR CARE, LLC</t>
  </si>
  <si>
    <t>FREDERICK STREET MANOR</t>
  </si>
  <si>
    <t>429 NORTH FREDERICK STREET</t>
  </si>
  <si>
    <t>63701-4834</t>
  </si>
  <si>
    <t>ANNA</t>
  </si>
  <si>
    <t>WAGGANER</t>
  </si>
  <si>
    <t>(573) 334-0916</t>
  </si>
  <si>
    <t>(573) 339-7541</t>
  </si>
  <si>
    <t>FREDERICK STREET MANOR, LLC</t>
  </si>
  <si>
    <t>STONEBRIDGE HERMANN</t>
  </si>
  <si>
    <t>1800 WEIN ST</t>
  </si>
  <si>
    <t>HERMANN</t>
  </si>
  <si>
    <t>65041-1601</t>
  </si>
  <si>
    <t>WILLIMANN</t>
  </si>
  <si>
    <t>(573) 486-3155</t>
  </si>
  <si>
    <t>5734865631</t>
  </si>
  <si>
    <t>PO BOX 468</t>
  </si>
  <si>
    <t>65041-0468</t>
  </si>
  <si>
    <t>ELDERCARE OF MID-MISSOURI XIII, INC</t>
  </si>
  <si>
    <t>FRIENDSHIP VILLAGE SUNSET HILLS</t>
  </si>
  <si>
    <t>12651 VILLAGE CIRCLE DR</t>
  </si>
  <si>
    <t>63127-1778</t>
  </si>
  <si>
    <t>STACEY</t>
  </si>
  <si>
    <t>ZERBAN</t>
  </si>
  <si>
    <t>(314) 270-7777</t>
  </si>
  <si>
    <t>(314) 270-7681</t>
  </si>
  <si>
    <t>FRIENDSHIP VILLAGE OF SOUTH COUNTY</t>
  </si>
  <si>
    <t>FRIENDSHIP VILLAGE ASSISTED LIVING &amp; MEMORY CARE</t>
  </si>
  <si>
    <t>12777 POINTE DR</t>
  </si>
  <si>
    <t>63127-1757</t>
  </si>
  <si>
    <t>NICOLE</t>
  </si>
  <si>
    <t>SUMMERS</t>
  </si>
  <si>
    <t>(314) 270-7111</t>
  </si>
  <si>
    <t>(314) 270-7112</t>
  </si>
  <si>
    <t>15250 VILLAGE VIEW DRIVE</t>
  </si>
  <si>
    <t>63017-</t>
  </si>
  <si>
    <t>KENNETH</t>
  </si>
  <si>
    <t>KLUMP</t>
  </si>
  <si>
    <t>(636) 733-0199</t>
  </si>
  <si>
    <t>6367330196</t>
  </si>
  <si>
    <t>FRIENDSHIP VILLAGE OF WEST COUNTY</t>
  </si>
  <si>
    <t>FRIENDSHIP VILLAGE CHESTERFIELD</t>
  </si>
  <si>
    <t>BRIDGET</t>
  </si>
  <si>
    <t>BANKS</t>
  </si>
  <si>
    <t>(636) 733-0196</t>
  </si>
  <si>
    <t>FULTON MANOR CARE CENTER</t>
  </si>
  <si>
    <t>520 MANOR DR</t>
  </si>
  <si>
    <t>FULTON</t>
  </si>
  <si>
    <t>65251-2429</t>
  </si>
  <si>
    <t>CALLAWAY</t>
  </si>
  <si>
    <t>AMEISHA</t>
  </si>
  <si>
    <t>CREWS</t>
  </si>
  <si>
    <t>(573) 642-6834</t>
  </si>
  <si>
    <t>5736425767</t>
  </si>
  <si>
    <t>FULTON MANOR, INC</t>
  </si>
  <si>
    <t>GAMMA ROAD LODGE</t>
  </si>
  <si>
    <t>250 E LOCUST</t>
  </si>
  <si>
    <t>WELLSVILLE</t>
  </si>
  <si>
    <t>63384-1422</t>
  </si>
  <si>
    <t>BUFKA</t>
  </si>
  <si>
    <t>(573) 684-2002</t>
  </si>
  <si>
    <t>5736843260</t>
  </si>
  <si>
    <t>N &amp; R OF WELLSVILLE, LLC</t>
  </si>
  <si>
    <t>CENTRAL RESIDENCE, THE</t>
  </si>
  <si>
    <t>5143 WATERMAN BLVD</t>
  </si>
  <si>
    <t>63108-1103</t>
  </si>
  <si>
    <t>MELINDA</t>
  </si>
  <si>
    <t>STUBBLEFIELD</t>
  </si>
  <si>
    <t>(314) 367-5620</t>
  </si>
  <si>
    <t>(314) 367-9490</t>
  </si>
  <si>
    <t>GARCIAS CENTRAL RESIDENCE, LLC</t>
  </si>
  <si>
    <t>GASCONADE MANOR NURSING HOME</t>
  </si>
  <si>
    <t>1910 NURSING HOME RD</t>
  </si>
  <si>
    <t>OWENSVILLE</t>
  </si>
  <si>
    <t>65066-2844</t>
  </si>
  <si>
    <t>CRYSTAL</t>
  </si>
  <si>
    <t>RAY</t>
  </si>
  <si>
    <t>(573) 437-4101</t>
  </si>
  <si>
    <t>5734373925</t>
  </si>
  <si>
    <t>PO BOX 520</t>
  </si>
  <si>
    <t>65066-0520</t>
  </si>
  <si>
    <t>GASCONADE MANOR NURSING HOME DISTRICT</t>
  </si>
  <si>
    <t>GENERAL BAPTIST NURSING HOME</t>
  </si>
  <si>
    <t>17108 US HIGHWAY 62</t>
  </si>
  <si>
    <t>CAMPBELL</t>
  </si>
  <si>
    <t>63933-6383</t>
  </si>
  <si>
    <t>(573) 246-2155</t>
  </si>
  <si>
    <t>5732462269</t>
  </si>
  <si>
    <t>17108 US HWY 62</t>
  </si>
  <si>
    <t>GEORGIAN GARDENS CENTER FOR REHAB AND HEALTHCARE</t>
  </si>
  <si>
    <t>1 GEORGIAN GARDENS DR</t>
  </si>
  <si>
    <t>POTOSI</t>
  </si>
  <si>
    <t>63664-1436</t>
  </si>
  <si>
    <t>SUZANNE</t>
  </si>
  <si>
    <t>MAYFIELD</t>
  </si>
  <si>
    <t>(573) 438-6261</t>
  </si>
  <si>
    <t>5734382807</t>
  </si>
  <si>
    <t>GEORGIAN GARDENS HEALTHCARE LLC</t>
  </si>
  <si>
    <t>STEELVILLE SENIOR LIVING</t>
  </si>
  <si>
    <t>311 NORTH SPRING ST</t>
  </si>
  <si>
    <t>STEELVILLE</t>
  </si>
  <si>
    <t>65565-5089</t>
  </si>
  <si>
    <t>DONNA</t>
  </si>
  <si>
    <t>ENKE</t>
  </si>
  <si>
    <t>(573) 260-8850</t>
  </si>
  <si>
    <t>(573) 775-4072</t>
  </si>
  <si>
    <t>STEELVILLE SENIOR LIVING, LLC</t>
  </si>
  <si>
    <t>CARRIE ELLIGSON GIETNER HOME</t>
  </si>
  <si>
    <t>5000 SOUTH BROADWAY</t>
  </si>
  <si>
    <t>63111-2015</t>
  </si>
  <si>
    <t>PIERRE</t>
  </si>
  <si>
    <t>(314) 752-0000</t>
  </si>
  <si>
    <t>3147520592</t>
  </si>
  <si>
    <t>5000 S BROADWAY</t>
  </si>
  <si>
    <t>NAUFEL, INC</t>
  </si>
  <si>
    <t>PARKVIEW HEALTHCARE</t>
  </si>
  <si>
    <t>128 NORTH HARDESTY</t>
  </si>
  <si>
    <t>64123-1404</t>
  </si>
  <si>
    <t>CARLETON</t>
  </si>
  <si>
    <t>BEATTY</t>
  </si>
  <si>
    <t>(816) 241-2020</t>
  </si>
  <si>
    <t>8162415066</t>
  </si>
  <si>
    <t>PARKVIEW OPCO LLC</t>
  </si>
  <si>
    <t>GOGGIN BOARDING HOME LLC</t>
  </si>
  <si>
    <t>620 COUNTY ROAD 40</t>
  </si>
  <si>
    <t>CALEDONIA</t>
  </si>
  <si>
    <t>63631-9133</t>
  </si>
  <si>
    <t>GOGGIN</t>
  </si>
  <si>
    <t>(573) 697-5894</t>
  </si>
  <si>
    <t>620 COUNTY RD 40</t>
  </si>
  <si>
    <t>GOGGIN BOARDING HOME, LLC</t>
  </si>
  <si>
    <t>GOLDEN AGE LIVING CENTER</t>
  </si>
  <si>
    <t>404 E THIRD ST</t>
  </si>
  <si>
    <t>STOVER</t>
  </si>
  <si>
    <t>65078-0947</t>
  </si>
  <si>
    <t>BOWERS</t>
  </si>
  <si>
    <t>(573) 377-4521</t>
  </si>
  <si>
    <t>5733772116</t>
  </si>
  <si>
    <t>PO BOX 307</t>
  </si>
  <si>
    <t>65078-0307</t>
  </si>
  <si>
    <t>GOLDEN AGE NURSING HOME DISTRICT #1</t>
  </si>
  <si>
    <t>GOLDEN AGE NURSING HOME</t>
  </si>
  <si>
    <t>12498 SE HWY 116</t>
  </si>
  <si>
    <t>BRAYMER</t>
  </si>
  <si>
    <t>64624-9107</t>
  </si>
  <si>
    <t>CALDWELL</t>
  </si>
  <si>
    <t>MURDOCK</t>
  </si>
  <si>
    <t>(660) 645-2243</t>
  </si>
  <si>
    <t>6606452719</t>
  </si>
  <si>
    <t>GOLDEN AGE NURSING HOME DISTRICT</t>
  </si>
  <si>
    <t>GOLDEN ESTATE RESIDENTIAL CARE</t>
  </si>
  <si>
    <t>1134 WEST NORTON RD</t>
  </si>
  <si>
    <t>65803-1070</t>
  </si>
  <si>
    <t>MARTHA</t>
  </si>
  <si>
    <t>MITCHELL</t>
  </si>
  <si>
    <t>(417) 833-4440</t>
  </si>
  <si>
    <t>MITCHELL'S CARE CENTER, LLC</t>
  </si>
  <si>
    <t>PORTIA'S RESIDENTIAL CARE</t>
  </si>
  <si>
    <t>307 NORTH BROADWAY</t>
  </si>
  <si>
    <t>63901-5103</t>
  </si>
  <si>
    <t>STEVEN</t>
  </si>
  <si>
    <t>SWITZER</t>
  </si>
  <si>
    <t>(573) 686-3446</t>
  </si>
  <si>
    <t>(573) 686-4425</t>
  </si>
  <si>
    <t>307 N  BROADWAY</t>
  </si>
  <si>
    <t>PORTIA'S RCF, LLC</t>
  </si>
  <si>
    <t>GOOD SAMARITAN CARE CENTER</t>
  </si>
  <si>
    <t>403 WEST MAIN ST</t>
  </si>
  <si>
    <t>COLE CAMP</t>
  </si>
  <si>
    <t>65325-1144</t>
  </si>
  <si>
    <t>AUDREA</t>
  </si>
  <si>
    <t>WILLIAMS</t>
  </si>
  <si>
    <t>(660) 668-4515</t>
  </si>
  <si>
    <t>6606684975</t>
  </si>
  <si>
    <t>GOOD SAMARITAN NURSING HOME DISTRICT</t>
  </si>
  <si>
    <t>GOOD SHEPHERD COMMUNITY CARE AND REHABILITATION</t>
  </si>
  <si>
    <t>200 WEST 12TH ST</t>
  </si>
  <si>
    <t>LOCKWOOD</t>
  </si>
  <si>
    <t>65682-8337</t>
  </si>
  <si>
    <t>AMANDA</t>
  </si>
  <si>
    <t>FRANCES ROBINSON</t>
  </si>
  <si>
    <t>(417) 232-4571</t>
  </si>
  <si>
    <t>4172325129</t>
  </si>
  <si>
    <t>GOOD SHEPHERD NURSING HOME DISTRICT</t>
  </si>
  <si>
    <t>GOOD SHEPHERD RESIDENTIAL CARE FACILITY</t>
  </si>
  <si>
    <t>200 WEST 12TH</t>
  </si>
  <si>
    <t>HERITAGE HALL NURSING CENTER</t>
  </si>
  <si>
    <t>750 EAST HIGHWAY 22</t>
  </si>
  <si>
    <t>CENTRALIA</t>
  </si>
  <si>
    <t>65240-1146</t>
  </si>
  <si>
    <t>CINDY LOU</t>
  </si>
  <si>
    <t>YADAV</t>
  </si>
  <si>
    <t>(573) 682-5551</t>
  </si>
  <si>
    <t>5736821469</t>
  </si>
  <si>
    <t>AMERICARE AT HERITAGE HALL NURSING CENTER, LLC</t>
  </si>
  <si>
    <t>GRAND ROYALE, THE</t>
  </si>
  <si>
    <t>2900 NE KENDALLWOOD PKWY</t>
  </si>
  <si>
    <t>GLADSTONE</t>
  </si>
  <si>
    <t>64119-1831</t>
  </si>
  <si>
    <t>KIM</t>
  </si>
  <si>
    <t>HEARD</t>
  </si>
  <si>
    <t>(816) 280-4280</t>
  </si>
  <si>
    <t>(816) 817-5058</t>
  </si>
  <si>
    <t>GGCC, LLC</t>
  </si>
  <si>
    <t>8168175058</t>
  </si>
  <si>
    <t>GOWER CONVALESCENT CENTER, INC</t>
  </si>
  <si>
    <t>323 SOUTH HIGHWAY 169</t>
  </si>
  <si>
    <t>GOWER</t>
  </si>
  <si>
    <t>64454-9116</t>
  </si>
  <si>
    <t>AMBERLY</t>
  </si>
  <si>
    <t>MOORE</t>
  </si>
  <si>
    <t>(816) 424-6483</t>
  </si>
  <si>
    <t>8164246209</t>
  </si>
  <si>
    <t>PO BOX 170</t>
  </si>
  <si>
    <t>64454-0170</t>
  </si>
  <si>
    <t>BRUNSWICK NURSING &amp; REHAB</t>
  </si>
  <si>
    <t>721 W HARRISON ST</t>
  </si>
  <si>
    <t>BRUNSWICK</t>
  </si>
  <si>
    <t>65236-1096</t>
  </si>
  <si>
    <t>JULIE</t>
  </si>
  <si>
    <t>REICHERT</t>
  </si>
  <si>
    <t>(660) 548-3182</t>
  </si>
  <si>
    <t>6605483813</t>
  </si>
  <si>
    <t>LIGHTNING CREEK INVESTMENT GROUP, INC</t>
  </si>
  <si>
    <t>VILLAGE AT CARROLL PARK, THE</t>
  </si>
  <si>
    <t>5301 HARRY TRUMAN DR</t>
  </si>
  <si>
    <t>GRANDVIEW</t>
  </si>
  <si>
    <t>64030-1708</t>
  </si>
  <si>
    <t>DANNA</t>
  </si>
  <si>
    <t>LAHUE</t>
  </si>
  <si>
    <t>(816) 761-6838</t>
  </si>
  <si>
    <t>8165315398</t>
  </si>
  <si>
    <t>CARROLL CARE CENTERS, INC</t>
  </si>
  <si>
    <t>PUXICO NURSING &amp; REHABILIATION CENTER</t>
  </si>
  <si>
    <t>540 NORTH HIGHWAY 51</t>
  </si>
  <si>
    <t>PUXICO</t>
  </si>
  <si>
    <t>63960-9117</t>
  </si>
  <si>
    <t>SCHREE</t>
  </si>
  <si>
    <t>GUNNELS</t>
  </si>
  <si>
    <t>(573) 222-3125</t>
  </si>
  <si>
    <t>5732222269</t>
  </si>
  <si>
    <t>540 NORTH HWY 51</t>
  </si>
  <si>
    <t>PUXICO #1, INC</t>
  </si>
  <si>
    <t>CHESTNUT REHAB AND NURSING</t>
  </si>
  <si>
    <t>10954 KENNERLY RD</t>
  </si>
  <si>
    <t>63128-2018</t>
  </si>
  <si>
    <t>JANE</t>
  </si>
  <si>
    <t>MUELLER</t>
  </si>
  <si>
    <t>(314) 843-4242</t>
  </si>
  <si>
    <t>3148434031</t>
  </si>
  <si>
    <t>CHESTNUT REHAB AND NURSING LLC</t>
  </si>
  <si>
    <t>BIG PRAIRIE ASSISTED LIVING, LLC</t>
  </si>
  <si>
    <t>411 NORTH KINGSHIGHWAY</t>
  </si>
  <si>
    <t>SIKESTON</t>
  </si>
  <si>
    <t>63801-</t>
  </si>
  <si>
    <t>SCOTT</t>
  </si>
  <si>
    <t>DANELLE</t>
  </si>
  <si>
    <t>SPAIN</t>
  </si>
  <si>
    <t>(573) 471-5503</t>
  </si>
  <si>
    <t>(573) 471-4518</t>
  </si>
  <si>
    <t>PO BOX 909</t>
  </si>
  <si>
    <t>63801-0909</t>
  </si>
  <si>
    <t>JORDAN CREEK NURSING &amp; REHAB</t>
  </si>
  <si>
    <t>910 SOUTH WEST AVE</t>
  </si>
  <si>
    <t>65802-4950</t>
  </si>
  <si>
    <t>(417) 865-8741</t>
  </si>
  <si>
    <t>4178657601</t>
  </si>
  <si>
    <t>N &amp; R OF GREENE HAVEN, LLC</t>
  </si>
  <si>
    <t>ST GENEVIEVE CARE CENTER, INC</t>
  </si>
  <si>
    <t>1010 STE GENEVIEVE DR</t>
  </si>
  <si>
    <t>SAINTE GENEVIEVE</t>
  </si>
  <si>
    <t>63670-1447</t>
  </si>
  <si>
    <t>STEPHANIE</t>
  </si>
  <si>
    <t>SCHENCK</t>
  </si>
  <si>
    <t>(573) 883-5725</t>
  </si>
  <si>
    <t>5738833104</t>
  </si>
  <si>
    <t>PO BOX 426</t>
  </si>
  <si>
    <t>63670-0426</t>
  </si>
  <si>
    <t>STE GENEVIEVE CARE CENTER, INC</t>
  </si>
  <si>
    <t>HILL CREST MANOR</t>
  </si>
  <si>
    <t>801 SOUTH COLBY</t>
  </si>
  <si>
    <t>HAMILTON</t>
  </si>
  <si>
    <t>64644-8287</t>
  </si>
  <si>
    <t>(816) 583-2119</t>
  </si>
  <si>
    <t>8165832671</t>
  </si>
  <si>
    <t>HAMILTON #1, INC</t>
  </si>
  <si>
    <t>HAMPTON HOUSE OF MALDEN, INC</t>
  </si>
  <si>
    <t>201 NORTH DECATUR</t>
  </si>
  <si>
    <t>MALDEN</t>
  </si>
  <si>
    <t>63863-2017</t>
  </si>
  <si>
    <t>KRISTY</t>
  </si>
  <si>
    <t>ROBERTSON</t>
  </si>
  <si>
    <t>(573) 276-6054</t>
  </si>
  <si>
    <t>(573) 276-5928</t>
  </si>
  <si>
    <t>201 N  DECATUR</t>
  </si>
  <si>
    <t>WILLOW CARE REHABILITATION &amp; HEALTH CARE CENTER</t>
  </si>
  <si>
    <t>328 MUNGER LN</t>
  </si>
  <si>
    <t>63401-2361</t>
  </si>
  <si>
    <t>KAYLON</t>
  </si>
  <si>
    <t>(573) 221-9122</t>
  </si>
  <si>
    <t>5732219166</t>
  </si>
  <si>
    <t>TUTERA ACQUIRERS, INC</t>
  </si>
  <si>
    <t>HARVESTER RESIDENTIAL CARE</t>
  </si>
  <si>
    <t>35 LILLIAN DR</t>
  </si>
  <si>
    <t>63304-7032</t>
  </si>
  <si>
    <t>STEPHEN</t>
  </si>
  <si>
    <t>(636) 939-3833</t>
  </si>
  <si>
    <t>(636) 447-8586</t>
  </si>
  <si>
    <t>GERIATRIC CARE SOLUTIONS, INC</t>
  </si>
  <si>
    <t>JACKSON MANOR NURSING HOME</t>
  </si>
  <si>
    <t>710 BROADRIDGE DR</t>
  </si>
  <si>
    <t>63755-3042</t>
  </si>
  <si>
    <t>HANNERS</t>
  </si>
  <si>
    <t>(573) 243-3101</t>
  </si>
  <si>
    <t>5732436742</t>
  </si>
  <si>
    <t>BUCKEYE J, LLC</t>
  </si>
  <si>
    <t>HEISINGER LUTHERAN HOME</t>
  </si>
  <si>
    <t>1002 WEST MAIN ST</t>
  </si>
  <si>
    <t>65109-6901</t>
  </si>
  <si>
    <t>ASHLEY</t>
  </si>
  <si>
    <t>DREWEL</t>
  </si>
  <si>
    <t>(573) 636-6288</t>
  </si>
  <si>
    <t>5736369306</t>
  </si>
  <si>
    <t>COLE COUNTY LUTHERAN HOME ASSOCIATION, THE</t>
  </si>
  <si>
    <t>(573) 636-9306</t>
  </si>
  <si>
    <t>FULTON NURSING &amp; REHAB</t>
  </si>
  <si>
    <t>1510 BLUFF ST</t>
  </si>
  <si>
    <t>65251-2345</t>
  </si>
  <si>
    <t>VICTORIA</t>
  </si>
  <si>
    <t>GILBERT</t>
  </si>
  <si>
    <t>(573) 642-0202</t>
  </si>
  <si>
    <t>5736426207</t>
  </si>
  <si>
    <t>N &amp; R OF FULTON, INC</t>
  </si>
  <si>
    <t>SUNSHINE ACRES</t>
  </si>
  <si>
    <t>541 ROCK ROAD</t>
  </si>
  <si>
    <t>BOURBON</t>
  </si>
  <si>
    <t>65441-6324</t>
  </si>
  <si>
    <t>TOM</t>
  </si>
  <si>
    <t>PATAKY</t>
  </si>
  <si>
    <t>(573) 732-5366</t>
  </si>
  <si>
    <t>(573) 732-9969</t>
  </si>
  <si>
    <t>PO BOX 67</t>
  </si>
  <si>
    <t>65441-0067</t>
  </si>
  <si>
    <t>PATAKY ENTERPRISES LLC</t>
  </si>
  <si>
    <t>HILLCREST RESIDENTIAL CARE, INC</t>
  </si>
  <si>
    <t>9415 NORTH BROWN STATION RD</t>
  </si>
  <si>
    <t>65202-8671</t>
  </si>
  <si>
    <t>RONALD</t>
  </si>
  <si>
    <t>WORTHLEY</t>
  </si>
  <si>
    <t>(573) 696-3201</t>
  </si>
  <si>
    <t>(573) 696-3582</t>
  </si>
  <si>
    <t>HILLTOP HAVEN RESIDENTIAL CARE FACILITY</t>
  </si>
  <si>
    <t>18941 CR 305A</t>
  </si>
  <si>
    <t>EMINENCE</t>
  </si>
  <si>
    <t>65466-9702</t>
  </si>
  <si>
    <t>LACEY</t>
  </si>
  <si>
    <t>SKELTON</t>
  </si>
  <si>
    <t>(573) 226-5426</t>
  </si>
  <si>
    <t>SKELTON, LACEY</t>
  </si>
  <si>
    <t>MAPLE CREST MANOR</t>
  </si>
  <si>
    <t>430 NORTH FREDERICK STREET</t>
  </si>
  <si>
    <t>63701-4835</t>
  </si>
  <si>
    <t>(573) 339-7606</t>
  </si>
  <si>
    <t>(573) 335-6891</t>
  </si>
  <si>
    <t>MAPLE CREST MANOR, LLC</t>
  </si>
  <si>
    <t>SOUTH COUNTY NURSING HOME, INC</t>
  </si>
  <si>
    <t>1101 WEST OUTER 21 RD</t>
  </si>
  <si>
    <t>ARNOLD</t>
  </si>
  <si>
    <t>63010-4644</t>
  </si>
  <si>
    <t>SAWSAN</t>
  </si>
  <si>
    <t>MAKHAMREH</t>
  </si>
  <si>
    <t>(636) 296-5455</t>
  </si>
  <si>
    <t>(636) 296-5086</t>
  </si>
  <si>
    <t>HOLLY HILLS RETIREMENT HOME</t>
  </si>
  <si>
    <t>6421 MINNESOTA</t>
  </si>
  <si>
    <t>63111-2808</t>
  </si>
  <si>
    <t>(314) 351-0767</t>
  </si>
  <si>
    <t>REDWOOD OF KANSAS CITY SOUTH</t>
  </si>
  <si>
    <t>8033 HOLMES ROAD</t>
  </si>
  <si>
    <t>64131-2115</t>
  </si>
  <si>
    <t>CARL</t>
  </si>
  <si>
    <t>SHELTON</t>
  </si>
  <si>
    <t>(816) 363-6222</t>
  </si>
  <si>
    <t>(816) 361-2025</t>
  </si>
  <si>
    <t>KANSAS CITY SOUTH MO CONSULTING LLC</t>
  </si>
  <si>
    <t>BLESSING CENTER, THE</t>
  </si>
  <si>
    <t>302  NORTH MAIN</t>
  </si>
  <si>
    <t>EDINA</t>
  </si>
  <si>
    <t>63537-1353</t>
  </si>
  <si>
    <t>DEBRA</t>
  </si>
  <si>
    <t>(660) 397-2293</t>
  </si>
  <si>
    <t>6603972125</t>
  </si>
  <si>
    <t>302 NORTH MAIN</t>
  </si>
  <si>
    <t>HRW, INC</t>
  </si>
  <si>
    <t>BAPTIST HOMES OF INDEPENDENCE</t>
  </si>
  <si>
    <t>17451 MEDICAL CENTER PARKWAY</t>
  </si>
  <si>
    <t>64057-1805</t>
  </si>
  <si>
    <t>KATELYNN</t>
  </si>
  <si>
    <t>FLINN</t>
  </si>
  <si>
    <t>(816) 373-7795</t>
  </si>
  <si>
    <t>(816) 373-2955</t>
  </si>
  <si>
    <t>17451 MEDICAL CENTER PRKWY</t>
  </si>
  <si>
    <t>(816)3502543</t>
  </si>
  <si>
    <t>INDEPENDENCE MANOR CARE CENTER</t>
  </si>
  <si>
    <t>1600 SOUTH KINGS HIGHWAY</t>
  </si>
  <si>
    <t>64055-1853</t>
  </si>
  <si>
    <t>DELLA</t>
  </si>
  <si>
    <t>KAYANNA SHEBIEL</t>
  </si>
  <si>
    <t>(816) 833-4777</t>
  </si>
  <si>
    <t>8168333032</t>
  </si>
  <si>
    <t>INDEPENDENCE MANOR, INC</t>
  </si>
  <si>
    <t>QUAIL RUN HEALTH CARE CENTER</t>
  </si>
  <si>
    <t>1405 WEST GRAND AVE</t>
  </si>
  <si>
    <t>64429-1118</t>
  </si>
  <si>
    <t>BRANDY</t>
  </si>
  <si>
    <t>ONEAL</t>
  </si>
  <si>
    <t>(816) 632-2151</t>
  </si>
  <si>
    <t>8166322999</t>
  </si>
  <si>
    <t>PO BOX 525</t>
  </si>
  <si>
    <t>64429-0525</t>
  </si>
  <si>
    <t>CAMERON #1, INC</t>
  </si>
  <si>
    <t>STONEBRIDGE CHILLICOTHE</t>
  </si>
  <si>
    <t>2601 FAIR ST</t>
  </si>
  <si>
    <t>CHILLICOTHE</t>
  </si>
  <si>
    <t>64601-3525</t>
  </si>
  <si>
    <t>WEST</t>
  </si>
  <si>
    <t>(660) 646-4123</t>
  </si>
  <si>
    <t>6607071198</t>
  </si>
  <si>
    <t>ELDERCARE OF MID-MISSOURI IX, INC</t>
  </si>
  <si>
    <t>JEFFERSON CITY MANOR CARE CENTER</t>
  </si>
  <si>
    <t>1720 VIETH DR</t>
  </si>
  <si>
    <t>65109-2522</t>
  </si>
  <si>
    <t>MINDY</t>
  </si>
  <si>
    <t>(573) 635-6193</t>
  </si>
  <si>
    <t>5736598925</t>
  </si>
  <si>
    <t>JEFFERSON CITY MANOR, INC</t>
  </si>
  <si>
    <t>MAYWOOD MANOR</t>
  </si>
  <si>
    <t>1041 WEST TRUMAN RD</t>
  </si>
  <si>
    <t>64050-3447</t>
  </si>
  <si>
    <t>SANDY</t>
  </si>
  <si>
    <t>COLLINS</t>
  </si>
  <si>
    <t>(816) 254-6789</t>
  </si>
  <si>
    <t>(816) 254-2874</t>
  </si>
  <si>
    <t>SMITH CARE RESIDENTIAL, LLC</t>
  </si>
  <si>
    <t>MASON POINTE CARE CENTER</t>
  </si>
  <si>
    <t>13190 SOUTH OUTER 40 RD</t>
  </si>
  <si>
    <t>63017-5917</t>
  </si>
  <si>
    <t>JULIA</t>
  </si>
  <si>
    <t>BUCHLER</t>
  </si>
  <si>
    <t>(314) 434-3300</t>
  </si>
  <si>
    <t>3144349179</t>
  </si>
  <si>
    <t>LUTHERAN SENIOR SERVICES</t>
  </si>
  <si>
    <t>JOLET HOME</t>
  </si>
  <si>
    <t>3920 FOREST</t>
  </si>
  <si>
    <t>64110-1220</t>
  </si>
  <si>
    <t>THOMPSON</t>
  </si>
  <si>
    <t>(816) 531-5308</t>
  </si>
  <si>
    <t>(816) 931-4259</t>
  </si>
  <si>
    <t>NHC HEALTHCARE, JOPLIN</t>
  </si>
  <si>
    <t>2700 EAST 34TH ST</t>
  </si>
  <si>
    <t>64804-4310</t>
  </si>
  <si>
    <t>MELVIN</t>
  </si>
  <si>
    <t>(417) 781-1737</t>
  </si>
  <si>
    <t>4177814915</t>
  </si>
  <si>
    <t>64803-2877</t>
  </si>
  <si>
    <t>NHC HEALTHCARE / JOPLIN, LLC</t>
  </si>
  <si>
    <t>SMILEY MANOR LLC</t>
  </si>
  <si>
    <t>5415 THEKLA AVE</t>
  </si>
  <si>
    <t>63120-2513</t>
  </si>
  <si>
    <t>NATON</t>
  </si>
  <si>
    <t>(314) 932-1360</t>
  </si>
  <si>
    <t>3149321361</t>
  </si>
  <si>
    <t>SMILEY MANOR, LLC</t>
  </si>
  <si>
    <t>LANDMARK VILLA ALF</t>
  </si>
  <si>
    <t>1101 OZARK AVE</t>
  </si>
  <si>
    <t>CABOOL</t>
  </si>
  <si>
    <t>65689-7362</t>
  </si>
  <si>
    <t>DOTSON</t>
  </si>
  <si>
    <t>(417) 962-3700</t>
  </si>
  <si>
    <t>4179624947</t>
  </si>
  <si>
    <t>KABUL NURSING HOMES, INC</t>
  </si>
  <si>
    <t>1000 MAIN ST</t>
  </si>
  <si>
    <t>65689-9125</t>
  </si>
  <si>
    <t>(417) 962-3713</t>
  </si>
  <si>
    <t>GREGORY RIDGE HEALTH CARE CENTER</t>
  </si>
  <si>
    <t>7001 CLEVELAND AVE</t>
  </si>
  <si>
    <t>64132-1622</t>
  </si>
  <si>
    <t>TONJA</t>
  </si>
  <si>
    <t>LOFTON</t>
  </si>
  <si>
    <t>(816) 333-0700</t>
  </si>
  <si>
    <t>8163336451</t>
  </si>
  <si>
    <t>GREGORY RIDGE HEALTH CARE CENTER, LLC</t>
  </si>
  <si>
    <t>KING'S DAUGHTERS HOME, THE</t>
  </si>
  <si>
    <t>620 WEST BOULEVARD ST</t>
  </si>
  <si>
    <t>MEXICO</t>
  </si>
  <si>
    <t>65265-2199</t>
  </si>
  <si>
    <t>DARUS</t>
  </si>
  <si>
    <t>(573) 581-1577</t>
  </si>
  <si>
    <t>(573) 582-7606</t>
  </si>
  <si>
    <t>MO BRANCH OF THE INTERNATIONAL ORDER OF THE KING'S DAUGHTERS &amp; SONS, INC</t>
  </si>
  <si>
    <t>KINGSWOOD</t>
  </si>
  <si>
    <t>10000 WORNALL RD</t>
  </si>
  <si>
    <t>64114-4359</t>
  </si>
  <si>
    <t>MURPHY</t>
  </si>
  <si>
    <t>(816) 942-0994</t>
  </si>
  <si>
    <t>(816) 942-0241</t>
  </si>
  <si>
    <t>KANSAS CITY UNITED METHODIST RETIREMENT HOME, INC</t>
  </si>
  <si>
    <t>KIRKSVILLE MANOR CARE CENTER</t>
  </si>
  <si>
    <t>1705 EAST LAHARPE</t>
  </si>
  <si>
    <t>KIRKSVILLE</t>
  </si>
  <si>
    <t>63501-3927</t>
  </si>
  <si>
    <t>(660) 665-3774</t>
  </si>
  <si>
    <t>6606271991</t>
  </si>
  <si>
    <t>KIRKSVILLE MANOR, INC</t>
  </si>
  <si>
    <t>KNOX COUNTY NURSING HOME DISTRICT</t>
  </si>
  <si>
    <t>55774 STATE HIGHWAY 6</t>
  </si>
  <si>
    <t>63537-4253</t>
  </si>
  <si>
    <t>APRIL</t>
  </si>
  <si>
    <t>HRUSKA</t>
  </si>
  <si>
    <t>(660) 397-2282</t>
  </si>
  <si>
    <t>6603972284</t>
  </si>
  <si>
    <t>LA BELLE MANOR CARE CENTER</t>
  </si>
  <si>
    <t>1002 CENTRAL</t>
  </si>
  <si>
    <t>LA BELLE</t>
  </si>
  <si>
    <t>63447-2092</t>
  </si>
  <si>
    <t>LEWIS</t>
  </si>
  <si>
    <t>STRANGE PINSON</t>
  </si>
  <si>
    <t>(660) 213-3234</t>
  </si>
  <si>
    <t>6602133845</t>
  </si>
  <si>
    <t>LA BELLE MANOR, INC</t>
  </si>
  <si>
    <t>NHC HEALTHCARE, KENNETT</t>
  </si>
  <si>
    <t>1120 FALCON</t>
  </si>
  <si>
    <t>KENNETT</t>
  </si>
  <si>
    <t>63857-3825</t>
  </si>
  <si>
    <t>BADER</t>
  </si>
  <si>
    <t>(573) 888-1150</t>
  </si>
  <si>
    <t>5738880248</t>
  </si>
  <si>
    <t>PO BOX 696</t>
  </si>
  <si>
    <t>63857-0696</t>
  </si>
  <si>
    <t>NHC HEALTHCARE / KENNETT, LLC</t>
  </si>
  <si>
    <t>LACOBA HOMES, INC</t>
  </si>
  <si>
    <t>850 HIGHWAY 60</t>
  </si>
  <si>
    <t>MONETT</t>
  </si>
  <si>
    <t>65708-9376</t>
  </si>
  <si>
    <t>DYLAN</t>
  </si>
  <si>
    <t>HOLT</t>
  </si>
  <si>
    <t>(417) 235-7895</t>
  </si>
  <si>
    <t>4172354374</t>
  </si>
  <si>
    <t>PO BOX 885</t>
  </si>
  <si>
    <t>65708-0885</t>
  </si>
  <si>
    <t>RIVERBEND HEIGHTS HEALTH &amp; REHABILITATION</t>
  </si>
  <si>
    <t>1221 HIGHWAY 13 SOUTH</t>
  </si>
  <si>
    <t>LEXINGTON</t>
  </si>
  <si>
    <t>64067-7187</t>
  </si>
  <si>
    <t>FRANK</t>
  </si>
  <si>
    <t>TRIMBOLI</t>
  </si>
  <si>
    <t>(660) 259-4695</t>
  </si>
  <si>
    <t>6602592701</t>
  </si>
  <si>
    <t>RIVERBEND HEIGHTS HEALTH &amp; REHABILITATION, LLC</t>
  </si>
  <si>
    <t>LAWRENCE COUNTY RESIDENTIAL CARE CENTER</t>
  </si>
  <si>
    <t>915 CARL ALLEN ST</t>
  </si>
  <si>
    <t>MT VERNON</t>
  </si>
  <si>
    <t>65712-1612</t>
  </si>
  <si>
    <t>FRANCIS</t>
  </si>
  <si>
    <t>LEWSADER</t>
  </si>
  <si>
    <t>(417) 466-2183</t>
  </si>
  <si>
    <t>4174663003</t>
  </si>
  <si>
    <t>LAWRENCE COUNTY NURSING HOME DISTRICT</t>
  </si>
  <si>
    <t>LAWRENCE COUNTY MANOR</t>
  </si>
  <si>
    <t>LEBANON NORTH NURSING &amp; REHAB</t>
  </si>
  <si>
    <t>596 MORTON RD</t>
  </si>
  <si>
    <t>LEBANON</t>
  </si>
  <si>
    <t>65536-3648</t>
  </si>
  <si>
    <t>ELAINE</t>
  </si>
  <si>
    <t>FLEETWOOD</t>
  </si>
  <si>
    <t>(417) 532-9173</t>
  </si>
  <si>
    <t>4175328223</t>
  </si>
  <si>
    <t>N &amp; R OF LEBANON NORTH, LLC</t>
  </si>
  <si>
    <t>LA PLATA NURSING HOME</t>
  </si>
  <si>
    <t>100 OLD STAGECOACH RD</t>
  </si>
  <si>
    <t>LA PLATA</t>
  </si>
  <si>
    <t>63549-1362</t>
  </si>
  <si>
    <t>MACON</t>
  </si>
  <si>
    <t>ADAM</t>
  </si>
  <si>
    <t>ROBINSON</t>
  </si>
  <si>
    <t>(660) 332-4315</t>
  </si>
  <si>
    <t>(660) 332-7436</t>
  </si>
  <si>
    <t>LA PLATA NURSING HOME DISTRICT</t>
  </si>
  <si>
    <t>JEFFERSON HEALTH CARE</t>
  </si>
  <si>
    <t>615 SW OLDHAM PARKWAY</t>
  </si>
  <si>
    <t>LEE'S SUMMIT</t>
  </si>
  <si>
    <t>64081-2602</t>
  </si>
  <si>
    <t>WESLEY TY</t>
  </si>
  <si>
    <t>PAGE</t>
  </si>
  <si>
    <t>(816) 524-3328</t>
  </si>
  <si>
    <t>8165259363</t>
  </si>
  <si>
    <t>615 SW OLDHAM PKWY</t>
  </si>
  <si>
    <t>JEFFERSON HEALTH CARE, INC</t>
  </si>
  <si>
    <t>LAURIE CARE CENTER</t>
  </si>
  <si>
    <t>610 HWY O</t>
  </si>
  <si>
    <t>LAURIE</t>
  </si>
  <si>
    <t>65038-1068</t>
  </si>
  <si>
    <t>YPYA</t>
  </si>
  <si>
    <t>(573) 374-8263</t>
  </si>
  <si>
    <t>(573) 374-4429</t>
  </si>
  <si>
    <t>PO BOX 1068</t>
  </si>
  <si>
    <t>GOOD SHEPHERD NURSING HOME DISTRICT #1</t>
  </si>
  <si>
    <t>LAURIE KNOLLS</t>
  </si>
  <si>
    <t>610 HIGHWAY O</t>
  </si>
  <si>
    <t>5733740603</t>
  </si>
  <si>
    <t>LAVERNA SENIOR LIVING</t>
  </si>
  <si>
    <t>904 HALL AVE</t>
  </si>
  <si>
    <t>SAVANNAH</t>
  </si>
  <si>
    <t>64485-1952</t>
  </si>
  <si>
    <t>ANDREW</t>
  </si>
  <si>
    <t>MARSHAL</t>
  </si>
  <si>
    <t>(816) 324-3185</t>
  </si>
  <si>
    <t>8163244097</t>
  </si>
  <si>
    <t>LAVERNA SENIOR LIVING, LLC</t>
  </si>
  <si>
    <t>BOLIVAR MANOR HOUSE</t>
  </si>
  <si>
    <t>404 EAST BROADWAY</t>
  </si>
  <si>
    <t>65613-2019</t>
  </si>
  <si>
    <t>MICHELE</t>
  </si>
  <si>
    <t>VINSON</t>
  </si>
  <si>
    <t>(417) 326-7873</t>
  </si>
  <si>
    <t>4173267873</t>
  </si>
  <si>
    <t>PO BOX 175</t>
  </si>
  <si>
    <t>65613-0175</t>
  </si>
  <si>
    <t>MICHELE VINSON INVESTMENTS, LLC</t>
  </si>
  <si>
    <t>SISTERS MISSION</t>
  </si>
  <si>
    <t>3225 N FLORISSANT AVE</t>
  </si>
  <si>
    <t>63107-3521</t>
  </si>
  <si>
    <t>(314) 421-6022</t>
  </si>
  <si>
    <t>(314) 822-3716</t>
  </si>
  <si>
    <t>JPAM CARE &amp; REHABILITATION CENTER, INC</t>
  </si>
  <si>
    <t>LIFE CARE CENTER OF WAYNESVILLE</t>
  </si>
  <si>
    <t>700 BIRCH LN</t>
  </si>
  <si>
    <t>WAYNESVILLE</t>
  </si>
  <si>
    <t>65583-2275</t>
  </si>
  <si>
    <t>COYNE</t>
  </si>
  <si>
    <t>(573) 774-6456</t>
  </si>
  <si>
    <t>(573) 774-6778</t>
  </si>
  <si>
    <t>WAYNESVILLE MEDICAL INVESTORS, LLC</t>
  </si>
  <si>
    <t>GRANITE HOUSE RCF LLC</t>
  </si>
  <si>
    <t>321 SOUTH MAIN ST</t>
  </si>
  <si>
    <t>63650-1406</t>
  </si>
  <si>
    <t>(573) 546-7283</t>
  </si>
  <si>
    <t>(573) 546-6102</t>
  </si>
  <si>
    <t>PO BOX 6</t>
  </si>
  <si>
    <t>63650-0066</t>
  </si>
  <si>
    <t>GRANITE HOUSE RCF, LLC</t>
  </si>
  <si>
    <t>BARNABAS HOME, THE</t>
  </si>
  <si>
    <t>1301 MONROE ST</t>
  </si>
  <si>
    <t>64601-1345</t>
  </si>
  <si>
    <t>EWING</t>
  </si>
  <si>
    <t>(660) 646-5180</t>
  </si>
  <si>
    <t>(660) 646-5181</t>
  </si>
  <si>
    <t>BARNABAS OPERATIONS, INC</t>
  </si>
  <si>
    <t>KASEY PAIGE ASSISTED LIVING</t>
  </si>
  <si>
    <t>3715 JAMIESON AVE</t>
  </si>
  <si>
    <t>63109-1109</t>
  </si>
  <si>
    <t>VALERIE</t>
  </si>
  <si>
    <t>WARTERS</t>
  </si>
  <si>
    <t>(314) 781-0222</t>
  </si>
  <si>
    <t>(314) 645-7559</t>
  </si>
  <si>
    <t>KASEY PAIGE ASSISTED LIVING, LLC</t>
  </si>
  <si>
    <t>LUTHER MANOR RETIREMENT &amp; NURSING CENTER</t>
  </si>
  <si>
    <t>3170 HIGHWAY 61 NORTH</t>
  </si>
  <si>
    <t>63401-6571</t>
  </si>
  <si>
    <t>BROOKS</t>
  </si>
  <si>
    <t>(573) 221-5533</t>
  </si>
  <si>
    <t>5732213634</t>
  </si>
  <si>
    <t>3170 HWY 61 NORTH</t>
  </si>
  <si>
    <t>LUTHER MANOR ASSOCIATION</t>
  </si>
  <si>
    <t>HILLSIDE REHAB AND HEALTHCARE CENTER</t>
  </si>
  <si>
    <t>1265 MCLARAN AVE</t>
  </si>
  <si>
    <t>63147-1606</t>
  </si>
  <si>
    <t>JOSH</t>
  </si>
  <si>
    <t>BENNETT</t>
  </si>
  <si>
    <t>(314) 388-4121</t>
  </si>
  <si>
    <t>3143885926</t>
  </si>
  <si>
    <t>HILLSIDE OPERATOR LLC</t>
  </si>
  <si>
    <t>LUTHERAN CONVALESCENT HOME</t>
  </si>
  <si>
    <t>723 SOUTH LACLEDE STATION RD</t>
  </si>
  <si>
    <t>WEBSTER GROVES</t>
  </si>
  <si>
    <t>63119-4911</t>
  </si>
  <si>
    <t>ANGIE</t>
  </si>
  <si>
    <t>WILSON</t>
  </si>
  <si>
    <t>(314) 968-5570</t>
  </si>
  <si>
    <t>3149688504</t>
  </si>
  <si>
    <t>LUTHERAN NURSING HOME</t>
  </si>
  <si>
    <t>202 S WEST ST</t>
  </si>
  <si>
    <t>CONCORDIA</t>
  </si>
  <si>
    <t>64020-9643</t>
  </si>
  <si>
    <t>PATRICK</t>
  </si>
  <si>
    <t>BRITTON</t>
  </si>
  <si>
    <t>(660) 463-2267</t>
  </si>
  <si>
    <t>6604637116</t>
  </si>
  <si>
    <t>PO BOX 849</t>
  </si>
  <si>
    <t>64020-0849</t>
  </si>
  <si>
    <t>LOCH HAVEN</t>
  </si>
  <si>
    <t>701 SUNSET HILLS DR</t>
  </si>
  <si>
    <t>63552-2165</t>
  </si>
  <si>
    <t>KELSEY</t>
  </si>
  <si>
    <t>HINSHAW</t>
  </si>
  <si>
    <t>(660) 385-3113</t>
  </si>
  <si>
    <t>6603852838</t>
  </si>
  <si>
    <t>PO BOX 187</t>
  </si>
  <si>
    <t>63552-0187</t>
  </si>
  <si>
    <t>MACON COUNTY NURSING HOME DISTRICT</t>
  </si>
  <si>
    <t>LENOIR HEALTH CARE CENTER</t>
  </si>
  <si>
    <t>3850 CARTWRIGHT LANE</t>
  </si>
  <si>
    <t>65201-</t>
  </si>
  <si>
    <t>CHARICE</t>
  </si>
  <si>
    <t>HILGEDICK</t>
  </si>
  <si>
    <t>(573) 876-5800</t>
  </si>
  <si>
    <t>(573) 876-5804</t>
  </si>
  <si>
    <t>LENOIR MANOR</t>
  </si>
  <si>
    <t>5738768156</t>
  </si>
  <si>
    <t>LEWIS COUNTY NURSING HOME DISTRICT</t>
  </si>
  <si>
    <t>17528 STATE HIGHWAY 81 N</t>
  </si>
  <si>
    <t>CANTON</t>
  </si>
  <si>
    <t>63435-3463</t>
  </si>
  <si>
    <t>NICHOLS</t>
  </si>
  <si>
    <t>(573) 288-4454</t>
  </si>
  <si>
    <t>5732885735</t>
  </si>
  <si>
    <t>PO BOX 266</t>
  </si>
  <si>
    <t>63435-0266</t>
  </si>
  <si>
    <t>LINCOLN COMMUNITY CARE CENTER</t>
  </si>
  <si>
    <t>205 TIMBERLINE DR</t>
  </si>
  <si>
    <t>65338-2007</t>
  </si>
  <si>
    <t>SHERYL</t>
  </si>
  <si>
    <t>LAFAVOR</t>
  </si>
  <si>
    <t>(660) 547-3322</t>
  </si>
  <si>
    <t>6605473484</t>
  </si>
  <si>
    <t>LINCOLN COMMUNITY NURSING HOME DISTRICT</t>
  </si>
  <si>
    <t>LAKESIDE SUITES</t>
  </si>
  <si>
    <t>RIVER CITY LIVING COMMUNITY</t>
  </si>
  <si>
    <t>3038 WEST TRUMAN BLVD</t>
  </si>
  <si>
    <t>65109-0525</t>
  </si>
  <si>
    <t>SANDRA</t>
  </si>
  <si>
    <t>GATES</t>
  </si>
  <si>
    <t>(573) 893-3404</t>
  </si>
  <si>
    <t>5738938374</t>
  </si>
  <si>
    <t>N &amp; R OF JEFFERSON CITY, LLC</t>
  </si>
  <si>
    <t>PARKLANE CARE AND REHABILITATION CENTER</t>
  </si>
  <si>
    <t>401 MAR-LE DR</t>
  </si>
  <si>
    <t>WENTZVILLE</t>
  </si>
  <si>
    <t>63385-1647</t>
  </si>
  <si>
    <t>DENISE</t>
  </si>
  <si>
    <t>THORDSEN</t>
  </si>
  <si>
    <t>(636) 332-9580</t>
  </si>
  <si>
    <t>6363325633</t>
  </si>
  <si>
    <t>PARKLANE CARE AND REHABILITATION CENTER, INC</t>
  </si>
  <si>
    <t>LEGENDARY NURSING &amp; REHABILITATION LLC</t>
  </si>
  <si>
    <t>809 EAST GORDON ST</t>
  </si>
  <si>
    <t>65340-2811</t>
  </si>
  <si>
    <t>TROY</t>
  </si>
  <si>
    <t>WASHBURN</t>
  </si>
  <si>
    <t>(660) 886-2247</t>
  </si>
  <si>
    <t>6608864001</t>
  </si>
  <si>
    <t>LEGENDARY NURSING &amp; REHABILITATION CENTER, LLC</t>
  </si>
  <si>
    <t>MARANATHA VILLAGE, INC</t>
  </si>
  <si>
    <t>233 EAST NORTON RD</t>
  </si>
  <si>
    <t>65803-3633</t>
  </si>
  <si>
    <t>BRIAN</t>
  </si>
  <si>
    <t>(417) 833-0016</t>
  </si>
  <si>
    <t>(417) 833-6659</t>
  </si>
  <si>
    <t>MACON HEALTH CARE CENTER</t>
  </si>
  <si>
    <t>29612 KELLOGG AVE</t>
  </si>
  <si>
    <t>63552-3702</t>
  </si>
  <si>
    <t>RICHARDSON</t>
  </si>
  <si>
    <t>(660) 385-5797</t>
  </si>
  <si>
    <t>6603855814</t>
  </si>
  <si>
    <t>PO BOX 465</t>
  </si>
  <si>
    <t>63552-0465</t>
  </si>
  <si>
    <t>NHC HEALTHCARE-MACON LLC</t>
  </si>
  <si>
    <t>NEW MADRID LIVING CENTER</t>
  </si>
  <si>
    <t>1050 DAWSON RD</t>
  </si>
  <si>
    <t>NEW MADRID</t>
  </si>
  <si>
    <t>63869-1116</t>
  </si>
  <si>
    <t>IVIE</t>
  </si>
  <si>
    <t>(573) 748-5622</t>
  </si>
  <si>
    <t>5737482412</t>
  </si>
  <si>
    <t>N &amp; R OF NEW MADRID, LLC</t>
  </si>
  <si>
    <t>WEST COUNTY CARE CENTER</t>
  </si>
  <si>
    <t>312 SOLLEY DR</t>
  </si>
  <si>
    <t>BALLWIN</t>
  </si>
  <si>
    <t>63021-5248</t>
  </si>
  <si>
    <t>PLUMB</t>
  </si>
  <si>
    <t>(636) 391-0666</t>
  </si>
  <si>
    <t>6363910622</t>
  </si>
  <si>
    <t>WCCC OP LLC</t>
  </si>
  <si>
    <t>ROCKY RIDGE MANOR</t>
  </si>
  <si>
    <t>3111 HIGHWAY A</t>
  </si>
  <si>
    <t>MANSFIELD</t>
  </si>
  <si>
    <t>65704-8105</t>
  </si>
  <si>
    <t>EVANS</t>
  </si>
  <si>
    <t>(417) 924-8116</t>
  </si>
  <si>
    <t>4179243797</t>
  </si>
  <si>
    <t>3111 HWY A</t>
  </si>
  <si>
    <t>N &amp; R OF MANSFIELD, LLC</t>
  </si>
  <si>
    <t>MAPLE GROVE LODGE</t>
  </si>
  <si>
    <t>2407 KENTUCKY ST</t>
  </si>
  <si>
    <t>LOUISIANA</t>
  </si>
  <si>
    <t>63353-2503</t>
  </si>
  <si>
    <t>CHRISTINA</t>
  </si>
  <si>
    <t>REDMOND</t>
  </si>
  <si>
    <t>(573) 754-5456</t>
  </si>
  <si>
    <t>5737546624</t>
  </si>
  <si>
    <t>COMMUNITY CARE CENTER OF LOUISIANA, INC</t>
  </si>
  <si>
    <t>STONEY RIDGE VILLAGE</t>
  </si>
  <si>
    <t>25023 BOTHWELL PARK RD</t>
  </si>
  <si>
    <t>65301-0084</t>
  </si>
  <si>
    <t>KATHY</t>
  </si>
  <si>
    <t>WILCOX</t>
  </si>
  <si>
    <t>(660) 827-3993</t>
  </si>
  <si>
    <t>(660) 827-2001</t>
  </si>
  <si>
    <t>SEDALIA HEALTH GROUP, LLC</t>
  </si>
  <si>
    <t>MARI DE VILLA RETIREMENT CENTER, INC</t>
  </si>
  <si>
    <t>13900 CLAYTON RD</t>
  </si>
  <si>
    <t>63017-8406</t>
  </si>
  <si>
    <t>FREDERICK</t>
  </si>
  <si>
    <t>WIESEHAN</t>
  </si>
  <si>
    <t>(636) 227-5347</t>
  </si>
  <si>
    <t>(636) 394-3955</t>
  </si>
  <si>
    <t>MARIAN CLIFF RESIDENTIAL CARE CENTER LLC</t>
  </si>
  <si>
    <t>381 ELM ST</t>
  </si>
  <si>
    <t>SAINT MARY</t>
  </si>
  <si>
    <t>63673-9330</t>
  </si>
  <si>
    <t>GUNTER</t>
  </si>
  <si>
    <t>(573) 543-2218</t>
  </si>
  <si>
    <t>(573) 543-2262</t>
  </si>
  <si>
    <t>63640-0272</t>
  </si>
  <si>
    <t>MARIAN CLIFF RESIDENTIAL CARE CENTER, LLC</t>
  </si>
  <si>
    <t>MARY, QUEEN AND MOTHER CENTER</t>
  </si>
  <si>
    <t>7601 WATSON RD</t>
  </si>
  <si>
    <t>SHREWSBURY</t>
  </si>
  <si>
    <t>63119-5001</t>
  </si>
  <si>
    <t>TASANYA</t>
  </si>
  <si>
    <t>(314) 961-8000</t>
  </si>
  <si>
    <t>3149611548</t>
  </si>
  <si>
    <t>MARY, QUEEN &amp; MOTHER ASSOCIATION</t>
  </si>
  <si>
    <t>MARYMOUNT MANOR</t>
  </si>
  <si>
    <t>313 AUGUSTINE RD</t>
  </si>
  <si>
    <t>EUREKA</t>
  </si>
  <si>
    <t>63025-1935</t>
  </si>
  <si>
    <t>LEVVINTRE</t>
  </si>
  <si>
    <t>(636) 938-6770</t>
  </si>
  <si>
    <t>6369383742</t>
  </si>
  <si>
    <t>PO BOX 600</t>
  </si>
  <si>
    <t>63025-0600</t>
  </si>
  <si>
    <t>MARYMOUNT MANOR, LLC</t>
  </si>
  <si>
    <t>GRETCHEN</t>
  </si>
  <si>
    <t>ROBERTS HOAGLIN</t>
  </si>
  <si>
    <t>BARNABAS ACRES</t>
  </si>
  <si>
    <t>210 FRANKS LN</t>
  </si>
  <si>
    <t>63701-8439</t>
  </si>
  <si>
    <t>DWAYNE</t>
  </si>
  <si>
    <t>GREER</t>
  </si>
  <si>
    <t>(573) 803-8887</t>
  </si>
  <si>
    <t>(573) 334-8145</t>
  </si>
  <si>
    <t>BARNABAS #3 LLC</t>
  </si>
  <si>
    <t>MARYVILLE LIVING CENTER</t>
  </si>
  <si>
    <t>524 NORTH LAURA</t>
  </si>
  <si>
    <t>MARYVILLE</t>
  </si>
  <si>
    <t>64468-1955</t>
  </si>
  <si>
    <t>BRAM</t>
  </si>
  <si>
    <t>(660) 582-7447</t>
  </si>
  <si>
    <t>(660) 582-4027</t>
  </si>
  <si>
    <t>N &amp; R OF  MARYVILLE, LLC</t>
  </si>
  <si>
    <t>MARYVILLE CHATEAU</t>
  </si>
  <si>
    <t>1101 E 5TH STREET</t>
  </si>
  <si>
    <t>KIMBERLY  S</t>
  </si>
  <si>
    <t>6605824027</t>
  </si>
  <si>
    <t>MCDONALD BOARDING HOME</t>
  </si>
  <si>
    <t>438 NORTH 17TH ST</t>
  </si>
  <si>
    <t>64501-2015</t>
  </si>
  <si>
    <t>DENNIS</t>
  </si>
  <si>
    <t>MCDONALD</t>
  </si>
  <si>
    <t>(816) 233-7060</t>
  </si>
  <si>
    <t>McDONALD, DENNIS D</t>
  </si>
  <si>
    <t>MCDONALD COUNTY LIVING CENTER</t>
  </si>
  <si>
    <t>1000 PATTERSON ST</t>
  </si>
  <si>
    <t>64831-7327</t>
  </si>
  <si>
    <t>(417) 845-3351</t>
  </si>
  <si>
    <t>4178457470</t>
  </si>
  <si>
    <t>N &amp; R OF ANDERSON, LLC</t>
  </si>
  <si>
    <t>ALLWAYS KARE RESIDENTIAL FACILITY, INC</t>
  </si>
  <si>
    <t>5076 WATERMAN</t>
  </si>
  <si>
    <t>63108-1102</t>
  </si>
  <si>
    <t>ETHEL</t>
  </si>
  <si>
    <t>CROSS</t>
  </si>
  <si>
    <t>(314) 367-9516</t>
  </si>
  <si>
    <t>MCLARNEY MANOR</t>
  </si>
  <si>
    <t>215 EAST PRATT</t>
  </si>
  <si>
    <t>64628-1300</t>
  </si>
  <si>
    <t>ROE</t>
  </si>
  <si>
    <t>(660) 258-7402</t>
  </si>
  <si>
    <t>6602582364</t>
  </si>
  <si>
    <t>PO BOX 129</t>
  </si>
  <si>
    <t>64628-0129</t>
  </si>
  <si>
    <t>TIFFANY CARE CENTERS, INC</t>
  </si>
  <si>
    <t>ST JAMES LIVING CENTER</t>
  </si>
  <si>
    <t>415 SIDNEY ST</t>
  </si>
  <si>
    <t>65559-1070</t>
  </si>
  <si>
    <t>MALISSA</t>
  </si>
  <si>
    <t>CREWSE</t>
  </si>
  <si>
    <t>(573) 265-8921</t>
  </si>
  <si>
    <t>(573) 265-1442</t>
  </si>
  <si>
    <t>PO BOX 69</t>
  </si>
  <si>
    <t>65559-0069</t>
  </si>
  <si>
    <t>N &amp; R OF ST JAMES, LLC</t>
  </si>
  <si>
    <t>SPRINGFIELD VILLA</t>
  </si>
  <si>
    <t>1100 EAST MONTCLAIR</t>
  </si>
  <si>
    <t>65807-5076</t>
  </si>
  <si>
    <t>LOWE</t>
  </si>
  <si>
    <t>(417) 820-8500</t>
  </si>
  <si>
    <t>4178208547</t>
  </si>
  <si>
    <t>N &amp; R OF SPRINGFIELD MONTCLAIR, LLC</t>
  </si>
  <si>
    <t>JOHNSON COUNTY CARE CENTER</t>
  </si>
  <si>
    <t>122 EAST MARKET ST</t>
  </si>
  <si>
    <t>WARRENSBURG</t>
  </si>
  <si>
    <t>64093-1818</t>
  </si>
  <si>
    <t>RHONDA</t>
  </si>
  <si>
    <t>MEYRAND</t>
  </si>
  <si>
    <t>(660) 747-8101</t>
  </si>
  <si>
    <t>6607479671</t>
  </si>
  <si>
    <t>JOHNSON COUNTY CARE, INC</t>
  </si>
  <si>
    <t>MEDICALODGES BUTLER</t>
  </si>
  <si>
    <t>103 EAST NURSERY</t>
  </si>
  <si>
    <t>64730-2331</t>
  </si>
  <si>
    <t>BATES</t>
  </si>
  <si>
    <t>MISTY</t>
  </si>
  <si>
    <t>(660) 679-3179</t>
  </si>
  <si>
    <t>6606796524</t>
  </si>
  <si>
    <t>MEDICALODGES, INC</t>
  </si>
  <si>
    <t>MEYER CARE CENTER</t>
  </si>
  <si>
    <t>1201 WEST 19TH ST</t>
  </si>
  <si>
    <t>HIGGINSVILLE</t>
  </si>
  <si>
    <t>64037-1458</t>
  </si>
  <si>
    <t>FREDRICKSON</t>
  </si>
  <si>
    <t>(660) 584-4224</t>
  </si>
  <si>
    <t>6605847139</t>
  </si>
  <si>
    <t>GEORGE J &amp; HILDA MEYER FOUNDATION</t>
  </si>
  <si>
    <t>ESTATES OF ST LOUIS, LLC, THE</t>
  </si>
  <si>
    <t>2115 KAPPEL DR</t>
  </si>
  <si>
    <t>63136-4115</t>
  </si>
  <si>
    <t>GWEN</t>
  </si>
  <si>
    <t>CABE</t>
  </si>
  <si>
    <t>(314) 867-7474</t>
  </si>
  <si>
    <t>(314) 867-3635</t>
  </si>
  <si>
    <t>THE ESTATES OF ST LOUIS, LLC</t>
  </si>
  <si>
    <t>SWEET SPRINGS VILLA</t>
  </si>
  <si>
    <t>518 E MARSHALL</t>
  </si>
  <si>
    <t>SWEET SPRINGS</t>
  </si>
  <si>
    <t>65351-9756</t>
  </si>
  <si>
    <t>SARA</t>
  </si>
  <si>
    <t>HYATT</t>
  </si>
  <si>
    <t>(660) 335-6391</t>
  </si>
  <si>
    <t>6603356582</t>
  </si>
  <si>
    <t>N &amp; R OF SWEET SPRINGS, INC</t>
  </si>
  <si>
    <t>MEDICALODGES NEOSHO</t>
  </si>
  <si>
    <t>400 LYON DR</t>
  </si>
  <si>
    <t>NEOSHO</t>
  </si>
  <si>
    <t>64850-9194</t>
  </si>
  <si>
    <t>HARMS</t>
  </si>
  <si>
    <t>(417) 451-2544</t>
  </si>
  <si>
    <t>4174513221</t>
  </si>
  <si>
    <t>TROY MANOR</t>
  </si>
  <si>
    <t>200 THOMPSON DR</t>
  </si>
  <si>
    <t>63379-2308</t>
  </si>
  <si>
    <t>SHAWN</t>
  </si>
  <si>
    <t>BAKER</t>
  </si>
  <si>
    <t>(636) 528-8446</t>
  </si>
  <si>
    <t>6365284435</t>
  </si>
  <si>
    <t>N &amp; R OF TROY, LLC</t>
  </si>
  <si>
    <t>MILAN HEALTH CARE CENTER</t>
  </si>
  <si>
    <t>52435 INFIRMARY RD</t>
  </si>
  <si>
    <t>MILAN</t>
  </si>
  <si>
    <t>63556-2874</t>
  </si>
  <si>
    <t>SULLIVAN</t>
  </si>
  <si>
    <t>LYNN</t>
  </si>
  <si>
    <t>(660) 265-4032</t>
  </si>
  <si>
    <t>6602354562</t>
  </si>
  <si>
    <t>BKY HEALTHCARE OF MILAN, INC</t>
  </si>
  <si>
    <t>MILLER COUNTY CARE AND REHABILITATION CENTER</t>
  </si>
  <si>
    <t>1157 HIGHWAY 17</t>
  </si>
  <si>
    <t>TUSCUMBIA</t>
  </si>
  <si>
    <t>65082-2100</t>
  </si>
  <si>
    <t>TIFFANY</t>
  </si>
  <si>
    <t>SHOWER</t>
  </si>
  <si>
    <t>(573) 369-2318</t>
  </si>
  <si>
    <t>5733693012</t>
  </si>
  <si>
    <t>1157 HWY 17</t>
  </si>
  <si>
    <t>MILLER COUNTY NURSING HOME DISTRICT</t>
  </si>
  <si>
    <t>JEFFERSON MANOR CAPE GIRARDEAU LLC</t>
  </si>
  <si>
    <t>902 JEFFERSON AVE</t>
  </si>
  <si>
    <t>63703-6755</t>
  </si>
  <si>
    <t>ARMOUR</t>
  </si>
  <si>
    <t>(573) 651-1373</t>
  </si>
  <si>
    <t>ARMOUR, SHARON</t>
  </si>
  <si>
    <t>MOCKINGBIRD MANOR RESIDENTIAL CARE</t>
  </si>
  <si>
    <t>227 W FRANKLIN</t>
  </si>
  <si>
    <t>64068-1641</t>
  </si>
  <si>
    <t>AMY K</t>
  </si>
  <si>
    <t>LOMBARDO</t>
  </si>
  <si>
    <t>(816) 781-8058</t>
  </si>
  <si>
    <t>(816) 781-6336</t>
  </si>
  <si>
    <t>PO BOX 121</t>
  </si>
  <si>
    <t>64069-0121</t>
  </si>
  <si>
    <t>MIDWESTERN MEDICAL CONSULTANTS, LLC</t>
  </si>
  <si>
    <t>MONROE CITY MANOR CARE CENTER</t>
  </si>
  <si>
    <t>1010 HIGHWAY 24 &amp; 36 EAST</t>
  </si>
  <si>
    <t>MONROE CITY</t>
  </si>
  <si>
    <t>63456-1116</t>
  </si>
  <si>
    <t>BRITTANY</t>
  </si>
  <si>
    <t>VANLANDINGHAM</t>
  </si>
  <si>
    <t>(573) 735-4850</t>
  </si>
  <si>
    <t>5737353511</t>
  </si>
  <si>
    <t>1010 HWY 24 &amp; 36 EAST</t>
  </si>
  <si>
    <t>MONROE CITY MANOR, INC</t>
  </si>
  <si>
    <t>MONROE MANOR</t>
  </si>
  <si>
    <t>200 SOUTH ST</t>
  </si>
  <si>
    <t>PARIS</t>
  </si>
  <si>
    <t>65275-1165</t>
  </si>
  <si>
    <t>SHARI</t>
  </si>
  <si>
    <t>EMBREE</t>
  </si>
  <si>
    <t>(660) 327-4125</t>
  </si>
  <si>
    <t>6603275264</t>
  </si>
  <si>
    <t>MONROE COUNTY NURSING HOME DISTRICT</t>
  </si>
  <si>
    <t>PARKSIDE MANOR, LLC</t>
  </si>
  <si>
    <t>300 S SAINT CHARLES ST</t>
  </si>
  <si>
    <t>BOWLING GREEN</t>
  </si>
  <si>
    <t>63334-2221</t>
  </si>
  <si>
    <t>HARROWER</t>
  </si>
  <si>
    <t>(573) 324-9918</t>
  </si>
  <si>
    <t>(573) 324-5469</t>
  </si>
  <si>
    <t>MORNINGSIDE CENTER ASSISTED LIVING APARTMENTS</t>
  </si>
  <si>
    <t>1702 MORNINGSIDE DR</t>
  </si>
  <si>
    <t>64601-1545</t>
  </si>
  <si>
    <t>HARRI</t>
  </si>
  <si>
    <t>MELTE</t>
  </si>
  <si>
    <t>(660) 646-0170</t>
  </si>
  <si>
    <t>6604640173</t>
  </si>
  <si>
    <t>LIVINGSTON COUNTY NURSING HOME DISTRICT</t>
  </si>
  <si>
    <t>MORNINGSIDE CENTER</t>
  </si>
  <si>
    <t>1700 MORNINGSIDE DR</t>
  </si>
  <si>
    <t>6606460173</t>
  </si>
  <si>
    <t>MOTHER OF GOOD COUNSEL HOME</t>
  </si>
  <si>
    <t>6825 NATURAL BRIDGE RD</t>
  </si>
  <si>
    <t>63121-5314</t>
  </si>
  <si>
    <t>BELONGEA</t>
  </si>
  <si>
    <t>(314) 383-4765</t>
  </si>
  <si>
    <t>(314) 383-7256</t>
  </si>
  <si>
    <t>WILSON'S CREEK NURSING &amp; REHAB</t>
  </si>
  <si>
    <t>3403 WEST MT VERNON</t>
  </si>
  <si>
    <t>65802-5241</t>
  </si>
  <si>
    <t>HUFFMAN</t>
  </si>
  <si>
    <t>(417) 864-5600</t>
  </si>
  <si>
    <t>(417) 862-8205</t>
  </si>
  <si>
    <t>N &amp; R OF SPRINGFIELD WEST, LLC</t>
  </si>
  <si>
    <t>BETHESDA SOUTHGATE</t>
  </si>
  <si>
    <t>5943 TELEGRAPH RD</t>
  </si>
  <si>
    <t>63129-4715</t>
  </si>
  <si>
    <t>POPP</t>
  </si>
  <si>
    <t>(314) 846-2000</t>
  </si>
  <si>
    <t>(314) 846-0083</t>
  </si>
  <si>
    <t>ASSISTED LIVING AT CHARLESS VILLAGE</t>
  </si>
  <si>
    <t>(314) 846-2002</t>
  </si>
  <si>
    <t>(314) 375-1083</t>
  </si>
  <si>
    <t>MYERS NURSING &amp; CONVALESCENT CENTER</t>
  </si>
  <si>
    <t>2315 WALROND AVE</t>
  </si>
  <si>
    <t>64127-4210</t>
  </si>
  <si>
    <t>CRUTCHFIELD</t>
  </si>
  <si>
    <t>(816) 231-3180</t>
  </si>
  <si>
    <t>8162315941</t>
  </si>
  <si>
    <t>MYERS NURSING HOME, INC</t>
  </si>
  <si>
    <t>MOORE-FEW CARE CENTER</t>
  </si>
  <si>
    <t>901 SOUTH ADAMS</t>
  </si>
  <si>
    <t>NEVADA</t>
  </si>
  <si>
    <t>64772-3209</t>
  </si>
  <si>
    <t>GENE</t>
  </si>
  <si>
    <t>VESTAL</t>
  </si>
  <si>
    <t>(417) 448-3841</t>
  </si>
  <si>
    <t>4174483715</t>
  </si>
  <si>
    <t>NEVADA CITY NURSING HOME BOARD OF TRUSTEES</t>
  </si>
  <si>
    <t>CITY GOVERNMENT</t>
  </si>
  <si>
    <t>MEDICALODGES NEVADA</t>
  </si>
  <si>
    <t>1210 W ASHLAND ST</t>
  </si>
  <si>
    <t>64772-1906</t>
  </si>
  <si>
    <t>KAYLA</t>
  </si>
  <si>
    <t>COOVER</t>
  </si>
  <si>
    <t>(417) 667-5064</t>
  </si>
  <si>
    <t>4176678154</t>
  </si>
  <si>
    <t>ST ANDREW'S AT NEW FLORENCE</t>
  </si>
  <si>
    <t>515 PICNIC ST</t>
  </si>
  <si>
    <t>NEW FLORENCE</t>
  </si>
  <si>
    <t>63363-2223</t>
  </si>
  <si>
    <t>HILL</t>
  </si>
  <si>
    <t>(573) 415-9333</t>
  </si>
  <si>
    <t>5738352026</t>
  </si>
  <si>
    <t>NEW FLORENCE NURSING HOME, INC</t>
  </si>
  <si>
    <t>NEW HAVEN CARE CENTER</t>
  </si>
  <si>
    <t>9503 HIGHWAY 100</t>
  </si>
  <si>
    <t>NEW HAVEN</t>
  </si>
  <si>
    <t>63068-1300</t>
  </si>
  <si>
    <t>DOROTHY</t>
  </si>
  <si>
    <t>SHARPE</t>
  </si>
  <si>
    <t>(573) 237-2103</t>
  </si>
  <si>
    <t>5732373953</t>
  </si>
  <si>
    <t>9503 HWY 100</t>
  </si>
  <si>
    <t>NEW HAVEN CARE CENTER, INC</t>
  </si>
  <si>
    <t>NEW HAVEN LIVING CENTER</t>
  </si>
  <si>
    <t>609 GOLF ST</t>
  </si>
  <si>
    <t>ODESSA</t>
  </si>
  <si>
    <t>64076-1462</t>
  </si>
  <si>
    <t>HANNAH</t>
  </si>
  <si>
    <t>BROWN</t>
  </si>
  <si>
    <t>(816) 230-7530</t>
  </si>
  <si>
    <t>(816) 633-7661</t>
  </si>
  <si>
    <t>N &amp; R OF ODESSA, LLC</t>
  </si>
  <si>
    <t>NODAWAY NURSING HOME</t>
  </si>
  <si>
    <t>22371 STATE HIGHWAY 46</t>
  </si>
  <si>
    <t>64468-8157</t>
  </si>
  <si>
    <t>JEWETT</t>
  </si>
  <si>
    <t>(660) 562-2876</t>
  </si>
  <si>
    <t>(660) 562-1538</t>
  </si>
  <si>
    <t>64468-0307</t>
  </si>
  <si>
    <t>CRYSTAL CREEK HEALTH AND REHABILITATION CENTER</t>
  </si>
  <si>
    <t>250 NEW FLORISSANT RD SOUTH</t>
  </si>
  <si>
    <t>63031-6716</t>
  </si>
  <si>
    <t>AMBER</t>
  </si>
  <si>
    <t>ULRICH</t>
  </si>
  <si>
    <t>(314) 838-2211</t>
  </si>
  <si>
    <t>3148385981</t>
  </si>
  <si>
    <t>FLO-GP LEASING CO, LLC</t>
  </si>
  <si>
    <t>WOODLAND MANOR</t>
  </si>
  <si>
    <t>1347 EAST VALLEY WATERMILL RD</t>
  </si>
  <si>
    <t>65803-3739</t>
  </si>
  <si>
    <t>DEANN</t>
  </si>
  <si>
    <t>BALL</t>
  </si>
  <si>
    <t>(417) 833-1220</t>
  </si>
  <si>
    <t>4178335979</t>
  </si>
  <si>
    <t>EBG HEALTH CARE III, INC</t>
  </si>
  <si>
    <t>PIN OAKS LIVING CENTER</t>
  </si>
  <si>
    <t>1525 WEST MONROE ST</t>
  </si>
  <si>
    <t>65265-1201</t>
  </si>
  <si>
    <t>HAYLEE</t>
  </si>
  <si>
    <t>LANDIS</t>
  </si>
  <si>
    <t>(573) 581-7261</t>
  </si>
  <si>
    <t>5735817666</t>
  </si>
  <si>
    <t>N &amp; R OF MEXICO, LLC</t>
  </si>
  <si>
    <t>PINE VIEW MANOR, INC</t>
  </si>
  <si>
    <t>307 NORTH PINEVIEW ST</t>
  </si>
  <si>
    <t>STANBERRY</t>
  </si>
  <si>
    <t>64489-1509</t>
  </si>
  <si>
    <t>GENTRY</t>
  </si>
  <si>
    <t>PAMELA D</t>
  </si>
  <si>
    <t>HAILEY</t>
  </si>
  <si>
    <t>(660) 783-2118</t>
  </si>
  <si>
    <t>6607832691</t>
  </si>
  <si>
    <t>ASPIRE SENIOR LIVING OAK GROVE</t>
  </si>
  <si>
    <t>2108 SOUTH MITCHELL</t>
  </si>
  <si>
    <t>OAK GROVE</t>
  </si>
  <si>
    <t>64075-9472</t>
  </si>
  <si>
    <t>GLORIA</t>
  </si>
  <si>
    <t>PETERS</t>
  </si>
  <si>
    <t>(816) 690-4118</t>
  </si>
  <si>
    <t>8166908680</t>
  </si>
  <si>
    <t>2108 S MITCHELL</t>
  </si>
  <si>
    <t>ASPIRE SENIOR LIVING OAK GROVE, LLC</t>
  </si>
  <si>
    <t>OAK KNOLL SKILLED NURSING &amp; REHABILITATION CENTER</t>
  </si>
  <si>
    <t>37 N CLARK AVE</t>
  </si>
  <si>
    <t>63135-2323</t>
  </si>
  <si>
    <t>(314) 521-7419</t>
  </si>
  <si>
    <t>3145216889</t>
  </si>
  <si>
    <t>MILLENNIUM MANAGEMENT &amp; CONSULTING, INC</t>
  </si>
  <si>
    <t>PIONEER SKILLED NURSING CENTER</t>
  </si>
  <si>
    <t>1500 SOUTH KANSAS AVE</t>
  </si>
  <si>
    <t>MARCELINE</t>
  </si>
  <si>
    <t>64658-1716</t>
  </si>
  <si>
    <t>MATTHEW</t>
  </si>
  <si>
    <t>(660) 376-2001</t>
  </si>
  <si>
    <t>6603763473</t>
  </si>
  <si>
    <t>1500 S KANSAS AVE</t>
  </si>
  <si>
    <t>PIONEER NURSING, LLC</t>
  </si>
  <si>
    <t>OAK PARK CARE CENTER</t>
  </si>
  <si>
    <t>6637 BERTHOLD AVE</t>
  </si>
  <si>
    <t>63139-3318</t>
  </si>
  <si>
    <t>WOODARD</t>
  </si>
  <si>
    <t>(314) 781-3444</t>
  </si>
  <si>
    <t>3147816139</t>
  </si>
  <si>
    <t>OAK PARK HEALTHCARE, LLC</t>
  </si>
  <si>
    <t>WEST PINE GROUP HOME</t>
  </si>
  <si>
    <t>4232 WEST PINE BLVD</t>
  </si>
  <si>
    <t>63108-2840</t>
  </si>
  <si>
    <t>BELL</t>
  </si>
  <si>
    <t>(314) 531-9450</t>
  </si>
  <si>
    <t>(314) 531-4733</t>
  </si>
  <si>
    <t>PLACES FOR PEOPLE, INC</t>
  </si>
  <si>
    <t>LAKESIDE MANOR</t>
  </si>
  <si>
    <t>810 KENNEDY DRIVE</t>
  </si>
  <si>
    <t>WARSAW</t>
  </si>
  <si>
    <t>65355-3044</t>
  </si>
  <si>
    <t>YEAKLE</t>
  </si>
  <si>
    <t>(660) 438-8850</t>
  </si>
  <si>
    <t>(660) 438-3457</t>
  </si>
  <si>
    <t>PO BOX 280</t>
  </si>
  <si>
    <t>65355-0280</t>
  </si>
  <si>
    <t>HEART CORE LLC</t>
  </si>
  <si>
    <t>OAKRIDGE OF PLATTSBURG</t>
  </si>
  <si>
    <t>205 EAST CLAY AVE</t>
  </si>
  <si>
    <t>PLATTSBURG</t>
  </si>
  <si>
    <t>64477-8100</t>
  </si>
  <si>
    <t>SWYMELER JR</t>
  </si>
  <si>
    <t>(816) 539-2128</t>
  </si>
  <si>
    <t>8165392715</t>
  </si>
  <si>
    <t>64477-0247</t>
  </si>
  <si>
    <t>CLINTON CONVALESCENT CENTER, INC</t>
  </si>
  <si>
    <t>PLEASANT VALLEY MANOR CARE CENTER</t>
  </si>
  <si>
    <t>6814 SOBBIE RD</t>
  </si>
  <si>
    <t>64068-9555</t>
  </si>
  <si>
    <t>LADONNA</t>
  </si>
  <si>
    <t>VAUGHAN</t>
  </si>
  <si>
    <t>(816) 781-5277</t>
  </si>
  <si>
    <t>8167818273</t>
  </si>
  <si>
    <t>PLEASANT VALLEY MANOR, INC</t>
  </si>
  <si>
    <t>MANOR GROVE, INCORPORATED</t>
  </si>
  <si>
    <t>711 SOUTH KIRKWOOD RD</t>
  </si>
  <si>
    <t>63122-5928</t>
  </si>
  <si>
    <t>MCCALLON</t>
  </si>
  <si>
    <t>(314) 965-0864</t>
  </si>
  <si>
    <t>3149650464</t>
  </si>
  <si>
    <t>MANOR GROVE, INC</t>
  </si>
  <si>
    <t>PLEASANT VIEW</t>
  </si>
  <si>
    <t>470 RAINBOW DR</t>
  </si>
  <si>
    <t>ROCK PORT</t>
  </si>
  <si>
    <t>64482-1641</t>
  </si>
  <si>
    <t>MEGAN</t>
  </si>
  <si>
    <t>TWYMAN</t>
  </si>
  <si>
    <t>(660) 744-6252</t>
  </si>
  <si>
    <t>6607445701</t>
  </si>
  <si>
    <t>PO BOX 273</t>
  </si>
  <si>
    <t>64482-0273</t>
  </si>
  <si>
    <t>THOMAS RESIDENTIAL CARE FACILITY 3</t>
  </si>
  <si>
    <t>1415 OLIVE ST</t>
  </si>
  <si>
    <t>64503-2443</t>
  </si>
  <si>
    <t>GRITTS</t>
  </si>
  <si>
    <t>(816) 676-0390</t>
  </si>
  <si>
    <t>8166760390</t>
  </si>
  <si>
    <t>WILDFLOWER RIVERHOUSE LLC</t>
  </si>
  <si>
    <t>OREGON CARE CENTER</t>
  </si>
  <si>
    <t>501 MONROE</t>
  </si>
  <si>
    <t>64473-7800</t>
  </si>
  <si>
    <t>BRANDI</t>
  </si>
  <si>
    <t>OLIVEIRA</t>
  </si>
  <si>
    <t>(660) 446-3355</t>
  </si>
  <si>
    <t>6604463690</t>
  </si>
  <si>
    <t>PO BOX 19</t>
  </si>
  <si>
    <t>64473-0019</t>
  </si>
  <si>
    <t>OSAGE BEACH REHABILITATION AND HEALTH CARE CENTER</t>
  </si>
  <si>
    <t>844 PASSOVER RD</t>
  </si>
  <si>
    <t>OSAGE BEACH</t>
  </si>
  <si>
    <t>65065-2834</t>
  </si>
  <si>
    <t>LUKE</t>
  </si>
  <si>
    <t>BUCHER</t>
  </si>
  <si>
    <t>(573) 348-2225</t>
  </si>
  <si>
    <t>5733485061</t>
  </si>
  <si>
    <t>NHC HEALTHCARE-OSAGE BEACH, LLC</t>
  </si>
  <si>
    <t>ELDON NURSING &amp; REHAB</t>
  </si>
  <si>
    <t>1001 E NORTH ST</t>
  </si>
  <si>
    <t>ELDON</t>
  </si>
  <si>
    <t>65026-2634</t>
  </si>
  <si>
    <t>TREVOR</t>
  </si>
  <si>
    <t>(573) 392-3164</t>
  </si>
  <si>
    <t>5733923914</t>
  </si>
  <si>
    <t>1001 E NORTH  ST</t>
  </si>
  <si>
    <t>N &amp; R OF ELDON, INC</t>
  </si>
  <si>
    <t>OUR LADY OF MERCY COUNTRY HOME</t>
  </si>
  <si>
    <t>2160 MERCY DR</t>
  </si>
  <si>
    <t>64068-7955</t>
  </si>
  <si>
    <t>THIBODEAUX</t>
  </si>
  <si>
    <t>(816) 781-5711</t>
  </si>
  <si>
    <t>(816) 792-0179</t>
  </si>
  <si>
    <t>FARMINGTON PRESBYTERIAN MANOR</t>
  </si>
  <si>
    <t>500 CAYCE ST</t>
  </si>
  <si>
    <t>63640-2910</t>
  </si>
  <si>
    <t>HULL</t>
  </si>
  <si>
    <t>(573) 756-6768</t>
  </si>
  <si>
    <t>5737566014</t>
  </si>
  <si>
    <t>PRESBYTERIAN MANORS, INC</t>
  </si>
  <si>
    <t>OZARK REHABILITATION &amp; HEALTH CARE CENTER</t>
  </si>
  <si>
    <t>1083 OZARK CARE DR</t>
  </si>
  <si>
    <t>65065-3016</t>
  </si>
  <si>
    <t>KIMBERELEY</t>
  </si>
  <si>
    <t>LATHROP</t>
  </si>
  <si>
    <t>(573) 348-1711</t>
  </si>
  <si>
    <t>5733481713</t>
  </si>
  <si>
    <t>PO BOX 270</t>
  </si>
  <si>
    <t>65065-0270</t>
  </si>
  <si>
    <t>PETERSEN HEALTH OPERATIONS, LLC</t>
  </si>
  <si>
    <t>JACOBS CARE CENTER, LLC</t>
  </si>
  <si>
    <t>932 WEST STATE</t>
  </si>
  <si>
    <t>65806-2846</t>
  </si>
  <si>
    <t>CAMELIA</t>
  </si>
  <si>
    <t>IACOB</t>
  </si>
  <si>
    <t>(417) 865-6140</t>
  </si>
  <si>
    <t>(417) 865-3396</t>
  </si>
  <si>
    <t>LAKESIDE MOUNTAIN MANOR</t>
  </si>
  <si>
    <t>238 HARMONY HEIGHTS</t>
  </si>
  <si>
    <t>FORSYTH</t>
  </si>
  <si>
    <t>65653-5533</t>
  </si>
  <si>
    <t>GRANT</t>
  </si>
  <si>
    <t>(417) 546-5595</t>
  </si>
  <si>
    <t>(417) 546-2829</t>
  </si>
  <si>
    <t>LAKESIDE MOUNTAIN MANOR, LLC</t>
  </si>
  <si>
    <t>OZARK NURSING &amp; CARE CENTER</t>
  </si>
  <si>
    <t>1486 NORTH RIVERSIDE RD</t>
  </si>
  <si>
    <t>65721-7688</t>
  </si>
  <si>
    <t>SUMMER</t>
  </si>
  <si>
    <t>(417) 581-7126</t>
  </si>
  <si>
    <t>4175813949</t>
  </si>
  <si>
    <t>EBG HEALTH CARE IV, INC</t>
  </si>
  <si>
    <t>BROOKE HAVEN HEALTHCARE</t>
  </si>
  <si>
    <t>1410  NORTH KENTUCKY AVE</t>
  </si>
  <si>
    <t>WEST PLAINS</t>
  </si>
  <si>
    <t>65775-1822</t>
  </si>
  <si>
    <t>OSGOOD</t>
  </si>
  <si>
    <t>(417) 256-7975</t>
  </si>
  <si>
    <t>(417) 255-9190</t>
  </si>
  <si>
    <t>OZARKS METHODIST MANOR, THE</t>
  </si>
  <si>
    <t>205 SOUTH COLLEGE</t>
  </si>
  <si>
    <t>MARIONVILLE</t>
  </si>
  <si>
    <t>65705-9340</t>
  </si>
  <si>
    <t>RAINEY</t>
  </si>
  <si>
    <t>(417) 258-2573</t>
  </si>
  <si>
    <t>4172582240</t>
  </si>
  <si>
    <t>PO BOX 403</t>
  </si>
  <si>
    <t>65705-0403</t>
  </si>
  <si>
    <t>OZARKS METHODIST MANOR (THE)</t>
  </si>
  <si>
    <t>PARKWOOD MANOR</t>
  </si>
  <si>
    <t>325 NORTH SPRIGG ST</t>
  </si>
  <si>
    <t>63701-5531</t>
  </si>
  <si>
    <t>WESTON</t>
  </si>
  <si>
    <t>(573) 334-7011</t>
  </si>
  <si>
    <t>(573) 334-3431</t>
  </si>
  <si>
    <t>325 N  SPRIGG ST</t>
  </si>
  <si>
    <t>SHALIMAR CORPORATION</t>
  </si>
  <si>
    <t>5733343431</t>
  </si>
  <si>
    <t>PARKDALE MANOR CARE CENTER</t>
  </si>
  <si>
    <t>814 WEST SOUTH AVE</t>
  </si>
  <si>
    <t>64468-2772</t>
  </si>
  <si>
    <t>MEEK</t>
  </si>
  <si>
    <t>(660) 582-8161</t>
  </si>
  <si>
    <t>6605822798</t>
  </si>
  <si>
    <t>814 W SOUTH AVE</t>
  </si>
  <si>
    <t>PARKDALE MANOR, INC</t>
  </si>
  <si>
    <t>WINDSOR ESTATES OF ST CHARLES SNAL, LLC</t>
  </si>
  <si>
    <t>2150 WEST RANDOLPH ST</t>
  </si>
  <si>
    <t>63301-0894</t>
  </si>
  <si>
    <t>LANE</t>
  </si>
  <si>
    <t>(636) 946-4966</t>
  </si>
  <si>
    <t>6369400214</t>
  </si>
  <si>
    <t>ROYAL OAK NURSING &amp; REHAB</t>
  </si>
  <si>
    <t>4960 LACLEDE AVE</t>
  </si>
  <si>
    <t>63108-1404</t>
  </si>
  <si>
    <t>IVY</t>
  </si>
  <si>
    <t>(314) 361-6240</t>
  </si>
  <si>
    <t>3143616682</t>
  </si>
  <si>
    <t>SIRO OP ROYAL OAK, LLC</t>
  </si>
  <si>
    <t>RUSSELL MANOR</t>
  </si>
  <si>
    <t>510 EAST 2ND STREET</t>
  </si>
  <si>
    <t>ANNAPOLIS</t>
  </si>
  <si>
    <t>63620-9104</t>
  </si>
  <si>
    <t>BRANDE</t>
  </si>
  <si>
    <t>RUSSELL</t>
  </si>
  <si>
    <t>(573) 598-4202</t>
  </si>
  <si>
    <t>(573) 598-3885</t>
  </si>
  <si>
    <t>RUSSELL FAMILY CARE CORP</t>
  </si>
  <si>
    <t>PEACE HAVEN ASSOCIATION</t>
  </si>
  <si>
    <t>12630 ROTT RD</t>
  </si>
  <si>
    <t>63127-1214</t>
  </si>
  <si>
    <t>HICKAM</t>
  </si>
  <si>
    <t>(314) 965-3833</t>
  </si>
  <si>
    <t>(314) 965-5260</t>
  </si>
  <si>
    <t>INDEPENDENCE CARE CENTER OF PERRY COUNTY</t>
  </si>
  <si>
    <t>800 SOUTH KINGSHIGHWAY</t>
  </si>
  <si>
    <t>63775-2106</t>
  </si>
  <si>
    <t>DANA</t>
  </si>
  <si>
    <t>KORANDO</t>
  </si>
  <si>
    <t>(573) 547-6546</t>
  </si>
  <si>
    <t>(573) 547-2823</t>
  </si>
  <si>
    <t>800 SOUTH KINGSHWY</t>
  </si>
  <si>
    <t>INDEPENDENCE HEALTH SYSTEM, INC</t>
  </si>
  <si>
    <t>INDEPENDENCE COURT</t>
  </si>
  <si>
    <t>121 INDEPENDENCE DR</t>
  </si>
  <si>
    <t>63775-1496</t>
  </si>
  <si>
    <t>CASEY</t>
  </si>
  <si>
    <t>ELLIS</t>
  </si>
  <si>
    <t>(573) 547-1499</t>
  </si>
  <si>
    <t>ST ANDREW'S AT FRANCIS PLACE</t>
  </si>
  <si>
    <t>400 SUMMERVILLE BLVD</t>
  </si>
  <si>
    <t>63025-2316</t>
  </si>
  <si>
    <t>BRAD</t>
  </si>
  <si>
    <t>QUEEN</t>
  </si>
  <si>
    <t>(636) 938-5151</t>
  </si>
  <si>
    <t>(636) 938-5266</t>
  </si>
  <si>
    <t>MAPLES HEALTH AND REHABILITATION, THE</t>
  </si>
  <si>
    <t>610 WEST SUNSET ST</t>
  </si>
  <si>
    <t>65807-3696</t>
  </si>
  <si>
    <t>KELLY</t>
  </si>
  <si>
    <t>SHIPLEY</t>
  </si>
  <si>
    <t>(417) 891-1700</t>
  </si>
  <si>
    <t>(417) 891-1702</t>
  </si>
  <si>
    <t>GREENECO NC OPS, INC</t>
  </si>
  <si>
    <t>PEARL'S II EDEN FOR ELDERS</t>
  </si>
  <si>
    <t>611 NORTH COLLEGE</t>
  </si>
  <si>
    <t>PRINCETON</t>
  </si>
  <si>
    <t>64673-1051</t>
  </si>
  <si>
    <t>JUDY</t>
  </si>
  <si>
    <t>BAGLEY</t>
  </si>
  <si>
    <t>(660) 748-4407</t>
  </si>
  <si>
    <t>(660) 748-4409</t>
  </si>
  <si>
    <t>PEARL'S II EDEN FOR ELDERS, LLC</t>
  </si>
  <si>
    <t>CHARITON PARK HEALTH CARE CENTER</t>
  </si>
  <si>
    <t>902 MANOR DR</t>
  </si>
  <si>
    <t>SALISBURY</t>
  </si>
  <si>
    <t>65281-1236</t>
  </si>
  <si>
    <t>PARES</t>
  </si>
  <si>
    <t>CHAPPLE</t>
  </si>
  <si>
    <t>(660) 388-6486</t>
  </si>
  <si>
    <t>6603885705</t>
  </si>
  <si>
    <t>CHARITON PARK HEALTH CARE CENTER, LLC</t>
  </si>
  <si>
    <t>NORTH VILLAGE PARK</t>
  </si>
  <si>
    <t>2041 SILVA LN</t>
  </si>
  <si>
    <t>MOBERLY</t>
  </si>
  <si>
    <t>65270-3658</t>
  </si>
  <si>
    <t>DOMINIQUE</t>
  </si>
  <si>
    <t>LILO</t>
  </si>
  <si>
    <t>(660) 269-7300</t>
  </si>
  <si>
    <t>6602630751</t>
  </si>
  <si>
    <t>NORTH VILLAGE PARK, LLC</t>
  </si>
  <si>
    <t>PUTNAM COUNTY CARE CENTER</t>
  </si>
  <si>
    <t>1814 OAK ST</t>
  </si>
  <si>
    <t>UNIONVILLE</t>
  </si>
  <si>
    <t>63565-1275</t>
  </si>
  <si>
    <t>PASSION</t>
  </si>
  <si>
    <t>WYANT</t>
  </si>
  <si>
    <t>(660) 947-2492</t>
  </si>
  <si>
    <t>6609474121</t>
  </si>
  <si>
    <t>PUTNAM COUNTY NURSING HOME DISTRICT</t>
  </si>
  <si>
    <t>SUNNY MEADOWS LIVING CENTER</t>
  </si>
  <si>
    <t>419 NORTH PROSPECT AVE</t>
  </si>
  <si>
    <t>65301-2729</t>
  </si>
  <si>
    <t>FISHER</t>
  </si>
  <si>
    <t>(660) 826-5353</t>
  </si>
  <si>
    <t>(660) 826-5780</t>
  </si>
  <si>
    <t>419 N PROSPECT AVE</t>
  </si>
  <si>
    <t>FISHER, DAVID H &amp; BARBARA C</t>
  </si>
  <si>
    <t>BRIDGEWOOD HEALTH CARE CENTER</t>
  </si>
  <si>
    <t>11515 TROOST</t>
  </si>
  <si>
    <t>64131-3769</t>
  </si>
  <si>
    <t>CLYDE</t>
  </si>
  <si>
    <t>DESTEFANE</t>
  </si>
  <si>
    <t>(816) 943-0101</t>
  </si>
  <si>
    <t>8169431615</t>
  </si>
  <si>
    <t>BRIDGEWOOD HEALTH CARE CENTER, LLC</t>
  </si>
  <si>
    <t>WATTS STREET MANOR</t>
  </si>
  <si>
    <t>301 WATTS ST</t>
  </si>
  <si>
    <t>PARK HILLS</t>
  </si>
  <si>
    <t>63601-1839</t>
  </si>
  <si>
    <t>SCHERYL</t>
  </si>
  <si>
    <t>FOURNIER</t>
  </si>
  <si>
    <t>(573) 431-4874</t>
  </si>
  <si>
    <t>PO BOX 481</t>
  </si>
  <si>
    <t>63601-0481</t>
  </si>
  <si>
    <t>LBENHOLDINGS, LLC</t>
  </si>
  <si>
    <t>REST HAVEN CONVALESCENT &amp; RETIREMENT HOME</t>
  </si>
  <si>
    <t>1800 SOUTH INGRAM</t>
  </si>
  <si>
    <t>65301-7538</t>
  </si>
  <si>
    <t>GEORGANN</t>
  </si>
  <si>
    <t>FOSTER</t>
  </si>
  <si>
    <t>(660) 827-0845</t>
  </si>
  <si>
    <t>6608270842</t>
  </si>
  <si>
    <t>1800 S INGRAM</t>
  </si>
  <si>
    <t>JOHN T FINLEY, INC</t>
  </si>
  <si>
    <t>ROSEWOOD REHAB AND HEALTHCARE CENTER</t>
  </si>
  <si>
    <t>1415 WEST WHITE OAK</t>
  </si>
  <si>
    <t>64050-2590</t>
  </si>
  <si>
    <t>JOSEPH</t>
  </si>
  <si>
    <t>HEATER II</t>
  </si>
  <si>
    <t>(816) 254-3500</t>
  </si>
  <si>
    <t>8165214909</t>
  </si>
  <si>
    <t>ROSEWOOD OPERATOR LLC</t>
  </si>
  <si>
    <t>WHITE OAK ASSISTED LIVING</t>
  </si>
  <si>
    <t>1515 WEST WHITE OAK</t>
  </si>
  <si>
    <t>64050-2557</t>
  </si>
  <si>
    <t>WHITE OAK OPERATOR LLC</t>
  </si>
  <si>
    <t>RIDGE CREST NURSING CENTER</t>
  </si>
  <si>
    <t>706 SOUTH MITCHELL</t>
  </si>
  <si>
    <t>64093-2828</t>
  </si>
  <si>
    <t>CHARLA</t>
  </si>
  <si>
    <t>MACKEY</t>
  </si>
  <si>
    <t>(660) 429-2177</t>
  </si>
  <si>
    <t>(660) 429-1929</t>
  </si>
  <si>
    <t>WARRENSBURG #1, INC</t>
  </si>
  <si>
    <t>RIDGEVIEW LIVING COMMUNITY</t>
  </si>
  <si>
    <t>500 BARRETT DRIVE</t>
  </si>
  <si>
    <t>63863-1204</t>
  </si>
  <si>
    <t>ALAINA</t>
  </si>
  <si>
    <t>GALINDO</t>
  </si>
  <si>
    <t>(573) 276-3843</t>
  </si>
  <si>
    <t>5732763736</t>
  </si>
  <si>
    <t>MALDEN N &amp; R, LLC</t>
  </si>
  <si>
    <t>RIDGEWAY RESIDENTIAL CARE</t>
  </si>
  <si>
    <t>431 RUSSELL</t>
  </si>
  <si>
    <t>63080-2228</t>
  </si>
  <si>
    <t>JACQUELINE</t>
  </si>
  <si>
    <t>(573) 468-4318</t>
  </si>
  <si>
    <t>(573) 468-8215</t>
  </si>
  <si>
    <t>PO BOX 267</t>
  </si>
  <si>
    <t>63080-0267</t>
  </si>
  <si>
    <t>TURNER, DEBORAH J</t>
  </si>
  <si>
    <t>RIVER OAKS CARE CENTER</t>
  </si>
  <si>
    <t>1001 NORTH WALNUT</t>
  </si>
  <si>
    <t>STEELE</t>
  </si>
  <si>
    <t>63877-1355</t>
  </si>
  <si>
    <t>DAVID</t>
  </si>
  <si>
    <t>PIERCE</t>
  </si>
  <si>
    <t>(573) 695-2121</t>
  </si>
  <si>
    <t>5736954624</t>
  </si>
  <si>
    <t>1001 N  WALNUT</t>
  </si>
  <si>
    <t>STEELE #1, INC</t>
  </si>
  <si>
    <t>RIVERVIEW AT THE PARK CARE AND REHABILITATION CENTER</t>
  </si>
  <si>
    <t>1100 PROGRESS PARKWAY</t>
  </si>
  <si>
    <t>63670-9232</t>
  </si>
  <si>
    <t>KATHERINE</t>
  </si>
  <si>
    <t>TALLEY</t>
  </si>
  <si>
    <t>(573) 883-3454</t>
  </si>
  <si>
    <t>5738837673</t>
  </si>
  <si>
    <t>RIVERVIEW AT THE PARK, INC</t>
  </si>
  <si>
    <t>RIVERVIEW NURSING CENTER</t>
  </si>
  <si>
    <t>10303 STATE RD C</t>
  </si>
  <si>
    <t>MOKANE</t>
  </si>
  <si>
    <t>65059-1211</t>
  </si>
  <si>
    <t>MANDY</t>
  </si>
  <si>
    <t>(573) 676-3136</t>
  </si>
  <si>
    <t>5736763139</t>
  </si>
  <si>
    <t>MOKANE #1, INC</t>
  </si>
  <si>
    <t>RIVERWAYS MANOR</t>
  </si>
  <si>
    <t>403 WATERCRESS RD</t>
  </si>
  <si>
    <t>VAN BUREN</t>
  </si>
  <si>
    <t>63965-9100</t>
  </si>
  <si>
    <t>CARTER</t>
  </si>
  <si>
    <t>LONG</t>
  </si>
  <si>
    <t>(573) 323-4282</t>
  </si>
  <si>
    <t>(573) 323-8224</t>
  </si>
  <si>
    <t>PO BOX 969</t>
  </si>
  <si>
    <t>63965-0969</t>
  </si>
  <si>
    <t>VAN BUREN #1, INC</t>
  </si>
  <si>
    <t>HIGHLAND REHABILITATION &amp; HEALTH CARE CENTER</t>
  </si>
  <si>
    <t>904 EAST 68TH ST</t>
  </si>
  <si>
    <t>64131-1305</t>
  </si>
  <si>
    <t>DAWN</t>
  </si>
  <si>
    <t>(816) 333-5485</t>
  </si>
  <si>
    <t>(816) 822-7340</t>
  </si>
  <si>
    <t>HIGHLAND NURSING AND REHABILITATION CENTER, LLC</t>
  </si>
  <si>
    <t>ROCKHILL MANOR ASSISTED LIVING</t>
  </si>
  <si>
    <t>4235 LOCUST ST</t>
  </si>
  <si>
    <t>64110-1016</t>
  </si>
  <si>
    <t>JONATHAN</t>
  </si>
  <si>
    <t>HARRUP</t>
  </si>
  <si>
    <t>(816) 931-2225</t>
  </si>
  <si>
    <t>8169315225</t>
  </si>
  <si>
    <t>PO BOX 5930</t>
  </si>
  <si>
    <t>64171-0930</t>
  </si>
  <si>
    <t>ROCKHILL MANOR, INC</t>
  </si>
  <si>
    <t>CEDAR POINTE</t>
  </si>
  <si>
    <t>1800 WHITE COLUMNS DR</t>
  </si>
  <si>
    <t>ROLLA</t>
  </si>
  <si>
    <t>65401-2044</t>
  </si>
  <si>
    <t>STEVE</t>
  </si>
  <si>
    <t>SZERZINSKI</t>
  </si>
  <si>
    <t>(573) 364-7766</t>
  </si>
  <si>
    <t>5733641593</t>
  </si>
  <si>
    <t>ROLLA GRAND, LLC</t>
  </si>
  <si>
    <t>SHEPHERD OF THE HILLS LIVING CENTER</t>
  </si>
  <si>
    <t>996 STATE HIGHWAY 248</t>
  </si>
  <si>
    <t>BRANSON</t>
  </si>
  <si>
    <t>65616-8154</t>
  </si>
  <si>
    <t>KYLE</t>
  </si>
  <si>
    <t>(417) 334-6431</t>
  </si>
  <si>
    <t>4173346460</t>
  </si>
  <si>
    <t>996 STATE HWY 248</t>
  </si>
  <si>
    <t>N &amp; R OF BRANSON, LLC</t>
  </si>
  <si>
    <t>SILEX COMMUNITY CARE</t>
  </si>
  <si>
    <t>111 DUNCAN MANSION RD</t>
  </si>
  <si>
    <t>SILEX</t>
  </si>
  <si>
    <t>63377-2229</t>
  </si>
  <si>
    <t>MARSTEN</t>
  </si>
  <si>
    <t>(573) 384-5218</t>
  </si>
  <si>
    <t>5733845470</t>
  </si>
  <si>
    <t>N &amp; R OF SILEX, INC</t>
  </si>
  <si>
    <t>SARCOXIE NURSING CENTER</t>
  </si>
  <si>
    <t>1505 MINER</t>
  </si>
  <si>
    <t>SARCOXIE</t>
  </si>
  <si>
    <t>64862-9211</t>
  </si>
  <si>
    <t>JOHNNA</t>
  </si>
  <si>
    <t>GREATHOUSE</t>
  </si>
  <si>
    <t>(417) 548-3434</t>
  </si>
  <si>
    <t>(417) 548-6929</t>
  </si>
  <si>
    <t>PO BOX 248</t>
  </si>
  <si>
    <t>64862-0248</t>
  </si>
  <si>
    <t>SARCOXIE NURSING CENTER, LLC</t>
  </si>
  <si>
    <t>SALT RIVER COMMUNITY CARE</t>
  </si>
  <si>
    <t>142 SHELBY PLAZA RD</t>
  </si>
  <si>
    <t>SHELBINA</t>
  </si>
  <si>
    <t>63468-1065</t>
  </si>
  <si>
    <t>CHRISANDRA</t>
  </si>
  <si>
    <t>RATLIFF</t>
  </si>
  <si>
    <t>(573) 588-4175</t>
  </si>
  <si>
    <t>(573) 588-2020</t>
  </si>
  <si>
    <t>PO BOX 529</t>
  </si>
  <si>
    <t>63468-0529</t>
  </si>
  <si>
    <t>SALT RIVER NURSING HOME DISTRICT</t>
  </si>
  <si>
    <t>SCHUYLER COUNTY NURSING HOME</t>
  </si>
  <si>
    <t>1306 US HIGHWAY 63</t>
  </si>
  <si>
    <t>QUEEN CITY</t>
  </si>
  <si>
    <t>63561-2251</t>
  </si>
  <si>
    <t>MARCIA</t>
  </si>
  <si>
    <t>(660) 766-2291</t>
  </si>
  <si>
    <t>(660) 766-2884</t>
  </si>
  <si>
    <t>SCHUYLER COUNTY NURSING HOME DISTRICT</t>
  </si>
  <si>
    <t>SUNSHINE VILLA</t>
  </si>
  <si>
    <t>2520 JAMES ST</t>
  </si>
  <si>
    <t>SCOTT CITY</t>
  </si>
  <si>
    <t>63780-1219</t>
  </si>
  <si>
    <t>MCCULLEY</t>
  </si>
  <si>
    <t>(573) 264-2424</t>
  </si>
  <si>
    <t>(573) 264-1252</t>
  </si>
  <si>
    <t>SCOTT CITY SUNSHINE LLC</t>
  </si>
  <si>
    <t>COTTON POINT LIVING CENTER</t>
  </si>
  <si>
    <t>609 SOUTH RAILROAD ST</t>
  </si>
  <si>
    <t>MATTHEWS</t>
  </si>
  <si>
    <t>63867-9751</t>
  </si>
  <si>
    <t>CHISM</t>
  </si>
  <si>
    <t>(573) 471-7861</t>
  </si>
  <si>
    <t>5734719527</t>
  </si>
  <si>
    <t>NEW MADRID NO 1 INC</t>
  </si>
  <si>
    <t>PARKWAY HEALTH CARE CENTER</t>
  </si>
  <si>
    <t>2323 SWOPE PARKWAY</t>
  </si>
  <si>
    <t>64130-2638</t>
  </si>
  <si>
    <t>SNEDEGER</t>
  </si>
  <si>
    <t>(816) 924-1122</t>
  </si>
  <si>
    <t>8169230955</t>
  </si>
  <si>
    <t>PARKWAY HEALTH CARE CENTER, LLC</t>
  </si>
  <si>
    <t>SEVILLE CARE CENTER</t>
  </si>
  <si>
    <t>35625 HIGHWAY 72</t>
  </si>
  <si>
    <t>65560-7217</t>
  </si>
  <si>
    <t>GAWLAK</t>
  </si>
  <si>
    <t>(573) 729-6141</t>
  </si>
  <si>
    <t>5737292811</t>
  </si>
  <si>
    <t>PO BOX 746</t>
  </si>
  <si>
    <t>65560-0746</t>
  </si>
  <si>
    <t>COMMUNITY CARE CENTER OF SALEM, INC</t>
  </si>
  <si>
    <t>ANEW HEALTHCARE SAVANNAH</t>
  </si>
  <si>
    <t>13277 STATE ROUTE D</t>
  </si>
  <si>
    <t>64485-9431</t>
  </si>
  <si>
    <t>SPORTSMAN</t>
  </si>
  <si>
    <t>(816) 324-5991</t>
  </si>
  <si>
    <t>(816) 324-3556</t>
  </si>
  <si>
    <t>ANEW HEALTHCARE OPERATIONS-SAVANNAH, LLC</t>
  </si>
  <si>
    <t>J &amp; J RESIDENTIAL CARE FACILITY II</t>
  </si>
  <si>
    <t>104 WESBECHER</t>
  </si>
  <si>
    <t>MARBLE HILL</t>
  </si>
  <si>
    <t>63764-0378</t>
  </si>
  <si>
    <t>GREBING</t>
  </si>
  <si>
    <t>(573) 238-4602</t>
  </si>
  <si>
    <t>(573) 238-3233</t>
  </si>
  <si>
    <t>PO BOX 378</t>
  </si>
  <si>
    <t>J &amp; J ASSISTED LIVING, LLC</t>
  </si>
  <si>
    <t>JOY ADULT CARE CENTER</t>
  </si>
  <si>
    <t>614 SOUTH MAIN</t>
  </si>
  <si>
    <t>64735-2620</t>
  </si>
  <si>
    <t>CHRISTIE</t>
  </si>
  <si>
    <t>BECKLEY</t>
  </si>
  <si>
    <t>(660) 885-8328</t>
  </si>
  <si>
    <t>(660) 890-2681</t>
  </si>
  <si>
    <t>PO BOX 8</t>
  </si>
  <si>
    <t>64735-0008</t>
  </si>
  <si>
    <t>K &amp; J CARE ENTERPRISES, INC</t>
  </si>
  <si>
    <t>SHIRKEY NURSING &amp; REHABILITATION CENTER</t>
  </si>
  <si>
    <t>804 WOLLARD BLVD</t>
  </si>
  <si>
    <t>RICHMOND</t>
  </si>
  <si>
    <t>64085-2227</t>
  </si>
  <si>
    <t>CHRISTOPHER  S.</t>
  </si>
  <si>
    <t>(816) 776-5403</t>
  </si>
  <si>
    <t>8167763591</t>
  </si>
  <si>
    <t>SENIOR CITIZENS NURSING HOME DISTRICT OF RAY COUNTY</t>
  </si>
  <si>
    <t>WESTFIELD NURSING CENTER, INC</t>
  </si>
  <si>
    <t>3144 STATE HIGHWAY FF</t>
  </si>
  <si>
    <t>63801-8580</t>
  </si>
  <si>
    <t>NANCY</t>
  </si>
  <si>
    <t>DRISKILL</t>
  </si>
  <si>
    <t>(573) 471-1174</t>
  </si>
  <si>
    <t>5734711944</t>
  </si>
  <si>
    <t>PO BOX 489</t>
  </si>
  <si>
    <t>63801-0489</t>
  </si>
  <si>
    <t>COLONIAL HOUSE OF FESTUS II</t>
  </si>
  <si>
    <t>129 GRAY ST</t>
  </si>
  <si>
    <t>63028-1950</t>
  </si>
  <si>
    <t>(636) 933-4050</t>
  </si>
  <si>
    <t>(636) 933-9550</t>
  </si>
  <si>
    <t>COLONIAL HOUSE OF FESTUS II, LLC</t>
  </si>
  <si>
    <t>SIKESTON CONVALESCENT CENTER</t>
  </si>
  <si>
    <t>103 KENNEDY DR</t>
  </si>
  <si>
    <t>63801-5126</t>
  </si>
  <si>
    <t>DARYL</t>
  </si>
  <si>
    <t>WADE II</t>
  </si>
  <si>
    <t>(573) 471-6900</t>
  </si>
  <si>
    <t>5734716933</t>
  </si>
  <si>
    <t>COLLINS ACRES CARE CENTER, INC</t>
  </si>
  <si>
    <t>HUNTER ACRES CARING CENTER</t>
  </si>
  <si>
    <t>628 NORTH WEST ST</t>
  </si>
  <si>
    <t>63801-4738</t>
  </si>
  <si>
    <t>KELLEY</t>
  </si>
  <si>
    <t>(573) 471-7130</t>
  </si>
  <si>
    <t>5734714234</t>
  </si>
  <si>
    <t>HUNTER ACRES CARING CENTER, INC</t>
  </si>
  <si>
    <t>LAWSON MANOR &amp; REHAB</t>
  </si>
  <si>
    <t>210 WEST 8TH TERRACE</t>
  </si>
  <si>
    <t>LAWSON</t>
  </si>
  <si>
    <t>64062-9357</t>
  </si>
  <si>
    <t>HUNTER</t>
  </si>
  <si>
    <t>(816) 580-3269</t>
  </si>
  <si>
    <t>8165803040</t>
  </si>
  <si>
    <t>LAWSON #1, INC</t>
  </si>
  <si>
    <t>PILLARS OF NORTH COUNTY HEALTH &amp; REHABILITATION CENTER, THE</t>
  </si>
  <si>
    <t>13700 OLD HALLS FERRY RD</t>
  </si>
  <si>
    <t>63033-4109</t>
  </si>
  <si>
    <t>JAMEKAH</t>
  </si>
  <si>
    <t>GARRETT HUGHES</t>
  </si>
  <si>
    <t>(314) 355-0760</t>
  </si>
  <si>
    <t>3143558169</t>
  </si>
  <si>
    <t>HELIA HEALTHCARE OF FLORISSANT, LLC</t>
  </si>
  <si>
    <t>SPRINGFIELD REHABILITATION &amp; HEALTH CARE CENTER</t>
  </si>
  <si>
    <t>2800 S FORT AVE</t>
  </si>
  <si>
    <t>65807-3480</t>
  </si>
  <si>
    <t>(417) 882-0035</t>
  </si>
  <si>
    <t>4178820103</t>
  </si>
  <si>
    <t>PO BOX 3438 GS</t>
  </si>
  <si>
    <t>65808-3438</t>
  </si>
  <si>
    <t>NHC HEALTHCARE-SPRINGFIELD MISSOURI LLC</t>
  </si>
  <si>
    <t>ST AGNES HOME</t>
  </si>
  <si>
    <t>10341 MANCHESTER RD</t>
  </si>
  <si>
    <t>63122-1520</t>
  </si>
  <si>
    <t>RAVEN</t>
  </si>
  <si>
    <t>SHOWELS</t>
  </si>
  <si>
    <t>(314) 965-7616</t>
  </si>
  <si>
    <t>(314) 965-3179</t>
  </si>
  <si>
    <t>CARMELITE SISTERS OF THE DIVINE HEART OF JESUS OF MISSOURI</t>
  </si>
  <si>
    <t>NHC HEALTHCARE, ST CHARLES</t>
  </si>
  <si>
    <t>35 SUGAR MAPLE LN</t>
  </si>
  <si>
    <t>63303-5740</t>
  </si>
  <si>
    <t>SETH</t>
  </si>
  <si>
    <t>PEIMANN</t>
  </si>
  <si>
    <t>(636) 946-8887</t>
  </si>
  <si>
    <t>6369464718</t>
  </si>
  <si>
    <t>NHC HEALTHCARE / ST CHARLES, LLC</t>
  </si>
  <si>
    <t>ST ELIZABETH HALL</t>
  </si>
  <si>
    <t>325 NORTH NEWSTEAD AVE</t>
  </si>
  <si>
    <t>63108-2707</t>
  </si>
  <si>
    <t>GARY</t>
  </si>
  <si>
    <t>BORKOWSKI</t>
  </si>
  <si>
    <t>(314) 652-9525</t>
  </si>
  <si>
    <t>(314) 652-8879</t>
  </si>
  <si>
    <t>325 N  NEWSTEAD AVE</t>
  </si>
  <si>
    <t>CARDINAL RITTER SENIOR SERVICES</t>
  </si>
  <si>
    <t>ST ELIZABETH CARE CENTER</t>
  </si>
  <si>
    <t>649 SOUTH WALNUT ST</t>
  </si>
  <si>
    <t>SAINT ELIZABETH</t>
  </si>
  <si>
    <t>65075-2440</t>
  </si>
  <si>
    <t>CLONINGER</t>
  </si>
  <si>
    <t>(573) 493-2215</t>
  </si>
  <si>
    <t>5734932712</t>
  </si>
  <si>
    <t>MMA HEALTHCARE OF ST ELIZABETH, INC</t>
  </si>
  <si>
    <t>ST JOSEPH CHATEAU</t>
  </si>
  <si>
    <t>811 NORTH 9TH ST</t>
  </si>
  <si>
    <t>64501-1651</t>
  </si>
  <si>
    <t>(816) 233-5164</t>
  </si>
  <si>
    <t>8162335211</t>
  </si>
  <si>
    <t>64508-1651</t>
  </si>
  <si>
    <t>DIVERSICARE OF CHATEAU, LLC</t>
  </si>
  <si>
    <t>MOUNT CARMEL SENIOR LIVING - ST CHARLES, LLC</t>
  </si>
  <si>
    <t>723 FIRST CAPITOL DR</t>
  </si>
  <si>
    <t>63301-2729</t>
  </si>
  <si>
    <t>BRENT</t>
  </si>
  <si>
    <t>GLOVER</t>
  </si>
  <si>
    <t>(636) 946-4140</t>
  </si>
  <si>
    <t>(636) 946-1104</t>
  </si>
  <si>
    <t>MOUNT CARMEL COMMUNITIES, LLC</t>
  </si>
  <si>
    <t>ST JOSEPH'S BLUFFS</t>
  </si>
  <si>
    <t>1306 WEST MAIN ST</t>
  </si>
  <si>
    <t>65109-1356</t>
  </si>
  <si>
    <t>PATTERSON</t>
  </si>
  <si>
    <t>(573) 635-0166</t>
  </si>
  <si>
    <t>(573) 635-1405</t>
  </si>
  <si>
    <t>ST LOUIS ALTENHEIM</t>
  </si>
  <si>
    <t>5408 SOUTH BROADWAY</t>
  </si>
  <si>
    <t>63111-2023</t>
  </si>
  <si>
    <t>JEAN</t>
  </si>
  <si>
    <t>BARDWELL</t>
  </si>
  <si>
    <t>(314) 353-7225</t>
  </si>
  <si>
    <t>MALIK ST LOUIS LLC</t>
  </si>
  <si>
    <t>5408 S BROADWAY</t>
  </si>
  <si>
    <t>ST LOUIS HILLS ASSISTED LIVING AND MEMORY CARE</t>
  </si>
  <si>
    <t>6543 CHIPPEWA ST</t>
  </si>
  <si>
    <t>63109-4100</t>
  </si>
  <si>
    <t>(314) 647-6600</t>
  </si>
  <si>
    <t>(314) 881-2883</t>
  </si>
  <si>
    <t>AUERBACH-STL SENIOR OPCO LLC</t>
  </si>
  <si>
    <t>ST LUKE'S NURSING CENTER, INC</t>
  </si>
  <si>
    <t>1220 EAST FAIRVIEW AVE</t>
  </si>
  <si>
    <t>CARTHAGE</t>
  </si>
  <si>
    <t>64836-3122</t>
  </si>
  <si>
    <t>DEANNA</t>
  </si>
  <si>
    <t>SHAFFER</t>
  </si>
  <si>
    <t>(417) 358-9084</t>
  </si>
  <si>
    <t>4173586991</t>
  </si>
  <si>
    <t>ST LUKE'S MANAGEMENT, INC</t>
  </si>
  <si>
    <t>ST LUKE'S CARE CENTER, INC</t>
  </si>
  <si>
    <t>ST PETERS MANOR CARE CENTER</t>
  </si>
  <si>
    <t>230 SPENCER RD</t>
  </si>
  <si>
    <t>SAINT PETERS</t>
  </si>
  <si>
    <t>63376-2425</t>
  </si>
  <si>
    <t>GEE</t>
  </si>
  <si>
    <t>(636) 441-2750</t>
  </si>
  <si>
    <t>6364472835</t>
  </si>
  <si>
    <t>ST PETERS MANOR, INC</t>
  </si>
  <si>
    <t>ST SOPHIA HEALTH &amp; REHABILITATION CENTER</t>
  </si>
  <si>
    <t>936 CHARBONIER RD</t>
  </si>
  <si>
    <t>63031-5220</t>
  </si>
  <si>
    <t>RYAN</t>
  </si>
  <si>
    <t>PHILLIPS</t>
  </si>
  <si>
    <t>(314) 831-4800</t>
  </si>
  <si>
    <t>3148311310</t>
  </si>
  <si>
    <t>ST SOPHIA HEALTHCARE LLC</t>
  </si>
  <si>
    <t>LAKE STOCKTON HEALTHCARE FACILITY</t>
  </si>
  <si>
    <t>1523 3RD ROAD</t>
  </si>
  <si>
    <t>STOCKTON</t>
  </si>
  <si>
    <t>65785-9608</t>
  </si>
  <si>
    <t>MCBRATNEY</t>
  </si>
  <si>
    <t>(417) 276-5126</t>
  </si>
  <si>
    <t>4172766222</t>
  </si>
  <si>
    <t>PO BOX 945</t>
  </si>
  <si>
    <t>65785-0945</t>
  </si>
  <si>
    <t>STOVER'S RESIDENTIAL CARE FACILITY</t>
  </si>
  <si>
    <t>520 EAST 5TH ST</t>
  </si>
  <si>
    <t>63556-1222</t>
  </si>
  <si>
    <t>HULETT</t>
  </si>
  <si>
    <t>(660) 265-3262</t>
  </si>
  <si>
    <t>HULETT, DONNA R</t>
  </si>
  <si>
    <t>BOWLING GREEN RESIDENTIAL CARE</t>
  </si>
  <si>
    <t>119 WEST CENTENNIAL AVE</t>
  </si>
  <si>
    <t>63334-1605</t>
  </si>
  <si>
    <t>DIANA</t>
  </si>
  <si>
    <t>FREEMAN</t>
  </si>
  <si>
    <t>(573) 324-5560</t>
  </si>
  <si>
    <t>5733246050</t>
  </si>
  <si>
    <t>INTEGRATED HEALTH AND WELLNESS, LLC</t>
  </si>
  <si>
    <t>SUNNYHILL RESIDENTIAL CARE FACILITY</t>
  </si>
  <si>
    <t>134 GRAY ST</t>
  </si>
  <si>
    <t>63028-1949</t>
  </si>
  <si>
    <t>ANGELA GAIL</t>
  </si>
  <si>
    <t>FORSHEE</t>
  </si>
  <si>
    <t>(636) 931-4701</t>
  </si>
  <si>
    <t>(636) 931-4806</t>
  </si>
  <si>
    <t>PO BOX 356</t>
  </si>
  <si>
    <t>63028-0356</t>
  </si>
  <si>
    <t>SUNNY HILL, INC</t>
  </si>
  <si>
    <t>STURGEON RESIDENTIAL CARE</t>
  </si>
  <si>
    <t>315 E  STONE ST</t>
  </si>
  <si>
    <t>STURGEON</t>
  </si>
  <si>
    <t>65284-8907</t>
  </si>
  <si>
    <t>RANDY</t>
  </si>
  <si>
    <t>BURKE</t>
  </si>
  <si>
    <t>(573) 687-3012</t>
  </si>
  <si>
    <t>(573) 687-1250</t>
  </si>
  <si>
    <t>PO BOX 328</t>
  </si>
  <si>
    <t>65284-0328</t>
  </si>
  <si>
    <t>STURGEON REST RESIDENTIAL CARE LLC</t>
  </si>
  <si>
    <t>LIFE CARE CENTER OF SULLIVAN</t>
  </si>
  <si>
    <t>875 DUNSFORD DR</t>
  </si>
  <si>
    <t>63080-1238</t>
  </si>
  <si>
    <t>TRACY</t>
  </si>
  <si>
    <t>CLINGMAN</t>
  </si>
  <si>
    <t>(573) 468-3128</t>
  </si>
  <si>
    <t>5738603196</t>
  </si>
  <si>
    <t>SULLIVAN OPERATIONS, LLC</t>
  </si>
  <si>
    <t>SUNSET HOME</t>
  </si>
  <si>
    <t>1201 SOUTH POLK</t>
  </si>
  <si>
    <t>MAYSVILLE</t>
  </si>
  <si>
    <t>64469-4028</t>
  </si>
  <si>
    <t>BRENDA</t>
  </si>
  <si>
    <t>(816) 449-2158</t>
  </si>
  <si>
    <t>8164495216</t>
  </si>
  <si>
    <t>1201 S POLK</t>
  </si>
  <si>
    <t>N &amp; R OF MAYSVILLE, LLC</t>
  </si>
  <si>
    <t>CARRIAGE RESIDENTIAL CARE CENTER LLC</t>
  </si>
  <si>
    <t>508 NORTH WASHINGTON ST</t>
  </si>
  <si>
    <t>63640-1756</t>
  </si>
  <si>
    <t>ELAINE I</t>
  </si>
  <si>
    <t>(573) 756-8140</t>
  </si>
  <si>
    <t>5737568140</t>
  </si>
  <si>
    <t>CARRIAGE RESIDENTIAL CARE CENTER, LLC</t>
  </si>
  <si>
    <t>SUNSET HEALTH CARE CENTER</t>
  </si>
  <si>
    <t>400 WEST PARK AVE</t>
  </si>
  <si>
    <t>UNION</t>
  </si>
  <si>
    <t>63084-1140</t>
  </si>
  <si>
    <t>(636) 583-2252</t>
  </si>
  <si>
    <t>6365838577</t>
  </si>
  <si>
    <t>SUNSET HEALTHCARE, LLC</t>
  </si>
  <si>
    <t>HICKORY MANOR</t>
  </si>
  <si>
    <t>209 HICKORY ST</t>
  </si>
  <si>
    <t>LICKING</t>
  </si>
  <si>
    <t>65542-9847</t>
  </si>
  <si>
    <t>TIFFANI</t>
  </si>
  <si>
    <t>ALLEN</t>
  </si>
  <si>
    <t>(573) 674-2111</t>
  </si>
  <si>
    <t>5736743586</t>
  </si>
  <si>
    <t>LICKING NO 1 LLC</t>
  </si>
  <si>
    <t>AUTUMN OAKS CARING CENTER</t>
  </si>
  <si>
    <t>1310 HOVIS ST</t>
  </si>
  <si>
    <t>65711-1219</t>
  </si>
  <si>
    <t>CIARA</t>
  </si>
  <si>
    <t>(417) 926-5128</t>
  </si>
  <si>
    <t>4179265127</t>
  </si>
  <si>
    <t>MOUNTAIN GROVE #2, INC</t>
  </si>
  <si>
    <t>TIFFANY HEIGHTS</t>
  </si>
  <si>
    <t>1531 NEBRASKA ST</t>
  </si>
  <si>
    <t>MOUND CITY</t>
  </si>
  <si>
    <t>64470-1610</t>
  </si>
  <si>
    <t>YOCUM</t>
  </si>
  <si>
    <t>(660) 442-3146</t>
  </si>
  <si>
    <t>(660) 442-3356</t>
  </si>
  <si>
    <t>PO BOX 308</t>
  </si>
  <si>
    <t>64470-0308</t>
  </si>
  <si>
    <t>DIVERSICARE OF ST JOSEPH</t>
  </si>
  <si>
    <t>3002 N 18TH ST</t>
  </si>
  <si>
    <t>64505-1872</t>
  </si>
  <si>
    <t>MCCARTHY GREEN</t>
  </si>
  <si>
    <t>(816) 364-4200</t>
  </si>
  <si>
    <t>(816) 364-4283</t>
  </si>
  <si>
    <t>DIVERSICARE OF ST JOSEPH, LLC</t>
  </si>
  <si>
    <t>BRENT B TINNIN MANOR</t>
  </si>
  <si>
    <t>220 EUEL POLK DR</t>
  </si>
  <si>
    <t>ELLINGTON</t>
  </si>
  <si>
    <t>63638-7967</t>
  </si>
  <si>
    <t>REYNOLDS</t>
  </si>
  <si>
    <t>(573) 663-2545</t>
  </si>
  <si>
    <t>5736632547</t>
  </si>
  <si>
    <t>ELLINGTON #1, INC</t>
  </si>
  <si>
    <t>TIPTON OAK MANOR</t>
  </si>
  <si>
    <t>601 WEST MORGAN ST</t>
  </si>
  <si>
    <t>TIPTON</t>
  </si>
  <si>
    <t>65081-8214</t>
  </si>
  <si>
    <t>ROETTGEN</t>
  </si>
  <si>
    <t>(660) 433-5574</t>
  </si>
  <si>
    <t>6604432231</t>
  </si>
  <si>
    <t>N &amp; R OF TIPTON, LLC</t>
  </si>
  <si>
    <t>NORTHVIEW VILLAGE</t>
  </si>
  <si>
    <t>2415 NORTH KINGSHIGHWAY</t>
  </si>
  <si>
    <t>63113-1109</t>
  </si>
  <si>
    <t>(314) 361-1300</t>
  </si>
  <si>
    <t>(314) 361-0253</t>
  </si>
  <si>
    <t>NORTHVIEW VILLAGE, INC</t>
  </si>
  <si>
    <t>TOWNE HOUSE, THE</t>
  </si>
  <si>
    <t>221 EAST WHITLEY</t>
  </si>
  <si>
    <t>65265-2815</t>
  </si>
  <si>
    <t>SUE</t>
  </si>
  <si>
    <t>RUDROFF</t>
  </si>
  <si>
    <t>(573) 581-2547</t>
  </si>
  <si>
    <t>(573) 581-1283</t>
  </si>
  <si>
    <t>65265-0006</t>
  </si>
  <si>
    <t>BRAUN ENTERPRISES, INC</t>
  </si>
  <si>
    <t>TRI-COUNTY CARE CENTER</t>
  </si>
  <si>
    <t>601 NORTH GALLOWAY RD</t>
  </si>
  <si>
    <t>VANDALIA</t>
  </si>
  <si>
    <t>63382-1252</t>
  </si>
  <si>
    <t>ELLEDGE</t>
  </si>
  <si>
    <t>(573) 594-6467</t>
  </si>
  <si>
    <t>(573) 594-3863</t>
  </si>
  <si>
    <t>TRI-COUNTY NURSING HOME DISTRICT</t>
  </si>
  <si>
    <t>RICHLAND CARE CENTER, INC</t>
  </si>
  <si>
    <t>400 TRI-COUNTY LANE</t>
  </si>
  <si>
    <t>RICHLAND</t>
  </si>
  <si>
    <t>65556-8582</t>
  </si>
  <si>
    <t>RACHELLE</t>
  </si>
  <si>
    <t>HARRIS</t>
  </si>
  <si>
    <t>(573) 765-3243</t>
  </si>
  <si>
    <t>(573) 765-5138</t>
  </si>
  <si>
    <t>PO BOX 756</t>
  </si>
  <si>
    <t>65556-0756</t>
  </si>
  <si>
    <t>TROY HOUSE RESCARE</t>
  </si>
  <si>
    <t>350 CAP AU GRIS</t>
  </si>
  <si>
    <t>63379-1761</t>
  </si>
  <si>
    <t>(636) 462-4915</t>
  </si>
  <si>
    <t>PO BOX 271</t>
  </si>
  <si>
    <t>63379-0271</t>
  </si>
  <si>
    <t>TROY HOUSE RES. CARE, INC</t>
  </si>
  <si>
    <t>TRUMAN LAKE MANOR, INC</t>
  </si>
  <si>
    <t>600 EAST 7TH ST</t>
  </si>
  <si>
    <t>LOWRY CITY</t>
  </si>
  <si>
    <t>64763-9671</t>
  </si>
  <si>
    <t>CORBIN</t>
  </si>
  <si>
    <t>(417) 644-2248</t>
  </si>
  <si>
    <t>(417) 644-2742</t>
  </si>
  <si>
    <t>PO BOX 415</t>
  </si>
  <si>
    <t>64763-0415</t>
  </si>
  <si>
    <t>MARK TWAIN MANOR</t>
  </si>
  <si>
    <t>11988 MARK TWAIN LN</t>
  </si>
  <si>
    <t>BRIDGETON</t>
  </si>
  <si>
    <t>63044-2825</t>
  </si>
  <si>
    <t>(314) 291-8240</t>
  </si>
  <si>
    <t>3142919426</t>
  </si>
  <si>
    <t>COMMUNITY CARE CENTER OF MARK TWAIN, INC</t>
  </si>
  <si>
    <t>TWIN OAKS ESTATE, INC</t>
  </si>
  <si>
    <t>707 EMGE RD</t>
  </si>
  <si>
    <t>O'FALLON</t>
  </si>
  <si>
    <t>63366-2118</t>
  </si>
  <si>
    <t>BLATTEL</t>
  </si>
  <si>
    <t>(636) 240-6152</t>
  </si>
  <si>
    <t>(636) 980-9632</t>
  </si>
  <si>
    <t>TWIN PINES ADULT CARE CENTER</t>
  </si>
  <si>
    <t>1900 S JAMISON</t>
  </si>
  <si>
    <t>63501-5302</t>
  </si>
  <si>
    <t>(660) 665-2887</t>
  </si>
  <si>
    <t>6606652328</t>
  </si>
  <si>
    <t>ADAIR COUNTY NURSING HOME DISTRICT</t>
  </si>
  <si>
    <t>COATES STREET COMFORT HOUSE</t>
  </si>
  <si>
    <t>612 WEST COATES ST</t>
  </si>
  <si>
    <t>65270-1319</t>
  </si>
  <si>
    <t>(660) 263-6759</t>
  </si>
  <si>
    <t>6602631331</t>
  </si>
  <si>
    <t>PO BOX 781</t>
  </si>
  <si>
    <t>65270-0781</t>
  </si>
  <si>
    <t>COATES STREET COMFORT HOUSE, LLC</t>
  </si>
  <si>
    <t>URBANA GROUP HOME</t>
  </si>
  <si>
    <t>310 WALNUT ST</t>
  </si>
  <si>
    <t>URBANA</t>
  </si>
  <si>
    <t>65767-9208</t>
  </si>
  <si>
    <t>KATIE</t>
  </si>
  <si>
    <t>HEFLIN</t>
  </si>
  <si>
    <t>(417) 993-4638</t>
  </si>
  <si>
    <t>(417) 993-4286</t>
  </si>
  <si>
    <t>CHRISTIAN HOME CARE LLC</t>
  </si>
  <si>
    <t>NHC HEALTHCARE, MARYLAND HEIGHTS</t>
  </si>
  <si>
    <t>2920 FEE FEE RD</t>
  </si>
  <si>
    <t>63043-1915</t>
  </si>
  <si>
    <t>(314) 291-0121</t>
  </si>
  <si>
    <t>3142091083</t>
  </si>
  <si>
    <t>NHC HEALTHCARE / MARYLAND HEIGHTS, LLC</t>
  </si>
  <si>
    <t>STONEBRIDGE VILLA MARIE</t>
  </si>
  <si>
    <t>1030 EDMONDS ST</t>
  </si>
  <si>
    <t>65109-5213</t>
  </si>
  <si>
    <t>BERHORST</t>
  </si>
  <si>
    <t>(573) 635-3381</t>
  </si>
  <si>
    <t>5736356685</t>
  </si>
  <si>
    <t>ELDERCARE OF MID-MISSOURI VII, INC</t>
  </si>
  <si>
    <t>CHRISTIAN EXTENDED CARE &amp; REHABILITATION</t>
  </si>
  <si>
    <t>11160 VILLAGE NORTH DR</t>
  </si>
  <si>
    <t>63136-6159</t>
  </si>
  <si>
    <t>RENEE</t>
  </si>
  <si>
    <t>CWIKLOWSKI</t>
  </si>
  <si>
    <t>(314) 355-8010</t>
  </si>
  <si>
    <t>3146534840</t>
  </si>
  <si>
    <t>VILLAGE NORTH, INC</t>
  </si>
  <si>
    <t>CYPRESS POINT - SKILLED NURSING BY AMERICARE</t>
  </si>
  <si>
    <t>801 BAILIFF DR</t>
  </si>
  <si>
    <t>63841-9500</t>
  </si>
  <si>
    <t>LANGLEY</t>
  </si>
  <si>
    <t>(573) 624-8908</t>
  </si>
  <si>
    <t>5736245193</t>
  </si>
  <si>
    <t>AMERICARE AT CYPRESS POINT NURSING CENTER, LLC</t>
  </si>
  <si>
    <t>HOLDEN MANOR CARE CENTER</t>
  </si>
  <si>
    <t>2005 SOUTH LEXINGTON</t>
  </si>
  <si>
    <t>HOLDEN</t>
  </si>
  <si>
    <t>64040-1610</t>
  </si>
  <si>
    <t>WALTER</t>
  </si>
  <si>
    <t>(816) 732-4138</t>
  </si>
  <si>
    <t>(816) 732-4344</t>
  </si>
  <si>
    <t>HOLDEN MANOR, INC</t>
  </si>
  <si>
    <t>WALNUT STREET ASSISTED LIVING</t>
  </si>
  <si>
    <t>404 WALNUT ST</t>
  </si>
  <si>
    <t>63935-1420</t>
  </si>
  <si>
    <t>(573) 996-3063</t>
  </si>
  <si>
    <t>PINE VALLEY RCF</t>
  </si>
  <si>
    <t>3381    1st STREET</t>
  </si>
  <si>
    <t>DOE RUN</t>
  </si>
  <si>
    <t>63637-3155</t>
  </si>
  <si>
    <t>(573) 760-8601</t>
  </si>
  <si>
    <t>(573) 438-7230</t>
  </si>
  <si>
    <t>HARD KNOCKS, LLC</t>
  </si>
  <si>
    <t>WARRENSBURG MANOR CARE CENTER</t>
  </si>
  <si>
    <t>400 CARE CENTER DR</t>
  </si>
  <si>
    <t>64093-3100</t>
  </si>
  <si>
    <t>DOCTOR</t>
  </si>
  <si>
    <t>(660) 747-2216</t>
  </si>
  <si>
    <t>6607470807</t>
  </si>
  <si>
    <t>WARRENSBURG MANOR, INC</t>
  </si>
  <si>
    <t>WEBCO MANOR</t>
  </si>
  <si>
    <t>1687 W WASHINGTON ST</t>
  </si>
  <si>
    <t>MARSHFIELD</t>
  </si>
  <si>
    <t>65706-2325</t>
  </si>
  <si>
    <t>KATHRYN</t>
  </si>
  <si>
    <t>DECKARD</t>
  </si>
  <si>
    <t>(417) 859-5144</t>
  </si>
  <si>
    <t>(417) 859-5012</t>
  </si>
  <si>
    <t>WEBSTER COUNTY NURSING HOME DISTRICT</t>
  </si>
  <si>
    <t>NHC HEALTHCARE, WEST PLAINS</t>
  </si>
  <si>
    <t>211 DAVIS DR</t>
  </si>
  <si>
    <t>65775-2242</t>
  </si>
  <si>
    <t>MICHEL</t>
  </si>
  <si>
    <t>(417) 256-0798</t>
  </si>
  <si>
    <t>4172563996</t>
  </si>
  <si>
    <t>PO BOX 497</t>
  </si>
  <si>
    <t>65775-0497</t>
  </si>
  <si>
    <t>NHC HEALTHCARE / WEST PLAINS, LLC</t>
  </si>
  <si>
    <t>WESTCHESTER HOUSE, THE</t>
  </si>
  <si>
    <t>550 WHITE RD</t>
  </si>
  <si>
    <t>63017-2316</t>
  </si>
  <si>
    <t>BENITA</t>
  </si>
  <si>
    <t>(314) 469-1200</t>
  </si>
  <si>
    <t>3144697512</t>
  </si>
  <si>
    <t>CONSOLIDATED RESOURCES HEALTH CARE FUND I, LP</t>
  </si>
  <si>
    <t>LIMITED PARTNERSHIP</t>
  </si>
  <si>
    <t>WESTWOOD HILLS HEALTH &amp; REHABILITATION CENTER</t>
  </si>
  <si>
    <t>3100 WARRIOR LN</t>
  </si>
  <si>
    <t>63901-8686</t>
  </si>
  <si>
    <t>JOETTA</t>
  </si>
  <si>
    <t>(573) 785-0851</t>
  </si>
  <si>
    <t>(573) 785-6703</t>
  </si>
  <si>
    <t>3100 WARRIOR LANE</t>
  </si>
  <si>
    <t>HELIA HEALTHCARE OF POPLAR BLUFF, LLC</t>
  </si>
  <si>
    <t>ADAIR VILLAGE</t>
  </si>
  <si>
    <t>1801 N GAINES DR</t>
  </si>
  <si>
    <t>64735-1127</t>
  </si>
  <si>
    <t>MERRILL</t>
  </si>
  <si>
    <t>(660) 885-8196</t>
  </si>
  <si>
    <t>6608856081</t>
  </si>
  <si>
    <t>CLINTON NO. 2 INC</t>
  </si>
  <si>
    <t>JONES' WILDWOOD CARE CENTER</t>
  </si>
  <si>
    <t>12806 HWY 151</t>
  </si>
  <si>
    <t>MADISON</t>
  </si>
  <si>
    <t>65263-3114</t>
  </si>
  <si>
    <t>FANNIE</t>
  </si>
  <si>
    <t>(660) 291-8636</t>
  </si>
  <si>
    <t>(660) 291-8631</t>
  </si>
  <si>
    <t>65263-0069</t>
  </si>
  <si>
    <t>JONES WILDWOOD CARE CENTER, INC</t>
  </si>
  <si>
    <t>ORILLA'S WAY</t>
  </si>
  <si>
    <t>1209 SOUTH HIGH ST</t>
  </si>
  <si>
    <t>GRANT CITY</t>
  </si>
  <si>
    <t>64456-0056</t>
  </si>
  <si>
    <t>GOFF</t>
  </si>
  <si>
    <t>(660) 564-2204</t>
  </si>
  <si>
    <t>(660) 564-2394</t>
  </si>
  <si>
    <t>PO BOX 56</t>
  </si>
  <si>
    <t>GOFF MANAGEMENT, LLC</t>
  </si>
  <si>
    <t>BARNABAS REDWOOD MANOR</t>
  </si>
  <si>
    <t>1194 LANDON RD</t>
  </si>
  <si>
    <t>65441-8218</t>
  </si>
  <si>
    <t>ROXANNA</t>
  </si>
  <si>
    <t>BURSLEY</t>
  </si>
  <si>
    <t>(573) 468-8150</t>
  </si>
  <si>
    <t>(573) 860-2601</t>
  </si>
  <si>
    <t>BARNABAS OPERATIONS #2, INC</t>
  </si>
  <si>
    <t>WILLOW CARE NURSING HOME</t>
  </si>
  <si>
    <t>2646 STATE ROUTE 76</t>
  </si>
  <si>
    <t>WILLOW SPRINGS</t>
  </si>
  <si>
    <t>65793-8254</t>
  </si>
  <si>
    <t>TASHIA</t>
  </si>
  <si>
    <t>GEHLKEN</t>
  </si>
  <si>
    <t>(417) 469-3152</t>
  </si>
  <si>
    <t>4174694204</t>
  </si>
  <si>
    <t>PO BOX 309</t>
  </si>
  <si>
    <t>65793-0309</t>
  </si>
  <si>
    <t>WILLOW WEST APARTMENTS</t>
  </si>
  <si>
    <t>2644 STATE ROUTE 76</t>
  </si>
  <si>
    <t>BUTLER CENTER FOR REHABILITATION AND HEALTHCARE</t>
  </si>
  <si>
    <t>416 SOUTH HIGH ST</t>
  </si>
  <si>
    <t>64730-1827</t>
  </si>
  <si>
    <t>FERIS</t>
  </si>
  <si>
    <t>(660) 679-6158</t>
  </si>
  <si>
    <t>6606794243</t>
  </si>
  <si>
    <t>416 S HIGH ST</t>
  </si>
  <si>
    <t>BREEZY OPERATIONS LLC</t>
  </si>
  <si>
    <t>WINDEMERE HEALTHCARE CENTER LLC</t>
  </si>
  <si>
    <t>3100 NORTH WEST VIVION RD</t>
  </si>
  <si>
    <t>64150-9436</t>
  </si>
  <si>
    <t>(816) 741-0753</t>
  </si>
  <si>
    <t>8166336379</t>
  </si>
  <si>
    <t>3100 NORTH  WEST VIVION RD</t>
  </si>
  <si>
    <t>WINDEMERE HEALTHCARE, LLC</t>
  </si>
  <si>
    <t>MAYWOOD TERRACE LIVING CENTER</t>
  </si>
  <si>
    <t>10300 EAST TRUMAN RD</t>
  </si>
  <si>
    <t>64052-2258</t>
  </si>
  <si>
    <t>DEBBIE</t>
  </si>
  <si>
    <t>CAVINESS</t>
  </si>
  <si>
    <t>(816) 836-1250</t>
  </si>
  <si>
    <t>8168369642</t>
  </si>
  <si>
    <t>INDEPENDENCE #1, INC</t>
  </si>
  <si>
    <t>CAMDENTON WINDSOR ESTATES</t>
  </si>
  <si>
    <t>2042 N BUSINESS ROUTE 5</t>
  </si>
  <si>
    <t>CAMDENTON</t>
  </si>
  <si>
    <t>65020-2611</t>
  </si>
  <si>
    <t>DELORIS</t>
  </si>
  <si>
    <t>MCQUEEN</t>
  </si>
  <si>
    <t>(573) 346-5654</t>
  </si>
  <si>
    <t>5733467472</t>
  </si>
  <si>
    <t>N &amp; R OF CAMDENTON, INC</t>
  </si>
  <si>
    <t>MARY'S RANCH, INC</t>
  </si>
  <si>
    <t>ROUTE 2, BOX 2790</t>
  </si>
  <si>
    <t>63764-9510</t>
  </si>
  <si>
    <t>MONICA</t>
  </si>
  <si>
    <t>JARRELL</t>
  </si>
  <si>
    <t>(573) 238-4253</t>
  </si>
  <si>
    <t>(573) 238-4335</t>
  </si>
  <si>
    <t>PO BOX 589</t>
  </si>
  <si>
    <t>63764-0589</t>
  </si>
  <si>
    <t>WINFIELD RESIDENTIAL CARE</t>
  </si>
  <si>
    <t>220 WEST WALNUT ST</t>
  </si>
  <si>
    <t>WINFIELD</t>
  </si>
  <si>
    <t>63389-1122</t>
  </si>
  <si>
    <t>RUSLAN</t>
  </si>
  <si>
    <t>MURADOV</t>
  </si>
  <si>
    <t>(636) 668-8110</t>
  </si>
  <si>
    <t>(636) 668-8109</t>
  </si>
  <si>
    <t>WORTH COUNTY CONVALESCENT CENTER</t>
  </si>
  <si>
    <t>503 E 4TH ST</t>
  </si>
  <si>
    <t>64456-8363</t>
  </si>
  <si>
    <t>MARCUS</t>
  </si>
  <si>
    <t>JIMERSON</t>
  </si>
  <si>
    <t>(660) 564-3304</t>
  </si>
  <si>
    <t>(660) 564-2596</t>
  </si>
  <si>
    <t>WORTH COUNTY NURSING HOME DISTRICT</t>
  </si>
  <si>
    <t>ANNA’S HOUSE ASSISTED LIVING FACILITY</t>
  </si>
  <si>
    <t>25466 NORTH HWY 5</t>
  </si>
  <si>
    <t>65536-</t>
  </si>
  <si>
    <t>BABS</t>
  </si>
  <si>
    <t>CUNNINGHAM</t>
  </si>
  <si>
    <t>(417) 839-7637</t>
  </si>
  <si>
    <t>(417) 991-2815</t>
  </si>
  <si>
    <t>65536-0969</t>
  </si>
  <si>
    <t>SPIRIT 522 INC</t>
  </si>
  <si>
    <t>APPLE RIDGE CARE CENTER</t>
  </si>
  <si>
    <t>100 WEST THOMAS AVE</t>
  </si>
  <si>
    <t>WAVERLY</t>
  </si>
  <si>
    <t>64096-9143</t>
  </si>
  <si>
    <t>GOETZ</t>
  </si>
  <si>
    <t>(660) 493-2232</t>
  </si>
  <si>
    <t>6604932239</t>
  </si>
  <si>
    <t>PO BOX 188</t>
  </si>
  <si>
    <t>64096-0188</t>
  </si>
  <si>
    <t>WAVERLY #1, INC</t>
  </si>
  <si>
    <t>ROLLA HEALTH &amp; REHABILITATION SUITES</t>
  </si>
  <si>
    <t>1200 MCCUTCHEN RD</t>
  </si>
  <si>
    <t>65401-2615</t>
  </si>
  <si>
    <t>MELODY</t>
  </si>
  <si>
    <t>WYZARD</t>
  </si>
  <si>
    <t>(573) 364-2311</t>
  </si>
  <si>
    <t>5733642748</t>
  </si>
  <si>
    <t>SRZ OP ROLLA, LLC</t>
  </si>
  <si>
    <t>CEDAR VALLEY BOARDING HOME</t>
  </si>
  <si>
    <t>286 HIGHWAY VV</t>
  </si>
  <si>
    <t>BROSELEY</t>
  </si>
  <si>
    <t>63932-9174</t>
  </si>
  <si>
    <t>CIERA</t>
  </si>
  <si>
    <t>(573) 686-4877</t>
  </si>
  <si>
    <t>731 INVESTMENTS, LLC</t>
  </si>
  <si>
    <t>VILLAGE, THE</t>
  </si>
  <si>
    <t>320 EAST LITTLE BRICK RD</t>
  </si>
  <si>
    <t>64429-1231</t>
  </si>
  <si>
    <t>TRUSTEN</t>
  </si>
  <si>
    <t>WILKINSON</t>
  </si>
  <si>
    <t>(816) 632-7611</t>
  </si>
  <si>
    <t>(816) 632-6045</t>
  </si>
  <si>
    <t>CAMERON HEALTHCARE, INC</t>
  </si>
  <si>
    <t>HILLSIDE LIVING CENTER</t>
  </si>
  <si>
    <t>10160 RESTORATION CIRCLE ROAD</t>
  </si>
  <si>
    <t>MINERAL POINT</t>
  </si>
  <si>
    <t>63660-8538</t>
  </si>
  <si>
    <t>(573) 562-0303</t>
  </si>
  <si>
    <t>5735627743</t>
  </si>
  <si>
    <t>PO BOX 534</t>
  </si>
  <si>
    <t>63601-0534</t>
  </si>
  <si>
    <t>HILLSIDE LIVING CENTER, LLC</t>
  </si>
  <si>
    <t>WHISPERING PINES SENIOR LIVING LLC</t>
  </si>
  <si>
    <t>4904 EAST WELLRIDGE LN</t>
  </si>
  <si>
    <t>64801-8793</t>
  </si>
  <si>
    <t>WATKINS</t>
  </si>
  <si>
    <t>(417) 781-0099</t>
  </si>
  <si>
    <t>(417) 623-8900</t>
  </si>
  <si>
    <t>BROOKHAVEN NURSING &amp; REHAB</t>
  </si>
  <si>
    <t>3405 WEST MT VERNON</t>
  </si>
  <si>
    <t>KNAPP</t>
  </si>
  <si>
    <t>(417) 874-9600</t>
  </si>
  <si>
    <t>4178749601</t>
  </si>
  <si>
    <t>N &amp; R OF BROOKHAVEN, LLC</t>
  </si>
  <si>
    <t>BEAUVAIS REHAB AND HEALTHCARE CENTER</t>
  </si>
  <si>
    <t>3625 MAGNOLIA AVE</t>
  </si>
  <si>
    <t>63110-4048</t>
  </si>
  <si>
    <t>GINA</t>
  </si>
  <si>
    <t>HIGGINS</t>
  </si>
  <si>
    <t>(314) 771-2990</t>
  </si>
  <si>
    <t>3147717960</t>
  </si>
  <si>
    <t>BEAUVAIS OPERATOR LLC</t>
  </si>
  <si>
    <t>SCENIC NURSING AND REHABILITATION CENTER, LLC</t>
  </si>
  <si>
    <t>1333 SCENIC DR</t>
  </si>
  <si>
    <t>HERCULANEUM</t>
  </si>
  <si>
    <t>63048-1550</t>
  </si>
  <si>
    <t>SANDER</t>
  </si>
  <si>
    <t>(636) 931-2995</t>
  </si>
  <si>
    <t>6369318760</t>
  </si>
  <si>
    <t>LODGES, THE</t>
  </si>
  <si>
    <t>2401 W GRAND ST</t>
  </si>
  <si>
    <t>65802-4967</t>
  </si>
  <si>
    <t>SHORT</t>
  </si>
  <si>
    <t>(417) 864-4545</t>
  </si>
  <si>
    <t>4178644768</t>
  </si>
  <si>
    <t>SPRINGFIELD HEALTHCARE MANAGEMENT, LLC</t>
  </si>
  <si>
    <t>SPRINGFIELD SKILLED CARE CENTER</t>
  </si>
  <si>
    <t>MAPLE LAWN NURSING HOME</t>
  </si>
  <si>
    <t>1410 WEST LINE ST</t>
  </si>
  <si>
    <t>PALMYRA</t>
  </si>
  <si>
    <t>63461-1831</t>
  </si>
  <si>
    <t>JESSE</t>
  </si>
  <si>
    <t>SOONDRUM</t>
  </si>
  <si>
    <t>(573) 769-2213</t>
  </si>
  <si>
    <t>5737692284</t>
  </si>
  <si>
    <t>PO BOX 232</t>
  </si>
  <si>
    <t>63461-0232</t>
  </si>
  <si>
    <t>MARION COUNTY NURSING HOME DISTRICT</t>
  </si>
  <si>
    <t>RIDGEVIEW ASSISTED LIVING CENTER</t>
  </si>
  <si>
    <t>13134 STATE HIGHWAY 25</t>
  </si>
  <si>
    <t>63841-9740</t>
  </si>
  <si>
    <t>PENNINGTON</t>
  </si>
  <si>
    <t>(573) 624-4433</t>
  </si>
  <si>
    <t>3146244434</t>
  </si>
  <si>
    <t>STODDARD NO 1, INC</t>
  </si>
  <si>
    <t>STUART HOUSE, LLC THE</t>
  </si>
  <si>
    <t>117 S HICKMAN</t>
  </si>
  <si>
    <t>65240-1316</t>
  </si>
  <si>
    <t>TONY D</t>
  </si>
  <si>
    <t>STUART</t>
  </si>
  <si>
    <t>(573) 682-3204</t>
  </si>
  <si>
    <t>(573) 682-1429</t>
  </si>
  <si>
    <t>HERMITAGE NURSING &amp; REHAB</t>
  </si>
  <si>
    <t>18599 FIRST STREET</t>
  </si>
  <si>
    <t>HERMITAGE</t>
  </si>
  <si>
    <t>65668-9129</t>
  </si>
  <si>
    <t>(417) 745-2111</t>
  </si>
  <si>
    <t>4177452211</t>
  </si>
  <si>
    <t>PO BOX 325</t>
  </si>
  <si>
    <t>65668-0325</t>
  </si>
  <si>
    <t>N &amp; R OF HERMITAGE, LLC</t>
  </si>
  <si>
    <t>STONEBRIDGE OAK TREE</t>
  </si>
  <si>
    <t>3108 WEST TRUMAN BLVD</t>
  </si>
  <si>
    <t>65109-4918</t>
  </si>
  <si>
    <t>DOERHOFF</t>
  </si>
  <si>
    <t>(573) 893-3063</t>
  </si>
  <si>
    <t>5738936350</t>
  </si>
  <si>
    <t>ELDERCARE OF MID-MISSOURI VIII, INC</t>
  </si>
  <si>
    <t>RIVERSIDE PLACE</t>
  </si>
  <si>
    <t>1616 WEISENBORN RD</t>
  </si>
  <si>
    <t>64507-2527</t>
  </si>
  <si>
    <t>CARMEN</t>
  </si>
  <si>
    <t>COTTON</t>
  </si>
  <si>
    <t>(816) 232-9874</t>
  </si>
  <si>
    <t>8163644283</t>
  </si>
  <si>
    <t>64508-2527</t>
  </si>
  <si>
    <t>DIVERSICARE OF RIVERSIDE, LLC</t>
  </si>
  <si>
    <t>(816) 364-4454</t>
  </si>
  <si>
    <t>CALIFORNIA CARE CENTER</t>
  </si>
  <si>
    <t>1106 SOUTH OAK, ROUTE 3</t>
  </si>
  <si>
    <t>CALIFORNIA</t>
  </si>
  <si>
    <t>65018-1462</t>
  </si>
  <si>
    <t>DUNHAM</t>
  </si>
  <si>
    <t>(573) 796-3127</t>
  </si>
  <si>
    <t>5737964972</t>
  </si>
  <si>
    <t>N &amp; R OF CALIFORNIA, INC</t>
  </si>
  <si>
    <t>HUDSON HOUSE</t>
  </si>
  <si>
    <t>1700-B SOUTH HUDSON AVE</t>
  </si>
  <si>
    <t>SWIERK</t>
  </si>
  <si>
    <t>(417) 678-2169</t>
  </si>
  <si>
    <t>(417) 678-3156</t>
  </si>
  <si>
    <t>1700-B S HUDSON AVE</t>
  </si>
  <si>
    <t>COMMUNITY RESIDENCE, INC</t>
  </si>
  <si>
    <t>LINDELL MANOR</t>
  </si>
  <si>
    <t>4336 LINDELL BLVD</t>
  </si>
  <si>
    <t>63108-2702</t>
  </si>
  <si>
    <t>(314) 652-4828</t>
  </si>
  <si>
    <t>(573) 885-0534</t>
  </si>
  <si>
    <t>CUBA</t>
  </si>
  <si>
    <t>65453-</t>
  </si>
  <si>
    <t>LINDELL MANOR, INC</t>
  </si>
  <si>
    <t>MARIES MANOR</t>
  </si>
  <si>
    <t>174 BALLPARK RD</t>
  </si>
  <si>
    <t>VIENNA</t>
  </si>
  <si>
    <t>65582-8043</t>
  </si>
  <si>
    <t>(573) 422-3177</t>
  </si>
  <si>
    <t>5734223079</t>
  </si>
  <si>
    <t>VIENNA NURSING &amp; REHAB, LLC</t>
  </si>
  <si>
    <t>SOUTH HAVEN RESIDENTIAL CARE CENTER, LLC</t>
  </si>
  <si>
    <t>10462 AIRPORT RD</t>
  </si>
  <si>
    <t>63660-9325</t>
  </si>
  <si>
    <t>VEACH</t>
  </si>
  <si>
    <t>(573) 438-4150</t>
  </si>
  <si>
    <t>(573) 438-4151</t>
  </si>
  <si>
    <t>NORTHWOOD HILLS CARE CENTER</t>
  </si>
  <si>
    <t>800 NORTH ARTHUR ST</t>
  </si>
  <si>
    <t>HUMANSVILLE</t>
  </si>
  <si>
    <t>65674-8655</t>
  </si>
  <si>
    <t>BOBBY</t>
  </si>
  <si>
    <t>REED</t>
  </si>
  <si>
    <t>(417) 754-2208</t>
  </si>
  <si>
    <t>4177548092</t>
  </si>
  <si>
    <t>65674-0187</t>
  </si>
  <si>
    <t>NORTHWOOD HILLS CARE CENTER, LLC</t>
  </si>
  <si>
    <t>HOUSTON HOUSE</t>
  </si>
  <si>
    <t>1000 NORTH INDUSTRIAL DR</t>
  </si>
  <si>
    <t>HOUSTON</t>
  </si>
  <si>
    <t>65483-9400</t>
  </si>
  <si>
    <t>SHAFER</t>
  </si>
  <si>
    <t>(417) 967-2527</t>
  </si>
  <si>
    <t>4179674427</t>
  </si>
  <si>
    <t>PO BOX 199</t>
  </si>
  <si>
    <t>65483-0199</t>
  </si>
  <si>
    <t>HOUSTON #1, INC</t>
  </si>
  <si>
    <t>MY PLACE RESIDENTIAL CARE, L.C.</t>
  </si>
  <si>
    <t>23 NORTH SIXTH ST</t>
  </si>
  <si>
    <t>63028-1301</t>
  </si>
  <si>
    <t>(636) 933-1793</t>
  </si>
  <si>
    <t>6369336446</t>
  </si>
  <si>
    <t>MY PLACE RESIDENTIAL CARE, LC</t>
  </si>
  <si>
    <t>ROARING RIVER HEALTH AND REHABILITATION</t>
  </si>
  <si>
    <t>812 OLD EXETER RD</t>
  </si>
  <si>
    <t>65625-1704</t>
  </si>
  <si>
    <t>(417) 847-2184</t>
  </si>
  <si>
    <t>4178472642</t>
  </si>
  <si>
    <t>MERIDIAN HEALTHCARE LLC</t>
  </si>
  <si>
    <t>AUTUMN WOODS, INC</t>
  </si>
  <si>
    <t>5500 NW HOUSTON LAKE DR</t>
  </si>
  <si>
    <t>64151-3472</t>
  </si>
  <si>
    <t>(816) 587-2263</t>
  </si>
  <si>
    <t>8165059985</t>
  </si>
  <si>
    <t>PO BOX 12008</t>
  </si>
  <si>
    <t>64152-0008</t>
  </si>
  <si>
    <t>STONEBRIDGE MARBLE HILL</t>
  </si>
  <si>
    <t>702 HIGHWAY 34 WEST</t>
  </si>
  <si>
    <t>63764-4301</t>
  </si>
  <si>
    <t>ROBERTA</t>
  </si>
  <si>
    <t>JANSEN</t>
  </si>
  <si>
    <t>(573) 238-2614</t>
  </si>
  <si>
    <t>5732389835</t>
  </si>
  <si>
    <t>702 HWY 34 WEST</t>
  </si>
  <si>
    <t>ELDERCARE OF MARBLE HILL, LLC</t>
  </si>
  <si>
    <t>ASPIRE SENIOR LIVING FAYETTE</t>
  </si>
  <si>
    <t>501 SOUTH PARK</t>
  </si>
  <si>
    <t>FAYETTE</t>
  </si>
  <si>
    <t>65248-8952</t>
  </si>
  <si>
    <t>KIOKO</t>
  </si>
  <si>
    <t>(660) 248-3371</t>
  </si>
  <si>
    <t>6602483902</t>
  </si>
  <si>
    <t>501 S PARK</t>
  </si>
  <si>
    <t>ASPIRE SENIOR LIVING FAYETTE, LLC</t>
  </si>
  <si>
    <t>MS B'S BLESSINGS</t>
  </si>
  <si>
    <t>4739 COTE BRILLIANTE AVE</t>
  </si>
  <si>
    <t>63113-1813</t>
  </si>
  <si>
    <t>ROSILAND</t>
  </si>
  <si>
    <t>SYKES</t>
  </si>
  <si>
    <t>(314) 533-1922</t>
  </si>
  <si>
    <t>(314) 533-1393</t>
  </si>
  <si>
    <t>SYKES, ROSILAND</t>
  </si>
  <si>
    <t>BROOK CHERITH ASSISTED LIVING</t>
  </si>
  <si>
    <t>104 EAST ELM ST</t>
  </si>
  <si>
    <t>HUNTSVILLE</t>
  </si>
  <si>
    <t>65259-1111</t>
  </si>
  <si>
    <t>SHERRI</t>
  </si>
  <si>
    <t>KALLMEYER</t>
  </si>
  <si>
    <t>(660) 277-4439</t>
  </si>
  <si>
    <t>6602773526</t>
  </si>
  <si>
    <t>BROOK LLC, THE</t>
  </si>
  <si>
    <t>PATHWAYS PROGRAM, THE</t>
  </si>
  <si>
    <t>161 PIEPER RD</t>
  </si>
  <si>
    <t>63366-</t>
  </si>
  <si>
    <t>EHLMANN</t>
  </si>
  <si>
    <t>(636) 978-3132</t>
  </si>
  <si>
    <t>(636) 695-6047</t>
  </si>
  <si>
    <t>PO BOX 815</t>
  </si>
  <si>
    <t>63366-0815</t>
  </si>
  <si>
    <t>COMPASS HEALTH, INC</t>
  </si>
  <si>
    <t>TIMBERLAKE CARE CENTER</t>
  </si>
  <si>
    <t>12110 HOLMES RD</t>
  </si>
  <si>
    <t>64145-1707</t>
  </si>
  <si>
    <t>ERICA</t>
  </si>
  <si>
    <t>(816) 941-3006</t>
  </si>
  <si>
    <t>8169428049</t>
  </si>
  <si>
    <t>CARE CENTER CONSULTANTS, LLC</t>
  </si>
  <si>
    <t>UNION MANOR, LLC</t>
  </si>
  <si>
    <t>2711 NORTH UNION BLVD</t>
  </si>
  <si>
    <t>63113-1003</t>
  </si>
  <si>
    <t>LATERRYL</t>
  </si>
  <si>
    <t>SADDLER</t>
  </si>
  <si>
    <t>(314) 383-7310</t>
  </si>
  <si>
    <t>(314) 383-1713</t>
  </si>
  <si>
    <t>COOK, ALMA</t>
  </si>
  <si>
    <t>DIANA'S BOARDING HOME 1, INC</t>
  </si>
  <si>
    <t>15431 STATE HIGHWAY M</t>
  </si>
  <si>
    <t>63764-7487</t>
  </si>
  <si>
    <t>WAGNER</t>
  </si>
  <si>
    <t>(573) 866-2010</t>
  </si>
  <si>
    <t>(573) 866-2769</t>
  </si>
  <si>
    <t>DIANA'S BOARDING HOME 1 INC</t>
  </si>
  <si>
    <t>BLUE HILLS REST HOME, INC</t>
  </si>
  <si>
    <t>2207 NORTH BLUE MILLS RD</t>
  </si>
  <si>
    <t>64058-2022</t>
  </si>
  <si>
    <t>ETHEL MARIE</t>
  </si>
  <si>
    <t>(816) 796-3376</t>
  </si>
  <si>
    <t>8167965646</t>
  </si>
  <si>
    <t>2207 N  BLUE MILLS RD</t>
  </si>
  <si>
    <t>MOOREVIEW RESIDENTIAL</t>
  </si>
  <si>
    <t>130 WEST CULTON</t>
  </si>
  <si>
    <t>64093-1720</t>
  </si>
  <si>
    <t>JENKINS</t>
  </si>
  <si>
    <t>(660) 429-1587</t>
  </si>
  <si>
    <t>(660) 362-0468</t>
  </si>
  <si>
    <t>PARKSIDE MANOR</t>
  </si>
  <si>
    <t>1201 HUNT AVE</t>
  </si>
  <si>
    <t>65202-1367</t>
  </si>
  <si>
    <t>BOWLES</t>
  </si>
  <si>
    <t>(573) 449-1448</t>
  </si>
  <si>
    <t>5734432591</t>
  </si>
  <si>
    <t>N &amp; R OF COLUMBIA, LLC</t>
  </si>
  <si>
    <t>MINER NURSING CENTER</t>
  </si>
  <si>
    <t>410 H ROAD</t>
  </si>
  <si>
    <t>63801-5350</t>
  </si>
  <si>
    <t>(573) 471-7683</t>
  </si>
  <si>
    <t>5734720519</t>
  </si>
  <si>
    <t>63801-0430</t>
  </si>
  <si>
    <t>N &amp; R OF MINER, INC</t>
  </si>
  <si>
    <t>LIFE CARE CENTER OF CARROLLTON</t>
  </si>
  <si>
    <t>300 LIFE CARE LN</t>
  </si>
  <si>
    <t>CARROLLTON</t>
  </si>
  <si>
    <t>64633-1861</t>
  </si>
  <si>
    <t>MARY LYNN</t>
  </si>
  <si>
    <t>(660) 542-0155</t>
  </si>
  <si>
    <t>6605420032</t>
  </si>
  <si>
    <t>UNITED INVESTORS LIMITED PARTNERSHIP D/B/A UNITED MEDICAL INVESTORS, LP</t>
  </si>
  <si>
    <t>ASPIRE SENIOR LIVING ADVANCE</t>
  </si>
  <si>
    <t>315 SOUTH TILLEY ST</t>
  </si>
  <si>
    <t>ADVANCE</t>
  </si>
  <si>
    <t>63730-7230</t>
  </si>
  <si>
    <t>FRED</t>
  </si>
  <si>
    <t>SCHERER JR</t>
  </si>
  <si>
    <t>(573) 722-3440</t>
  </si>
  <si>
    <t>5737223441</t>
  </si>
  <si>
    <t>315 S TILLEY ST</t>
  </si>
  <si>
    <t>ASPIRE SENIOR LIVING ADVANCE, LLC</t>
  </si>
  <si>
    <t>ANEW SENIOR LIVING</t>
  </si>
  <si>
    <t>2801 NE 60TH ST</t>
  </si>
  <si>
    <t>64119-2040</t>
  </si>
  <si>
    <t>RANDALL</t>
  </si>
  <si>
    <t>(816) 454-7755</t>
  </si>
  <si>
    <t>(816) 454-2585</t>
  </si>
  <si>
    <t>KENDALLWOOD SENIOR PROPERTIES, LLC</t>
  </si>
  <si>
    <t>LIFE CARE CENTER OF GRANDVIEW</t>
  </si>
  <si>
    <t>6301 EAST 125TH ST</t>
  </si>
  <si>
    <t>64030-1884</t>
  </si>
  <si>
    <t>HICKS</t>
  </si>
  <si>
    <t>(816) 765-7714</t>
  </si>
  <si>
    <t>8167655272</t>
  </si>
  <si>
    <t>ASPIRE SENIOR LIVING EAST PRAIRIE</t>
  </si>
  <si>
    <t>186 MILLAR RD</t>
  </si>
  <si>
    <t>EAST PRAIRIE</t>
  </si>
  <si>
    <t>63845-1180</t>
  </si>
  <si>
    <t>KRISTINA</t>
  </si>
  <si>
    <t>HAMPTON</t>
  </si>
  <si>
    <t>(573) 649-3551</t>
  </si>
  <si>
    <t>5736493552</t>
  </si>
  <si>
    <t>PO BOX 299</t>
  </si>
  <si>
    <t>63845-0299</t>
  </si>
  <si>
    <t>ASPIRE SENIOR LIVING EAST PRAIRIE, LLC</t>
  </si>
  <si>
    <t>LIFE CARE CENTER OF BRIDGETON</t>
  </si>
  <si>
    <t>12145 BRIDGETON SQUARE DR</t>
  </si>
  <si>
    <t>63044-2616</t>
  </si>
  <si>
    <t>(314) 298-7444</t>
  </si>
  <si>
    <t>3142987456</t>
  </si>
  <si>
    <t>BRIDGETON OPERATIONS, LLC</t>
  </si>
  <si>
    <t>IGNITE MEDICAL RESORT CARONDELET LLC</t>
  </si>
  <si>
    <t>621 CARONDELET DR</t>
  </si>
  <si>
    <t>64114-4670</t>
  </si>
  <si>
    <t>BOHRER</t>
  </si>
  <si>
    <t>(816) 941-1300</t>
  </si>
  <si>
    <t>8169417007</t>
  </si>
  <si>
    <t>WEBB CITY HEALTH AND REHABILITATION CENTER</t>
  </si>
  <si>
    <t>2077 STADIUM DR</t>
  </si>
  <si>
    <t>WEBB CITY</t>
  </si>
  <si>
    <t>64870-9743</t>
  </si>
  <si>
    <t>CHRISTINE</t>
  </si>
  <si>
    <t>GRIZZLE</t>
  </si>
  <si>
    <t>(417) 673-1933</t>
  </si>
  <si>
    <t>4176735920</t>
  </si>
  <si>
    <t>NORTHPORT HEALTH SERVICES OF MISSOURI, LLC</t>
  </si>
  <si>
    <t>GOLDEN YEARS CENTER FOR REHAB AND HEALTHCARE</t>
  </si>
  <si>
    <t>2001 JEFFERSON PARKWAY</t>
  </si>
  <si>
    <t>64701-3714</t>
  </si>
  <si>
    <t>ANNE</t>
  </si>
  <si>
    <t>DEHN</t>
  </si>
  <si>
    <t>(816) 380-4731</t>
  </si>
  <si>
    <t>8163804730</t>
  </si>
  <si>
    <t>GOLDEN YEARS NURSING AND REHAB LLC</t>
  </si>
  <si>
    <t>ASPIRE SENIOR LIVING MALDEN</t>
  </si>
  <si>
    <t>1209 STOKELAN</t>
  </si>
  <si>
    <t>63863-1335</t>
  </si>
  <si>
    <t>TARA</t>
  </si>
  <si>
    <t>TRAMEL</t>
  </si>
  <si>
    <t>(573) 276-5115</t>
  </si>
  <si>
    <t>5732765292</t>
  </si>
  <si>
    <t>ASPIRE SENIOR LIVING MALDEN, LLC</t>
  </si>
  <si>
    <t>CARTHAGE HEALTH AND REHABILITATION CENTER</t>
  </si>
  <si>
    <t>1901 BUENA VISTA AVE</t>
  </si>
  <si>
    <t>64836-3178</t>
  </si>
  <si>
    <t>(417) 358-1397</t>
  </si>
  <si>
    <t>4173580079</t>
  </si>
  <si>
    <t>LEE'S SUMMIT POINTE HEALTH &amp; REHABILITATION</t>
  </si>
  <si>
    <t>1501 SW 3RD ST</t>
  </si>
  <si>
    <t>64081-2424</t>
  </si>
  <si>
    <t>KEPNER</t>
  </si>
  <si>
    <t>(816) 525-6300</t>
  </si>
  <si>
    <t>8165542137</t>
  </si>
  <si>
    <t>SRZ OP LEE'S SUMMIT, LLC</t>
  </si>
  <si>
    <t>HERITAGE VILLAGE OF GLADSTONE</t>
  </si>
  <si>
    <t>3000 NORTH EAST 64TH ST</t>
  </si>
  <si>
    <t>64119-1569</t>
  </si>
  <si>
    <t>LEATHERMAN</t>
  </si>
  <si>
    <t>(816) 454-5130</t>
  </si>
  <si>
    <t>(816) 459-9799</t>
  </si>
  <si>
    <t>3000 NE 64TH ST</t>
  </si>
  <si>
    <t>HERITAGE HEALTH MANAGEMENT 1 LLC</t>
  </si>
  <si>
    <t>ASPIRE SENIOR LIVING MOBERLY</t>
  </si>
  <si>
    <t>700 EAST URBANDALE DR</t>
  </si>
  <si>
    <t>65270-1966</t>
  </si>
  <si>
    <t>(660) 263-9060</t>
  </si>
  <si>
    <t>6602634132</t>
  </si>
  <si>
    <t>ASPIRE SENIOR LIVING MOBERLY, LLC</t>
  </si>
  <si>
    <t>MEADOWVIEW MEMORY CARE</t>
  </si>
  <si>
    <t>555 WOODLAND VILLAS LANE</t>
  </si>
  <si>
    <t>63010-2011</t>
  </si>
  <si>
    <t>SPENCE</t>
  </si>
  <si>
    <t>(636) 296-1400</t>
  </si>
  <si>
    <t>6362962064</t>
  </si>
  <si>
    <t>WOODLAND MANOR OF ARNOLD, LLC</t>
  </si>
  <si>
    <t>WOODLAND MANOR NURSING CENTER</t>
  </si>
  <si>
    <t>100 WOODLAND COURT</t>
  </si>
  <si>
    <t>63010-2030</t>
  </si>
  <si>
    <t>100 WOODLAND CT</t>
  </si>
  <si>
    <t>JOPLIN HEALTH AND REHABILITATION CENTER</t>
  </si>
  <si>
    <t>2218 WEST 32ND ST</t>
  </si>
  <si>
    <t>64804-3514</t>
  </si>
  <si>
    <t>BARBRA</t>
  </si>
  <si>
    <t>GRIFFIN</t>
  </si>
  <si>
    <t>(417) 623-5264</t>
  </si>
  <si>
    <t>4176230479</t>
  </si>
  <si>
    <t>EL DORADO SPRINGS RESIDENTIAL CARE</t>
  </si>
  <si>
    <t>805 NORTH JACKSON ST</t>
  </si>
  <si>
    <t>64744-2912</t>
  </si>
  <si>
    <t>HALEY</t>
  </si>
  <si>
    <t>BONNETT</t>
  </si>
  <si>
    <t>(417) 876-4278</t>
  </si>
  <si>
    <t>4178763483</t>
  </si>
  <si>
    <t>EL DORADO SPRINGS RESIDENTIAL CARE, LLC</t>
  </si>
  <si>
    <t>PACIFIC CARE CENTER</t>
  </si>
  <si>
    <t>105 SOUTH SIXTH ST</t>
  </si>
  <si>
    <t>PACIFIC</t>
  </si>
  <si>
    <t>63069-1328</t>
  </si>
  <si>
    <t>AGLER</t>
  </si>
  <si>
    <t>(636) 271-4222</t>
  </si>
  <si>
    <t>(636) 257-2713</t>
  </si>
  <si>
    <t>105 S SIXTH ST</t>
  </si>
  <si>
    <t>PACIFIC MANOR, LLC</t>
  </si>
  <si>
    <t>BIG RIVER NURSING &amp; REHAB</t>
  </si>
  <si>
    <t>6400 THE CEDARS COURT</t>
  </si>
  <si>
    <t>CEDAR HILL</t>
  </si>
  <si>
    <t>63016-2220</t>
  </si>
  <si>
    <t>CLARISSA</t>
  </si>
  <si>
    <t>(636) 274-1777</t>
  </si>
  <si>
    <t>(636) 274-4041</t>
  </si>
  <si>
    <t>6400 THE CEDARS CT</t>
  </si>
  <si>
    <t>SIRO OP BIG RIVER LLC</t>
  </si>
  <si>
    <t>ASPIRE SENIOR LIVING PLATTE CITY</t>
  </si>
  <si>
    <t>220 O'ROURKE DRIVE</t>
  </si>
  <si>
    <t>PLATTE CITY</t>
  </si>
  <si>
    <t>64079-9360</t>
  </si>
  <si>
    <t>COLBY</t>
  </si>
  <si>
    <t>(816) 858-5222</t>
  </si>
  <si>
    <t>(816) 858-4197</t>
  </si>
  <si>
    <t>PO BOX 1310</t>
  </si>
  <si>
    <t>64079-1310</t>
  </si>
  <si>
    <t>ASPIRE SENIOR LIVING PLATTE CITY, LLC</t>
  </si>
  <si>
    <t>CROWLEY RIDGE CARE CENTER</t>
  </si>
  <si>
    <t>1204 NORTH OUTER RD</t>
  </si>
  <si>
    <t>63841-8684</t>
  </si>
  <si>
    <t>KRISTI</t>
  </si>
  <si>
    <t>HENSLEY</t>
  </si>
  <si>
    <t>(573) 624-5557</t>
  </si>
  <si>
    <t>5736245558</t>
  </si>
  <si>
    <t>PO BOX 668</t>
  </si>
  <si>
    <t>63841-0668</t>
  </si>
  <si>
    <t>N &amp; R OF DEXTER, INC</t>
  </si>
  <si>
    <t>NEW MARK CARE CENTER</t>
  </si>
  <si>
    <t>11221 NORTH NASHUA DR</t>
  </si>
  <si>
    <t>64155-1159</t>
  </si>
  <si>
    <t>STOCKARD</t>
  </si>
  <si>
    <t>(816) 734-4433</t>
  </si>
  <si>
    <t>8167344026</t>
  </si>
  <si>
    <t>11221 N  NASHUA DR</t>
  </si>
  <si>
    <t>NM OF NASHUA LLC</t>
  </si>
  <si>
    <t>ARBORS AT WESTRIDGE PLACE - MEMORY CARE BY AMERICARE, THE</t>
  </si>
  <si>
    <t>539 NORTH WEST ST</t>
  </si>
  <si>
    <t>63801-5443</t>
  </si>
  <si>
    <t>CRAVENS</t>
  </si>
  <si>
    <t>(573) 471-6484</t>
  </si>
  <si>
    <t>(573) 471-2810</t>
  </si>
  <si>
    <t>LA BONNE MAISON RESIDENTIAL, LLC</t>
  </si>
  <si>
    <t>POINT LOOKOUT NURSING &amp; REHAB</t>
  </si>
  <si>
    <t>11103 HISTORIC HIGHWAY 165</t>
  </si>
  <si>
    <t>HOLLISTER</t>
  </si>
  <si>
    <t>65672-6239</t>
  </si>
  <si>
    <t>WHITED</t>
  </si>
  <si>
    <t>(417) 334-4105</t>
  </si>
  <si>
    <t>4173341698</t>
  </si>
  <si>
    <t>N &amp; R OF HOLLISTER, LLC</t>
  </si>
  <si>
    <t>JEANNE JUGAN CENTER</t>
  </si>
  <si>
    <t>8745 JAMES A REED ROAD</t>
  </si>
  <si>
    <t>64138-4414</t>
  </si>
  <si>
    <t>GONZAGUE</t>
  </si>
  <si>
    <t>CASTRO</t>
  </si>
  <si>
    <t>(816) 761-4744</t>
  </si>
  <si>
    <t>8167614724</t>
  </si>
  <si>
    <t>8745 JAMES A REED RD</t>
  </si>
  <si>
    <t>LITTLE SISTERS OF THE POOR (B00003156)</t>
  </si>
  <si>
    <t>SR PAUL M</t>
  </si>
  <si>
    <t>COUNTRYSIDE CARE CENTER, LLC</t>
  </si>
  <si>
    <t>385 SOUTH EISENHOWER</t>
  </si>
  <si>
    <t>65708-8266</t>
  </si>
  <si>
    <t>HOWLETT</t>
  </si>
  <si>
    <t>(417) 235-4040</t>
  </si>
  <si>
    <t>(417) 235-3664</t>
  </si>
  <si>
    <t>PO BOX 434</t>
  </si>
  <si>
    <t>65708-0434</t>
  </si>
  <si>
    <t>FOUNTAINBLEAU LODGE</t>
  </si>
  <si>
    <t>2001 NORTH KINGSHIGHWAY</t>
  </si>
  <si>
    <t>63701-2193</t>
  </si>
  <si>
    <t>SHUH</t>
  </si>
  <si>
    <t>(573) 335-1999</t>
  </si>
  <si>
    <t>5733351997</t>
  </si>
  <si>
    <t>FOUNTAINBLEAU OF CAPE GIRARDEAU, INC</t>
  </si>
  <si>
    <t>(573) 335-1182</t>
  </si>
  <si>
    <t>GAINESVILLE HEALTH CARE CENTER</t>
  </si>
  <si>
    <t>77 MEDICAL DR</t>
  </si>
  <si>
    <t>GAINESVILLE</t>
  </si>
  <si>
    <t>65655-0628</t>
  </si>
  <si>
    <t>BEASLEY</t>
  </si>
  <si>
    <t>(417) 679-4921</t>
  </si>
  <si>
    <t>4176794211</t>
  </si>
  <si>
    <t>PO BOX 628</t>
  </si>
  <si>
    <t>COMMUNITY CARE CENTER OF GAINESVILLE, INC</t>
  </si>
  <si>
    <t>DELMAR GARDENS SOUTH</t>
  </si>
  <si>
    <t>5300 BUTLER HILL ROAD</t>
  </si>
  <si>
    <t>63128-4152</t>
  </si>
  <si>
    <t>ALISA</t>
  </si>
  <si>
    <t>SANTANGELO</t>
  </si>
  <si>
    <t>(314) 842-0588</t>
  </si>
  <si>
    <t>3148425690</t>
  </si>
  <si>
    <t>5300 BUTLER HILL RD</t>
  </si>
  <si>
    <t>DELMAR GARDENS OF SOUTH COUNTY, INC</t>
  </si>
  <si>
    <t>LEE HOUSE SENIOR LIVING LLC</t>
  </si>
  <si>
    <t>105 NORTH MILL ST</t>
  </si>
  <si>
    <t>65026-1728</t>
  </si>
  <si>
    <t>JUNCKER</t>
  </si>
  <si>
    <t>(573) 392-5558</t>
  </si>
  <si>
    <t>(573) 392-3872</t>
  </si>
  <si>
    <t>LEE HOUSE SENIOR LIVING, LLC</t>
  </si>
  <si>
    <t>QUALITY RESIDENTIAL CARE</t>
  </si>
  <si>
    <t>2034 WEST COLLEGE</t>
  </si>
  <si>
    <t>65806-1524</t>
  </si>
  <si>
    <t>(417) 831-6466</t>
  </si>
  <si>
    <t>(417) 831-8044</t>
  </si>
  <si>
    <t>PO BOX 8127</t>
  </si>
  <si>
    <t>65801-8127</t>
  </si>
  <si>
    <t>CARE ENTERPRISES, LLC</t>
  </si>
  <si>
    <t>VALLEY VIEW HEALTH &amp; REHABILITATION</t>
  </si>
  <si>
    <t>1600 EAST ROLLINS ST</t>
  </si>
  <si>
    <t>65270-2478</t>
  </si>
  <si>
    <t>PERKINS</t>
  </si>
  <si>
    <t>(660) 263-6887</t>
  </si>
  <si>
    <t>(660) 414-0444</t>
  </si>
  <si>
    <t>1600 E ROLLINS ST</t>
  </si>
  <si>
    <t>VALLEY VIEW HEALTH &amp; REHABILITATION, LLC</t>
  </si>
  <si>
    <t>HERITAGE VILLAGE OF PLATTE CITY</t>
  </si>
  <si>
    <t>15 WALLINGFORD DR</t>
  </si>
  <si>
    <t>64079-9604</t>
  </si>
  <si>
    <t>(816) 858-2182</t>
  </si>
  <si>
    <t>(816) 858-4224</t>
  </si>
  <si>
    <t>HERITAGE HEALTH MANAGEMENT 2 LLC</t>
  </si>
  <si>
    <t>CRAWFORD RANCH BOARDING HOME, LLC</t>
  </si>
  <si>
    <t>2200 VARVERA RD</t>
  </si>
  <si>
    <t>63637-3121</t>
  </si>
  <si>
    <t>CRAWFORD JR</t>
  </si>
  <si>
    <t>(573) 756-4656</t>
  </si>
  <si>
    <t>IGNITE MEDICAL RESORT ST MARYS LLC</t>
  </si>
  <si>
    <t>111 MOCK AVE</t>
  </si>
  <si>
    <t>64014-2504</t>
  </si>
  <si>
    <t>EDDLEMAN</t>
  </si>
  <si>
    <t>(816) 228-5655</t>
  </si>
  <si>
    <t>8162288480</t>
  </si>
  <si>
    <t>IGNITE MEDICAL RESORT ST MARY'S LLC</t>
  </si>
  <si>
    <t>COLONIAL MANOR, LLC</t>
  </si>
  <si>
    <t>907 WEST MALONE ST</t>
  </si>
  <si>
    <t>63801-2425</t>
  </si>
  <si>
    <t>(573) 471-5541</t>
  </si>
  <si>
    <t>(573) 491-3063</t>
  </si>
  <si>
    <t>ASPIRE SENIOR LIVING JONESBURG</t>
  </si>
  <si>
    <t>308 CEDAR AVE</t>
  </si>
  <si>
    <t>JONESBURG</t>
  </si>
  <si>
    <t>63351-1126</t>
  </si>
  <si>
    <t>TODD</t>
  </si>
  <si>
    <t>(636) 488-5400</t>
  </si>
  <si>
    <t>6364883373</t>
  </si>
  <si>
    <t>PO BOX 218</t>
  </si>
  <si>
    <t>63351-0218</t>
  </si>
  <si>
    <t>ASPIRE SENIOR LIVING JONESBURG, LLC</t>
  </si>
  <si>
    <t>SPENCER PLACE - ASSISTED LIVING BY AMERICARE</t>
  </si>
  <si>
    <t>265 SPENCER RD</t>
  </si>
  <si>
    <t>63376-2430</t>
  </si>
  <si>
    <t>ROXIE</t>
  </si>
  <si>
    <t>TORRES</t>
  </si>
  <si>
    <t>(636) 441-6662</t>
  </si>
  <si>
    <t>(636) 498-0106</t>
  </si>
  <si>
    <t>ST PETERS RESIDENTIAL, LLC</t>
  </si>
  <si>
    <t>GRAND MANOR NURSING &amp; REHABILITATION CENTER</t>
  </si>
  <si>
    <t>3645 COOK AVE</t>
  </si>
  <si>
    <t>63113-3801</t>
  </si>
  <si>
    <t>(314) 531-2352</t>
  </si>
  <si>
    <t>3145317140</t>
  </si>
  <si>
    <t>GRAND MANOR NURSING &amp; REHABILITATION CENTER, LLC</t>
  </si>
  <si>
    <t>SUNNYHILLS RESIDENTIAL CARE FACILITY</t>
  </si>
  <si>
    <t>17562 IMPERIAL RD</t>
  </si>
  <si>
    <t>64836-8753</t>
  </si>
  <si>
    <t>JEANETTA</t>
  </si>
  <si>
    <t>DAY</t>
  </si>
  <si>
    <t>(417) 358-6122</t>
  </si>
  <si>
    <t>4173595267</t>
  </si>
  <si>
    <t>DAY MANAGEMENT, INC</t>
  </si>
  <si>
    <t>OAKS, THE</t>
  </si>
  <si>
    <t>5550 NOLAND ROAD</t>
  </si>
  <si>
    <t>64133-3685</t>
  </si>
  <si>
    <t>SYREETA</t>
  </si>
  <si>
    <t>DARRINGTON</t>
  </si>
  <si>
    <t>(816) 356-0200</t>
  </si>
  <si>
    <t>(816) 356-0204</t>
  </si>
  <si>
    <t>5550 NOLAND RD</t>
  </si>
  <si>
    <t>TALL TIMBERS, LLC</t>
  </si>
  <si>
    <t>DELMAR GARDENS OF MERAMEC VALLEY</t>
  </si>
  <si>
    <t>1 ARBOR TERRACE</t>
  </si>
  <si>
    <t>63026-3900</t>
  </si>
  <si>
    <t>TRACIE</t>
  </si>
  <si>
    <t>LUCAS</t>
  </si>
  <si>
    <t>(636) 343-0016</t>
  </si>
  <si>
    <t>6363430954</t>
  </si>
  <si>
    <t>DELMAR GARDENS OF MERAMEC VALLEY OPERATING, LLC</t>
  </si>
  <si>
    <t>STONEBRIDGE DESOTO</t>
  </si>
  <si>
    <t>1550 VILLAS DR</t>
  </si>
  <si>
    <t>63020-2586</t>
  </si>
  <si>
    <t>BONNIE</t>
  </si>
  <si>
    <t>CANNON</t>
  </si>
  <si>
    <t>(636) 586-6559</t>
  </si>
  <si>
    <t>6365861604</t>
  </si>
  <si>
    <t>ELDERCARE OF MID-MISSOURI IV, INC</t>
  </si>
  <si>
    <t>BRIDGEWAY RESIDENTIAL CARE FACILITY</t>
  </si>
  <si>
    <t>828 JEFFERSON ST</t>
  </si>
  <si>
    <t>65251-1877</t>
  </si>
  <si>
    <t>(573) 642-7770</t>
  </si>
  <si>
    <t>5736427790</t>
  </si>
  <si>
    <t>BRIDGEWAY RESIDENTIAL CARE FACILITY, LLC</t>
  </si>
  <si>
    <t>LUTHERAN HOME ASSISTED LIVING</t>
  </si>
  <si>
    <t>2825 BLOOMFIELD RD</t>
  </si>
  <si>
    <t>63703-6335</t>
  </si>
  <si>
    <t>(573) 335-0158</t>
  </si>
  <si>
    <t>5739866297</t>
  </si>
  <si>
    <t>LUTHERAN HOME FOR THE AGED</t>
  </si>
  <si>
    <t>LUTHERAN HOME, THE</t>
  </si>
  <si>
    <t>ARBORS AT LAKEVIEW BEND - ASSISTED LIVING BY AMERICARE, THE</t>
  </si>
  <si>
    <t>1700 ASBURY CIRCLE WEST</t>
  </si>
  <si>
    <t>65265-1400</t>
  </si>
  <si>
    <t>BETSY</t>
  </si>
  <si>
    <t>SLUHAN</t>
  </si>
  <si>
    <t>(573) 581-8777</t>
  </si>
  <si>
    <t>5735810744</t>
  </si>
  <si>
    <t>1722 HUNTINGFIELD DR</t>
  </si>
  <si>
    <t>65265-3808</t>
  </si>
  <si>
    <t>MEXICO RESIDENTIAL, LLC</t>
  </si>
  <si>
    <t>ARBORS AT PARKSIDE - MEMORY CARE ASSISTED LIVING BY AMERICARE</t>
  </si>
  <si>
    <t>1700 EAST 10TH ST</t>
  </si>
  <si>
    <t>65401-4600</t>
  </si>
  <si>
    <t>REID</t>
  </si>
  <si>
    <t>(573) 364-2602</t>
  </si>
  <si>
    <t>(573) 364-1273</t>
  </si>
  <si>
    <t>ROLLA RESIDENTIAL, LLC</t>
  </si>
  <si>
    <t>WILLOW BROOKE - ASSISTED LIVING BY AMERICARE</t>
  </si>
  <si>
    <t>#1 NORTH POTOMAC CT</t>
  </si>
  <si>
    <t>63084-1113</t>
  </si>
  <si>
    <t>CASSANDRA</t>
  </si>
  <si>
    <t>(636) 583-2799</t>
  </si>
  <si>
    <t>(636) 583-6950</t>
  </si>
  <si>
    <t>1 NORTH  POTOMAC CT</t>
  </si>
  <si>
    <t>UNION COURT RESIDENTIAL, LLC</t>
  </si>
  <si>
    <t>TURNING POINT GROUP HOME</t>
  </si>
  <si>
    <t>1720 SWOPE DR</t>
  </si>
  <si>
    <t>64057-2163</t>
  </si>
  <si>
    <t>HERMES</t>
  </si>
  <si>
    <t>(816) 257-1435</t>
  </si>
  <si>
    <t>8162571169</t>
  </si>
  <si>
    <t>PO BOX 260</t>
  </si>
  <si>
    <t>64051-0693</t>
  </si>
  <si>
    <t>INDEPENDENT RESIDENTIAL SERVICES, INC</t>
  </si>
  <si>
    <t>OZARK OAKS RESIDENTIAL CARE FACILITY II</t>
  </si>
  <si>
    <t>3405 S SCHIFFERDECKER</t>
  </si>
  <si>
    <t>64804-1388</t>
  </si>
  <si>
    <t>LADAWN</t>
  </si>
  <si>
    <t>TURNER</t>
  </si>
  <si>
    <t>(417) 347-7760</t>
  </si>
  <si>
    <t>4173477778</t>
  </si>
  <si>
    <t>PO BOX 2526</t>
  </si>
  <si>
    <t>64803-2526</t>
  </si>
  <si>
    <t>OZARK CENTER</t>
  </si>
  <si>
    <t>PLEASANT VALLEY MANOR</t>
  </si>
  <si>
    <t>213 DAVIS DR</t>
  </si>
  <si>
    <t>65775-2274</t>
  </si>
  <si>
    <t>JALYNN</t>
  </si>
  <si>
    <t>MEIDELL</t>
  </si>
  <si>
    <t>(417) 257-0179</t>
  </si>
  <si>
    <t>(417) 256-8526</t>
  </si>
  <si>
    <t>WEST VUE, INC</t>
  </si>
  <si>
    <t>CHAFFEE NURSING CENTER</t>
  </si>
  <si>
    <t>12273 STATE HIGHWAY 77</t>
  </si>
  <si>
    <t>CHAFFEE</t>
  </si>
  <si>
    <t>63740-8219</t>
  </si>
  <si>
    <t>GAIL</t>
  </si>
  <si>
    <t>HEISSERER</t>
  </si>
  <si>
    <t>(573) 887-3615</t>
  </si>
  <si>
    <t>5738876452</t>
  </si>
  <si>
    <t>CHAFFEE NURSING, LLC</t>
  </si>
  <si>
    <t>CEDARHURST OF TESSON HEIGHTS</t>
  </si>
  <si>
    <t>12335 WEST BEND DR</t>
  </si>
  <si>
    <t>63128-2160</t>
  </si>
  <si>
    <t>MARGARET</t>
  </si>
  <si>
    <t>KEITH</t>
  </si>
  <si>
    <t>(314) 849-1366</t>
  </si>
  <si>
    <t>(314) 849-2122</t>
  </si>
  <si>
    <t>CEDARHURST OF TESSON HEIGHTS OPERATOR LLC</t>
  </si>
  <si>
    <t>REPUBLIC NURSING &amp; REHAB</t>
  </si>
  <si>
    <t>901 EAST HIGHWAY 174</t>
  </si>
  <si>
    <t>REPUBLIC</t>
  </si>
  <si>
    <t>65738-1155</t>
  </si>
  <si>
    <t>GROCE</t>
  </si>
  <si>
    <t>(417) 732-1822</t>
  </si>
  <si>
    <t>4177321084</t>
  </si>
  <si>
    <t>N &amp; R OF CHRISTIAN REPUBLIC, LLC</t>
  </si>
  <si>
    <t>MAGNOLIA HOUSE</t>
  </si>
  <si>
    <t>204 GRAND AVE</t>
  </si>
  <si>
    <t>63028-1842</t>
  </si>
  <si>
    <t>(636) 933-0662</t>
  </si>
  <si>
    <t>(573) 246-6052</t>
  </si>
  <si>
    <t>SOUTH POINTE - ASSISTED LIVING BY AMERICARE</t>
  </si>
  <si>
    <t>5125 OLD HWY 100</t>
  </si>
  <si>
    <t>63090-3855</t>
  </si>
  <si>
    <t>HASTEN</t>
  </si>
  <si>
    <t>(636) 239-0670</t>
  </si>
  <si>
    <t>(636) 239-9611</t>
  </si>
  <si>
    <t>WASHINGTON RESIDENTIAL, LLC</t>
  </si>
  <si>
    <t>ST CLAIR NURSING CENTER</t>
  </si>
  <si>
    <t>1035 PLAZA COURT NORTH</t>
  </si>
  <si>
    <t>63077-1129</t>
  </si>
  <si>
    <t>DENICE</t>
  </si>
  <si>
    <t>MARSH</t>
  </si>
  <si>
    <t>(636) 629-2100</t>
  </si>
  <si>
    <t>6366297793</t>
  </si>
  <si>
    <t>1035 PLAZA CT NORTH</t>
  </si>
  <si>
    <t>ST CLAIR NURSING, LLC</t>
  </si>
  <si>
    <t>WATERFORD LADIES HOME</t>
  </si>
  <si>
    <t>500 NW VESPER ST</t>
  </si>
  <si>
    <t>64014-2744</t>
  </si>
  <si>
    <t>O'BRIEN</t>
  </si>
  <si>
    <t>(816) 228-6337</t>
  </si>
  <si>
    <t>(816) 228-0927</t>
  </si>
  <si>
    <t>WATERFORD VILLAGE, LP</t>
  </si>
  <si>
    <t>NIXA NURSING &amp; REHAB</t>
  </si>
  <si>
    <t>1104 NORTH MAIN ST</t>
  </si>
  <si>
    <t>NIXA</t>
  </si>
  <si>
    <t>65714-9316</t>
  </si>
  <si>
    <t>(417) 725-1777</t>
  </si>
  <si>
    <t>4177254975</t>
  </si>
  <si>
    <t>1104 N  MAIN ST</t>
  </si>
  <si>
    <t>N &amp; R OF NIXA, LLC</t>
  </si>
  <si>
    <t>CEDARS OF LIBERTY HEALTH CARE CENTER</t>
  </si>
  <si>
    <t>200 WEST RUTH EWING RD</t>
  </si>
  <si>
    <t>64068-9496</t>
  </si>
  <si>
    <t>EMERSON</t>
  </si>
  <si>
    <t>(816) 781-7600</t>
  </si>
  <si>
    <t>(816) 781-0636</t>
  </si>
  <si>
    <t>CEDARS OF LIBERTY HEALTH CARE CENTER, LLC</t>
  </si>
  <si>
    <t>COMMUNITY MANOR</t>
  </si>
  <si>
    <t>783 WEBER ROAD</t>
  </si>
  <si>
    <t>63640-3318</t>
  </si>
  <si>
    <t>LORA</t>
  </si>
  <si>
    <t>PARKS</t>
  </si>
  <si>
    <t>(573) 756-8998</t>
  </si>
  <si>
    <t>(573) 756-1577</t>
  </si>
  <si>
    <t>783 WEBER RD</t>
  </si>
  <si>
    <t>MISSOURI NURSING &amp; REHAB LLC</t>
  </si>
  <si>
    <t>ASPIRE SENIOR LIVING GERALD</t>
  </si>
  <si>
    <t>533 CANAAN ROAD</t>
  </si>
  <si>
    <t>GERALD</t>
  </si>
  <si>
    <t>63037-2515</t>
  </si>
  <si>
    <t>(573) 764-2135</t>
  </si>
  <si>
    <t>5737642771</t>
  </si>
  <si>
    <t>PO BOX 180</t>
  </si>
  <si>
    <t>63037-0180</t>
  </si>
  <si>
    <t>ASPIRE SENIOR LIVING GERALD, LLC</t>
  </si>
  <si>
    <t>GARDEN VIEW CARE CENTER</t>
  </si>
  <si>
    <t>700 GARDEN PATH</t>
  </si>
  <si>
    <t>63366-3052</t>
  </si>
  <si>
    <t>TISA</t>
  </si>
  <si>
    <t>NGUYEN</t>
  </si>
  <si>
    <t>(636) 240-2840</t>
  </si>
  <si>
    <t>6369780738</t>
  </si>
  <si>
    <t>GARDEN VIEW CARE CENTER, INC</t>
  </si>
  <si>
    <t>CHEROKEE RESIDENTIAL CARE ACQUISITION, LLC</t>
  </si>
  <si>
    <t>3409 MISSOURI AVE</t>
  </si>
  <si>
    <t>63118-3236</t>
  </si>
  <si>
    <t>MILITZER</t>
  </si>
  <si>
    <t>(314) 771-8360</t>
  </si>
  <si>
    <t>(314) 771-1377</t>
  </si>
  <si>
    <t>500 BAPTIST HOME LN</t>
  </si>
  <si>
    <t>64601-3973</t>
  </si>
  <si>
    <t>OMWOHA</t>
  </si>
  <si>
    <t>(660) 646-6219</t>
  </si>
  <si>
    <t>6606465466</t>
  </si>
  <si>
    <t>DELMAR GARDENS NORTH</t>
  </si>
  <si>
    <t>4401 PARKER ROAD</t>
  </si>
  <si>
    <t>BLACK JACK</t>
  </si>
  <si>
    <t>63033-4266</t>
  </si>
  <si>
    <t>KATHLEEN</t>
  </si>
  <si>
    <t>GRAY</t>
  </si>
  <si>
    <t>(314) 355-1516</t>
  </si>
  <si>
    <t>3143559074</t>
  </si>
  <si>
    <t>DELMAR GARDENS NORTH OPERATING, LLC</t>
  </si>
  <si>
    <t>CLARA MANOR NURSING HOME</t>
  </si>
  <si>
    <t>3621 WARWICK BLVD</t>
  </si>
  <si>
    <t>64111-1403</t>
  </si>
  <si>
    <t>PECINA</t>
  </si>
  <si>
    <t>(816) 756-1593</t>
  </si>
  <si>
    <t>8167560904</t>
  </si>
  <si>
    <t>CLARA MANOR NURSING HOME, INC</t>
  </si>
  <si>
    <t>EDGEWOOD MANOR HEALTH CARE CENTER</t>
  </si>
  <si>
    <t>11900 JESSICA LN</t>
  </si>
  <si>
    <t>64138-2649</t>
  </si>
  <si>
    <t>CHUNTEE</t>
  </si>
  <si>
    <t>(816) 358-7858</t>
  </si>
  <si>
    <t>(816) 356-7775</t>
  </si>
  <si>
    <t>EDGEWOOD MANOR HEALTH CARE CENTER, LLC</t>
  </si>
  <si>
    <t>LINN OAK REHABILITATION CENTER</t>
  </si>
  <si>
    <t>196 HIGHWAY CC</t>
  </si>
  <si>
    <t>65051-3500</t>
  </si>
  <si>
    <t>JEANNINE</t>
  </si>
  <si>
    <t>GUYTON</t>
  </si>
  <si>
    <t>(573) 897-0700</t>
  </si>
  <si>
    <t>(573) 897-0400</t>
  </si>
  <si>
    <t>GENERAL BAPTIST NURSING HOME OF LINN</t>
  </si>
  <si>
    <t>GASCONADE TERRACE RETIREMENT CENTER</t>
  </si>
  <si>
    <t>1930 NURSING HOME RD</t>
  </si>
  <si>
    <t>(573) 437-4833</t>
  </si>
  <si>
    <t>(573) 437-7416</t>
  </si>
  <si>
    <t>LIFE ENHANCEMENT VILLAGE OF THE OZARKS INC</t>
  </si>
  <si>
    <t>732 SOUTH GREGG ROAD</t>
  </si>
  <si>
    <t>65714-7419</t>
  </si>
  <si>
    <t>BITOK</t>
  </si>
  <si>
    <t>(417) 725-6680</t>
  </si>
  <si>
    <t>(417) 725-5144</t>
  </si>
  <si>
    <t>732 SOUTH GREGG RD</t>
  </si>
  <si>
    <t>LIFE ENHANCEMENT VILLAGE OF THE OZARKS, INC</t>
  </si>
  <si>
    <t>STONEBRIDGE FLORISSANT</t>
  </si>
  <si>
    <t>6768 NORTH HIGHWAY 67</t>
  </si>
  <si>
    <t>63034-2742</t>
  </si>
  <si>
    <t>ROLANDO</t>
  </si>
  <si>
    <t>(314) 741-9101</t>
  </si>
  <si>
    <t>3147414936</t>
  </si>
  <si>
    <t>6768 NORTH HWY 67</t>
  </si>
  <si>
    <t>ELDERCARE OF THE VALLEY, INC</t>
  </si>
  <si>
    <t>SPRING RIVER CHRISTIAN VILLAGE, INC</t>
  </si>
  <si>
    <t>201 S NORTHPARK LN</t>
  </si>
  <si>
    <t>64801-8426</t>
  </si>
  <si>
    <t>(417) 623-4313</t>
  </si>
  <si>
    <t>4176235478</t>
  </si>
  <si>
    <t>COUNTRY AIRE ESTATES, LLC</t>
  </si>
  <si>
    <t>49303 RENSSELAER LN</t>
  </si>
  <si>
    <t>63401-7356</t>
  </si>
  <si>
    <t>SANDIDGE</t>
  </si>
  <si>
    <t>(573) 221-5400</t>
  </si>
  <si>
    <t>(573) 221-5437</t>
  </si>
  <si>
    <t>CRESTWOOD HEALTH CARE CENTER, LLC</t>
  </si>
  <si>
    <t>11400 MEHL AVE</t>
  </si>
  <si>
    <t>63033-7204</t>
  </si>
  <si>
    <t>SHORTER</t>
  </si>
  <si>
    <t>(314) 741-3525</t>
  </si>
  <si>
    <t>(314) 741-3721</t>
  </si>
  <si>
    <t>INDEPENDENCE SQUARE RESIDENTIAL CARE CENTER</t>
  </si>
  <si>
    <t>1136 SOUTH MAIN ST</t>
  </si>
  <si>
    <t>63775-8802</t>
  </si>
  <si>
    <t>(573) 547-8600</t>
  </si>
  <si>
    <t>(573) 547-3553</t>
  </si>
  <si>
    <t>1136 S MAIN ST</t>
  </si>
  <si>
    <t>MELODY HOUSE</t>
  </si>
  <si>
    <t>3031 SOUTH TEN MILE DR</t>
  </si>
  <si>
    <t>65109-6816</t>
  </si>
  <si>
    <t>DISHMAN</t>
  </si>
  <si>
    <t>(573) 893-7228</t>
  </si>
  <si>
    <t>(573) 893-3192</t>
  </si>
  <si>
    <t>3031 S TEN MILE DR</t>
  </si>
  <si>
    <t>NEW HORIZONS COMMUNITY SUPPORT SERVICES, INC</t>
  </si>
  <si>
    <t>APPLEGATE RETIREMENT HOME</t>
  </si>
  <si>
    <t>1204 TELEGRAPH RD</t>
  </si>
  <si>
    <t>63125-2528</t>
  </si>
  <si>
    <t>(314) 631-2003</t>
  </si>
  <si>
    <t>3146318738</t>
  </si>
  <si>
    <t>APPLEGATE, INC</t>
  </si>
  <si>
    <t>RIVERDELL CARE CENTER</t>
  </si>
  <si>
    <t>1121  11TH ST</t>
  </si>
  <si>
    <t>65233-1419</t>
  </si>
  <si>
    <t>(660) 882-7600</t>
  </si>
  <si>
    <t>6608826184</t>
  </si>
  <si>
    <t>BOONVILLE NO 2, INC</t>
  </si>
  <si>
    <t>BUTTERFIELD RESIDENTIAL CARE CENTER</t>
  </si>
  <si>
    <t>1120 NORTH BUTTERFIELD RD</t>
  </si>
  <si>
    <t>65613-1000</t>
  </si>
  <si>
    <t>TAMMIE</t>
  </si>
  <si>
    <t>(417) 326-5200</t>
  </si>
  <si>
    <t>4177775130</t>
  </si>
  <si>
    <t>1120 N  BUTTERFIELD RD</t>
  </si>
  <si>
    <t>COUNTRY MEADOWS</t>
  </si>
  <si>
    <t>1301 N ST JOE DR</t>
  </si>
  <si>
    <t>63601-1965</t>
  </si>
  <si>
    <t>BURCH</t>
  </si>
  <si>
    <t>(573) 431-2889</t>
  </si>
  <si>
    <t>5734312822</t>
  </si>
  <si>
    <t>COUNTRY MEADOWS NURSING &amp; REHAB, LLC</t>
  </si>
  <si>
    <t>MONTICELLO HOUSE</t>
  </si>
  <si>
    <t>1115 K LAND DR</t>
  </si>
  <si>
    <t>63755-2588</t>
  </si>
  <si>
    <t>(573) 243-8989</t>
  </si>
  <si>
    <t>5732436836</t>
  </si>
  <si>
    <t>PO BOX 740</t>
  </si>
  <si>
    <t>63755-0740</t>
  </si>
  <si>
    <t>N &amp; R OF MONTICELLO, INC</t>
  </si>
  <si>
    <t>JOHN KNOX VILLAGE CARE CENTER</t>
  </si>
  <si>
    <t>600 NW PRYOR ROAD</t>
  </si>
  <si>
    <t>64081-1104</t>
  </si>
  <si>
    <t>TAMI</t>
  </si>
  <si>
    <t>HOVERSTEN</t>
  </si>
  <si>
    <t>(816) 246-4343</t>
  </si>
  <si>
    <t>8163472561</t>
  </si>
  <si>
    <t>600 NW PRYOR RD</t>
  </si>
  <si>
    <t>JOHN KNOX VILLAGE</t>
  </si>
  <si>
    <t>LANSDOWNE VILLAGE</t>
  </si>
  <si>
    <t>4624 LANSDOWNE AVE</t>
  </si>
  <si>
    <t>63116-1523</t>
  </si>
  <si>
    <t>BURGESS</t>
  </si>
  <si>
    <t>(314) 351-6888</t>
  </si>
  <si>
    <t>3143515825</t>
  </si>
  <si>
    <t>LANSDOWNE HEALTHCARE, LLC</t>
  </si>
  <si>
    <t>BROOKING PARK</t>
  </si>
  <si>
    <t>307 SOUTH WOODS MILL RD</t>
  </si>
  <si>
    <t>63017-3418</t>
  </si>
  <si>
    <t>COURTNEY</t>
  </si>
  <si>
    <t>(314) 576-5545</t>
  </si>
  <si>
    <t>3145761354</t>
  </si>
  <si>
    <t>ST ANDREW'S RESOURCES FOR SENIORS</t>
  </si>
  <si>
    <t>DUNN-DUNN HOUSE LLC</t>
  </si>
  <si>
    <t>2133 JANNETTE DR</t>
  </si>
  <si>
    <t>63136-4020</t>
  </si>
  <si>
    <t>LAVERNE</t>
  </si>
  <si>
    <t>DUNN</t>
  </si>
  <si>
    <t>(314) 869-2431</t>
  </si>
  <si>
    <t>(314) 869-7044</t>
  </si>
  <si>
    <t>DUNN-DUNN HOUSE, LLC</t>
  </si>
  <si>
    <t>CHATEAU ANN MARIE</t>
  </si>
  <si>
    <t>7700 MINNESOTA AVE</t>
  </si>
  <si>
    <t>63111-3336</t>
  </si>
  <si>
    <t>(314) 449-1497</t>
  </si>
  <si>
    <t>3144491614</t>
  </si>
  <si>
    <t>BENTWOOD NURSING &amp; REHAB</t>
  </si>
  <si>
    <t>1501 CHARBONIER RD</t>
  </si>
  <si>
    <t>63031-5308</t>
  </si>
  <si>
    <t>(314) 921-2700</t>
  </si>
  <si>
    <t>3149218501</t>
  </si>
  <si>
    <t>BENTWOOD HEALTHCARE, LLC</t>
  </si>
  <si>
    <t>NEW HORIZONS RCF II</t>
  </si>
  <si>
    <t>5858 BUSIEK ROAD</t>
  </si>
  <si>
    <t>63640-7325</t>
  </si>
  <si>
    <t>VICKY</t>
  </si>
  <si>
    <t>WINICK</t>
  </si>
  <si>
    <t>(573) 756-2426</t>
  </si>
  <si>
    <t>(573) 756-6774</t>
  </si>
  <si>
    <t>PO BOX 510</t>
  </si>
  <si>
    <t>63640-0510</t>
  </si>
  <si>
    <t>WINICK, VICKY L</t>
  </si>
  <si>
    <t>HILLSIDE CARE CENTER</t>
  </si>
  <si>
    <t>321 NORTH SECTION</t>
  </si>
  <si>
    <t>63401-3460</t>
  </si>
  <si>
    <t>KEVIN D</t>
  </si>
  <si>
    <t>LIONBERGER</t>
  </si>
  <si>
    <t>(573) 221-1439</t>
  </si>
  <si>
    <t>(573) 406-1232</t>
  </si>
  <si>
    <t>63401-0308</t>
  </si>
  <si>
    <t>HILLSIDE CARE CENTER, INC</t>
  </si>
  <si>
    <t>WATERFORD SOUTH</t>
  </si>
  <si>
    <t>11515 HOLMES RD</t>
  </si>
  <si>
    <t>64131-3856</t>
  </si>
  <si>
    <t>(816) 942-4898</t>
  </si>
  <si>
    <t>(816) 942-3278</t>
  </si>
  <si>
    <t>SUNSHINE VILLAGES, INC</t>
  </si>
  <si>
    <t>COUNTRY VIEW NURSING FACILITY, INC</t>
  </si>
  <si>
    <t>2106 WEST MAIN ST</t>
  </si>
  <si>
    <t>63334-1049</t>
  </si>
  <si>
    <t>TRISH</t>
  </si>
  <si>
    <t>JOHNSTON</t>
  </si>
  <si>
    <t>(573) 324-2216</t>
  </si>
  <si>
    <t>(573) 324-6065</t>
  </si>
  <si>
    <t>PO BOX 330</t>
  </si>
  <si>
    <t>63334-0330</t>
  </si>
  <si>
    <t>ROYAL OAKS RESIDENCE</t>
  </si>
  <si>
    <t>507 EAST MARSHALL</t>
  </si>
  <si>
    <t>65351-9759</t>
  </si>
  <si>
    <t>JILL</t>
  </si>
  <si>
    <t>HIERONYMUS</t>
  </si>
  <si>
    <t>(660) 335-6500</t>
  </si>
  <si>
    <t>(660) 335-6656</t>
  </si>
  <si>
    <t>PO BOX 204</t>
  </si>
  <si>
    <t>65351-0204</t>
  </si>
  <si>
    <t>HIERONYMUS, JILL</t>
  </si>
  <si>
    <t>KATY MANOR</t>
  </si>
  <si>
    <t>205 PROSPECT</t>
  </si>
  <si>
    <t>PILOT GROVE</t>
  </si>
  <si>
    <t>65276-1111</t>
  </si>
  <si>
    <t>MCKINNEY</t>
  </si>
  <si>
    <t>(660) 834-3111</t>
  </si>
  <si>
    <t>6608343113</t>
  </si>
  <si>
    <t>65276-0008</t>
  </si>
  <si>
    <t>COOPER COUNTY NURSING HOME DISTRICT NO 1</t>
  </si>
  <si>
    <t>COUNTRYSIDE ESTATES</t>
  </si>
  <si>
    <t>500 NORTH OHIO</t>
  </si>
  <si>
    <t>64724-1625</t>
  </si>
  <si>
    <t>(660) 476-5567</t>
  </si>
  <si>
    <t>EQUILIBRIUM RANCH</t>
  </si>
  <si>
    <t>81 PILKENTON LN</t>
  </si>
  <si>
    <t>65453-8136</t>
  </si>
  <si>
    <t>MARVIN</t>
  </si>
  <si>
    <t>(573) 885-6443</t>
  </si>
  <si>
    <t>844) 851-0578</t>
  </si>
  <si>
    <t>EQULIBRIUM RANCH</t>
  </si>
  <si>
    <t>GRANDVIEW HEALTHCARE CENTER</t>
  </si>
  <si>
    <t>201 GRAND AVE</t>
  </si>
  <si>
    <t>63090-1209</t>
  </si>
  <si>
    <t>JEFFRES</t>
  </si>
  <si>
    <t>(636) 239-9190</t>
  </si>
  <si>
    <t>6362395168</t>
  </si>
  <si>
    <t>COUNTRYSIDE HOME, LLC</t>
  </si>
  <si>
    <t>24499 PARK DR</t>
  </si>
  <si>
    <t>65536-5843</t>
  </si>
  <si>
    <t>(417) 532-7418</t>
  </si>
  <si>
    <t>(417) 532-9359</t>
  </si>
  <si>
    <t>SYLVAN HOUSE</t>
  </si>
  <si>
    <t>30 SHERMAN RD</t>
  </si>
  <si>
    <t>63125-4125</t>
  </si>
  <si>
    <t>(314) 892-2212</t>
  </si>
  <si>
    <t>(314) 892-7643</t>
  </si>
  <si>
    <t>LEA-ED, INC</t>
  </si>
  <si>
    <t>PLEASANT HILL HEALTH AND REHABILITATION CENTER</t>
  </si>
  <si>
    <t>1300 BROADWAY</t>
  </si>
  <si>
    <t>PLEASANT HILL</t>
  </si>
  <si>
    <t>64080-1842</t>
  </si>
  <si>
    <t>DERRICK</t>
  </si>
  <si>
    <t>MINTER</t>
  </si>
  <si>
    <t>(816) 540-2116</t>
  </si>
  <si>
    <t>8165402543</t>
  </si>
  <si>
    <t>FARMINGTON MANOR</t>
  </si>
  <si>
    <t>2879 US HIGHWAY 67</t>
  </si>
  <si>
    <t>63640-9168</t>
  </si>
  <si>
    <t>CLIFFORD</t>
  </si>
  <si>
    <t>(573) 756-7566</t>
  </si>
  <si>
    <t>(573) 756-7601</t>
  </si>
  <si>
    <t>2879 US HWY 67</t>
  </si>
  <si>
    <t>RYDAN ENTERPRISES, LLC</t>
  </si>
  <si>
    <t>HARTLAND RESIDENTIAL CARE CENTER</t>
  </si>
  <si>
    <t>23435 LADDER DR</t>
  </si>
  <si>
    <t>65340-4662</t>
  </si>
  <si>
    <t>FARRIS</t>
  </si>
  <si>
    <t>(660) 886-7093</t>
  </si>
  <si>
    <t>(660) 886-7094</t>
  </si>
  <si>
    <t>FARRIS CORPORATION, THE</t>
  </si>
  <si>
    <t>BETHESDA MEADOW</t>
  </si>
  <si>
    <t>322 OLD STATE ROAD</t>
  </si>
  <si>
    <t>ELLISVILLE</t>
  </si>
  <si>
    <t>63021-5917</t>
  </si>
  <si>
    <t>WADE</t>
  </si>
  <si>
    <t>HACHMAN</t>
  </si>
  <si>
    <t>(636) 227-3431</t>
  </si>
  <si>
    <t>6363945037</t>
  </si>
  <si>
    <t>WARSAW HEALTH AND REHABILITATION CENTER</t>
  </si>
  <si>
    <t>1609 SUNCHASE DR</t>
  </si>
  <si>
    <t>65355-3059</t>
  </si>
  <si>
    <t>LEDOM</t>
  </si>
  <si>
    <t>(660) 438-2970</t>
  </si>
  <si>
    <t>6604386327</t>
  </si>
  <si>
    <t>BLUE CIRCLE REHAB AND NURSING</t>
  </si>
  <si>
    <t>2939 MAGAZINE STREET</t>
  </si>
  <si>
    <t>63106-1245</t>
  </si>
  <si>
    <t>ROCHELLE</t>
  </si>
  <si>
    <t>THURMOND</t>
  </si>
  <si>
    <t>(314) 531-0500</t>
  </si>
  <si>
    <t>3145315455</t>
  </si>
  <si>
    <t>BLUE CIRCLE REHAB AND NURSING LLC</t>
  </si>
  <si>
    <t>ESTATES OF SPANISH LAKE, THE</t>
  </si>
  <si>
    <t>610 PRIGGE ROAD</t>
  </si>
  <si>
    <t>63138-3543</t>
  </si>
  <si>
    <t>DRAKE</t>
  </si>
  <si>
    <t>(314) 741-9393</t>
  </si>
  <si>
    <t>(314) 741-2810</t>
  </si>
  <si>
    <t>THE ESTATES OF SPANISH LAKE, LLC</t>
  </si>
  <si>
    <t>CEDAR RIDGE CARE CENTER, LLC</t>
  </si>
  <si>
    <t>71 SYCAMORE</t>
  </si>
  <si>
    <t>65625-1755</t>
  </si>
  <si>
    <t>BAUGUS</t>
  </si>
  <si>
    <t>(417) 847-5546</t>
  </si>
  <si>
    <t>4178478826</t>
  </si>
  <si>
    <t>PO BOX 633</t>
  </si>
  <si>
    <t>65625-0633</t>
  </si>
  <si>
    <t>LAKESHORES RESIDENTIAL CARE FACILITY</t>
  </si>
  <si>
    <t>102 SOUTH BOLIVAR RD</t>
  </si>
  <si>
    <t>65674-8553</t>
  </si>
  <si>
    <t>RUTHERFORD</t>
  </si>
  <si>
    <t>(417) 754-2272</t>
  </si>
  <si>
    <t>(417) 754-8684</t>
  </si>
  <si>
    <t>PO BOX 221</t>
  </si>
  <si>
    <t>65674-0221</t>
  </si>
  <si>
    <t>APPLEWOOD LANE CORPORATION</t>
  </si>
  <si>
    <t>CAREGIVERS INN</t>
  </si>
  <si>
    <t>1297 FEISE RD</t>
  </si>
  <si>
    <t>DARDENNE PRAIRIE</t>
  </si>
  <si>
    <t>63368-6710</t>
  </si>
  <si>
    <t>LOVELESS</t>
  </si>
  <si>
    <t>(636) 240-7979</t>
  </si>
  <si>
    <t>6362723947</t>
  </si>
  <si>
    <t>RNK CORPORATION</t>
  </si>
  <si>
    <t>GOLDEN OAKS, LLC</t>
  </si>
  <si>
    <t>27882 HIGHWAY H</t>
  </si>
  <si>
    <t>65340-5303</t>
  </si>
  <si>
    <t>KIMBROUGH</t>
  </si>
  <si>
    <t>(660) 886-6172</t>
  </si>
  <si>
    <t>(660) 886-7599</t>
  </si>
  <si>
    <t>OASIS RESIDENTIAL CARE FACILITY</t>
  </si>
  <si>
    <t>3508 PRAIRIE AVE</t>
  </si>
  <si>
    <t>63107-2214</t>
  </si>
  <si>
    <t>LUTELIA</t>
  </si>
  <si>
    <t>ST CLAIR</t>
  </si>
  <si>
    <t>(314) 534-3355</t>
  </si>
  <si>
    <t>(573) 534-1434</t>
  </si>
  <si>
    <t>OASIS RESIDENTIAL CARE, INC</t>
  </si>
  <si>
    <t>ASCENSION LIVING SHERBROOKE VILLAGE</t>
  </si>
  <si>
    <t>4005 RIPA AVE</t>
  </si>
  <si>
    <t>63125-2378</t>
  </si>
  <si>
    <t>FREDDY</t>
  </si>
  <si>
    <t>ENGLAND</t>
  </si>
  <si>
    <t>(314) 544-1111</t>
  </si>
  <si>
    <t>3145445134</t>
  </si>
  <si>
    <t>ALEXIAN BROTHERS SHERBROOKE VILLAGE</t>
  </si>
  <si>
    <t>U-CITY FOREST MANOR</t>
  </si>
  <si>
    <t>1301 PARTRIDGE AVE</t>
  </si>
  <si>
    <t>63130-1944</t>
  </si>
  <si>
    <t>ANTOINE</t>
  </si>
  <si>
    <t>WILEY</t>
  </si>
  <si>
    <t>(314) 862-5556</t>
  </si>
  <si>
    <t>(314) 862-2951</t>
  </si>
  <si>
    <t>UFM OPERATIONS LLC</t>
  </si>
  <si>
    <t>SURREY PLACE ST LUKE'S HOSPITAL SKILLED NURSING</t>
  </si>
  <si>
    <t>14701 OLIVE BLVD</t>
  </si>
  <si>
    <t>63017-2221</t>
  </si>
  <si>
    <t>(314) 542-3300</t>
  </si>
  <si>
    <t>3145425453</t>
  </si>
  <si>
    <t>ST LUKE'S EPISCOPAL-PRESBYTERIAN HOSPITALS</t>
  </si>
  <si>
    <t>DIXON NURSING &amp; REHAB</t>
  </si>
  <si>
    <t>403 EAST 10TH ST</t>
  </si>
  <si>
    <t>DIXON</t>
  </si>
  <si>
    <t>65459-6049</t>
  </si>
  <si>
    <t>TRINA</t>
  </si>
  <si>
    <t>(573) 759-2135</t>
  </si>
  <si>
    <t>5737592600</t>
  </si>
  <si>
    <t>N &amp; R OF DIXON, LLC</t>
  </si>
  <si>
    <t>GIDEON CARE CENTER</t>
  </si>
  <si>
    <t>300 LUNBECK</t>
  </si>
  <si>
    <t>GIDEON</t>
  </si>
  <si>
    <t>63848-9211</t>
  </si>
  <si>
    <t>(573) 448-3505</t>
  </si>
  <si>
    <t>(573) 448-3787</t>
  </si>
  <si>
    <t>PO BOX 197</t>
  </si>
  <si>
    <t>63848-0197</t>
  </si>
  <si>
    <t>GIDEON CARE CENTERS, INC</t>
  </si>
  <si>
    <t>MOUNTAIN VIEW HEALTHCARE</t>
  </si>
  <si>
    <t>1211 NORTH ASH ST</t>
  </si>
  <si>
    <t>MOUNTAIN VIEW</t>
  </si>
  <si>
    <t>65548-7376</t>
  </si>
  <si>
    <t>GEORGE</t>
  </si>
  <si>
    <t>COLBERT</t>
  </si>
  <si>
    <t>(417) 934-6818</t>
  </si>
  <si>
    <t>4179341805</t>
  </si>
  <si>
    <t>PO BOX 879</t>
  </si>
  <si>
    <t>65548-0879</t>
  </si>
  <si>
    <t>PARK PLACE APARTMENTS</t>
  </si>
  <si>
    <t>GREENVILLE HEALTH CARE CENTER</t>
  </si>
  <si>
    <t>117 SYCAMORE ST</t>
  </si>
  <si>
    <t>GREENVILLE</t>
  </si>
  <si>
    <t>63944-0000</t>
  </si>
  <si>
    <t>MCDANIEL</t>
  </si>
  <si>
    <t>(573) 224-3298</t>
  </si>
  <si>
    <t>5732245338</t>
  </si>
  <si>
    <t>PO BOX 108</t>
  </si>
  <si>
    <t>63944-0108</t>
  </si>
  <si>
    <t>GREENVILLE HEALTH CARE CENTER, LLC</t>
  </si>
  <si>
    <t>VILLA VENTURA ASSISTED LIVING FACILITY</t>
  </si>
  <si>
    <t>12100 WORNALL RD</t>
  </si>
  <si>
    <t>64145-1764</t>
  </si>
  <si>
    <t>JEFFREY</t>
  </si>
  <si>
    <t>WALTERS</t>
  </si>
  <si>
    <t>(816) 203-0345</t>
  </si>
  <si>
    <t>(816) 941-4062</t>
  </si>
  <si>
    <t>GEMINI VILLA VENTURA, LLC</t>
  </si>
  <si>
    <t>WESTVIEW NURSING HOME</t>
  </si>
  <si>
    <t>301 WEST DUNLOP ST</t>
  </si>
  <si>
    <t>CENTER</t>
  </si>
  <si>
    <t>63436-2267</t>
  </si>
  <si>
    <t>LAQUICIA</t>
  </si>
  <si>
    <t>WARD</t>
  </si>
  <si>
    <t>(573) 267-3920</t>
  </si>
  <si>
    <t>5732673216</t>
  </si>
  <si>
    <t>MMA HEALTHCARE OF CENTER, INC</t>
  </si>
  <si>
    <t>LEBANON SOUTH NURSING &amp; REHAB</t>
  </si>
  <si>
    <t>514 WEST FREMONT RD</t>
  </si>
  <si>
    <t>65536-4244</t>
  </si>
  <si>
    <t>KNIGHT</t>
  </si>
  <si>
    <t>(417) 532-5351</t>
  </si>
  <si>
    <t>4175327928</t>
  </si>
  <si>
    <t>514 WEST FREMONT ROAD</t>
  </si>
  <si>
    <t>N &amp; R OF LEBANON SOUTH, LLC</t>
  </si>
  <si>
    <t>LINCOLN COUNTY NURSING &amp; REHAB</t>
  </si>
  <si>
    <t>1145 EAST CHERRY ST</t>
  </si>
  <si>
    <t>63379-1520</t>
  </si>
  <si>
    <t>KEVIN</t>
  </si>
  <si>
    <t>HUDSON</t>
  </si>
  <si>
    <t>(636) 528-5712</t>
  </si>
  <si>
    <t>6365285371</t>
  </si>
  <si>
    <t>PO BOX 130</t>
  </si>
  <si>
    <t>63379-0130</t>
  </si>
  <si>
    <t>N &amp; R OF LINCOLN COUNTY, INC</t>
  </si>
  <si>
    <t>BRISTOL MANOR OF SEDALIA</t>
  </si>
  <si>
    <t>1208 EAST 24TH ST</t>
  </si>
  <si>
    <t>65301-8231</t>
  </si>
  <si>
    <t>GARNER</t>
  </si>
  <si>
    <t>(660) 827-2028</t>
  </si>
  <si>
    <t>6608272028</t>
  </si>
  <si>
    <t>BRISTOL CARE, INC</t>
  </si>
  <si>
    <t>AUTUMN RIDGE RESIDENCES</t>
  </si>
  <si>
    <t>300 AUTUMN RIDGE DR</t>
  </si>
  <si>
    <t>63048-1506</t>
  </si>
  <si>
    <t>KEMP</t>
  </si>
  <si>
    <t>(636) 931-8400</t>
  </si>
  <si>
    <t>6369333975</t>
  </si>
  <si>
    <t>HHCP OE, LP</t>
  </si>
  <si>
    <t>BARNES-JEWISH EXTENDED CARE</t>
  </si>
  <si>
    <t>401 CORPORATE PARK DR</t>
  </si>
  <si>
    <t>63105-4201</t>
  </si>
  <si>
    <t>CANDICE</t>
  </si>
  <si>
    <t>(314) 725-7447</t>
  </si>
  <si>
    <t>(314) 725-0524</t>
  </si>
  <si>
    <t>BARNES-JEWISH HOSPITAL</t>
  </si>
  <si>
    <t>PROMISE CARE CENTER, LLC</t>
  </si>
  <si>
    <t>1111 CARE AVE</t>
  </si>
  <si>
    <t>65714-9679</t>
  </si>
  <si>
    <t>JAKE</t>
  </si>
  <si>
    <t>WAISI</t>
  </si>
  <si>
    <t>(417) 494-5037</t>
  </si>
  <si>
    <t>(417) 494-5039</t>
  </si>
  <si>
    <t>LEVERING REGIONAL HEALTH CARE CENTER</t>
  </si>
  <si>
    <t>1734 MARKET ST</t>
  </si>
  <si>
    <t>63401-4025</t>
  </si>
  <si>
    <t>LOGSDON</t>
  </si>
  <si>
    <t>(573) 221-2930</t>
  </si>
  <si>
    <t>5732483762</t>
  </si>
  <si>
    <t>LEVERING REGIONAL HEALTH CARE CENTER, LLC</t>
  </si>
  <si>
    <t>LOVING ARMS MEMORY CARE AND ASSISTED LIVING</t>
  </si>
  <si>
    <t>1300 EAST 24TH ST</t>
  </si>
  <si>
    <t>65301-8233</t>
  </si>
  <si>
    <t>(660) 851-2266</t>
  </si>
  <si>
    <t>(660) 851-2242</t>
  </si>
  <si>
    <t>1300 EAST 24TH STREET</t>
  </si>
  <si>
    <t>UNIVEST, LLC</t>
  </si>
  <si>
    <t>MONTEREY PARK REHABILITATION &amp; HEALTH CARE CENTER</t>
  </si>
  <si>
    <t>4600 LITTLE BLUE PARKWAY</t>
  </si>
  <si>
    <t>64057-8302</t>
  </si>
  <si>
    <t>BRENNAN</t>
  </si>
  <si>
    <t>(816) 795-7888</t>
  </si>
  <si>
    <t>8167950555</t>
  </si>
  <si>
    <t>4600 LITTLE BLUE PRKWY</t>
  </si>
  <si>
    <t>MONTEREY PARK NURSING CENTER, INC</t>
  </si>
  <si>
    <t>MARK TWAIN CARING CENTER</t>
  </si>
  <si>
    <t>3001 MAY ST</t>
  </si>
  <si>
    <t>63901-1942</t>
  </si>
  <si>
    <t>RAYMOND A</t>
  </si>
  <si>
    <t>(573) 686-6999</t>
  </si>
  <si>
    <t>5736864850</t>
  </si>
  <si>
    <t>N &amp; R OF POPLAR BLUFF, INC</t>
  </si>
  <si>
    <t>ARBORS AT DUNSFORD COURT- MEMORY CARE ASSISTED LIVING BY AMERICARE</t>
  </si>
  <si>
    <t>775 DUNSFORD ROAD</t>
  </si>
  <si>
    <t>63080-1270</t>
  </si>
  <si>
    <t>SHEILA</t>
  </si>
  <si>
    <t>USERY</t>
  </si>
  <si>
    <t>(573) 468-2600</t>
  </si>
  <si>
    <t>(573) 468-8189</t>
  </si>
  <si>
    <t>775 DUNSFORD RD</t>
  </si>
  <si>
    <t>SULLIVAN RESIDENTIAL, LLC</t>
  </si>
  <si>
    <t>VILLAGE ASSISTED LIVING</t>
  </si>
  <si>
    <t>1704 NORTHWEST O'BRIEN RD</t>
  </si>
  <si>
    <t>64081-1559</t>
  </si>
  <si>
    <t>MARIE</t>
  </si>
  <si>
    <t>WINTER-CALVILLO</t>
  </si>
  <si>
    <t>(816) 347-2700</t>
  </si>
  <si>
    <t>8162518090</t>
  </si>
  <si>
    <t>SENATH SOUTH HEALTH CARE CENTER</t>
  </si>
  <si>
    <t>300 EAST HORNBECK ST</t>
  </si>
  <si>
    <t>SENATH</t>
  </si>
  <si>
    <t>63876-9225</t>
  </si>
  <si>
    <t>RAMONZO</t>
  </si>
  <si>
    <t>(573) 738-2627</t>
  </si>
  <si>
    <t>5737383205</t>
  </si>
  <si>
    <t>PO BOX 940</t>
  </si>
  <si>
    <t>63876-0940</t>
  </si>
  <si>
    <t>SENATH SOUTH HEALTH CARE CENTER, LLC</t>
  </si>
  <si>
    <t>REDWOOD OF RAYMORE</t>
  </si>
  <si>
    <t>600 EAST SUNRISE DR</t>
  </si>
  <si>
    <t>64083-9037</t>
  </si>
  <si>
    <t>LEIPHAM WEIERSHAUSER</t>
  </si>
  <si>
    <t>(816) 322-1991</t>
  </si>
  <si>
    <t>8163224810</t>
  </si>
  <si>
    <t>RAYMORE MO CONSULTING LLC</t>
  </si>
  <si>
    <t>WESTPORT ESTATES - ASSISTED LIVING BY AMERICARE</t>
  </si>
  <si>
    <t>904 APACHE DR</t>
  </si>
  <si>
    <t>65340-2900</t>
  </si>
  <si>
    <t>(660) 886-5500</t>
  </si>
  <si>
    <t>(660) 886-6350</t>
  </si>
  <si>
    <t>MARSHALL RESIDENTIAL, LLC</t>
  </si>
  <si>
    <t>LODGE RESIDENTIAL CARE FACILITY, THE</t>
  </si>
  <si>
    <t>3860 EAST 60TH ST</t>
  </si>
  <si>
    <t>64130-4418</t>
  </si>
  <si>
    <t>REDD</t>
  </si>
  <si>
    <t>(816) 599-5235</t>
  </si>
  <si>
    <t>(816) 333-3571</t>
  </si>
  <si>
    <t>SWOPE HEALTH SERVICES</t>
  </si>
  <si>
    <t>HARRIS HOUSE RESIDENTIAL CARE FACILITY, THE</t>
  </si>
  <si>
    <t>3859 EAST 59TH TERRACE</t>
  </si>
  <si>
    <t>64130-4410</t>
  </si>
  <si>
    <t>(816) 599-5230</t>
  </si>
  <si>
    <t>(816) 599-5933</t>
  </si>
  <si>
    <t>MY PLACE TOO, INC</t>
  </si>
  <si>
    <t>1107 CLARKE ST</t>
  </si>
  <si>
    <t>63020-2709</t>
  </si>
  <si>
    <t>(636) 586-7871</t>
  </si>
  <si>
    <t>6365869708</t>
  </si>
  <si>
    <t>MT VERNON PLACE CARE CENTER, INC</t>
  </si>
  <si>
    <t>1425 SOUTH LANDRUM</t>
  </si>
  <si>
    <t>65712-1912</t>
  </si>
  <si>
    <t>FYFE</t>
  </si>
  <si>
    <t>(417) 466-2260</t>
  </si>
  <si>
    <t>4174664619</t>
  </si>
  <si>
    <t>1425 S LANDRUM</t>
  </si>
  <si>
    <t>SUMMITVIEW TERRACE ASSISTED LIVING BY AMERICARE</t>
  </si>
  <si>
    <t>12101 EAST BANNISTER RD</t>
  </si>
  <si>
    <t>64138-4913</t>
  </si>
  <si>
    <t>(816) 763-6667</t>
  </si>
  <si>
    <t>(816) 761-3880</t>
  </si>
  <si>
    <t>AMERICARE AT SUMMITVIEW TERRACE ASSISTED LIVING, LLC</t>
  </si>
  <si>
    <t>BRISTOL MANOR OF WARSAW</t>
  </si>
  <si>
    <t>1600 ESTATE DR</t>
  </si>
  <si>
    <t>65355-3061</t>
  </si>
  <si>
    <t>DARLINE</t>
  </si>
  <si>
    <t>FRAISER</t>
  </si>
  <si>
    <t>(660) 438-7173</t>
  </si>
  <si>
    <t>6604387173</t>
  </si>
  <si>
    <t>MARK TWAIN ASSISTED LIVING, INC</t>
  </si>
  <si>
    <t>901 UNION AVE</t>
  </si>
  <si>
    <t>65270-2456</t>
  </si>
  <si>
    <t>(660) 263-6515</t>
  </si>
  <si>
    <t>(660) 263-0603</t>
  </si>
  <si>
    <t>RIVER CROSSING OF CREVE COEUR</t>
  </si>
  <si>
    <t>11278 SCHUETZ RD</t>
  </si>
  <si>
    <t>63146-4957</t>
  </si>
  <si>
    <t>KATRINA</t>
  </si>
  <si>
    <t>HAWKINS</t>
  </si>
  <si>
    <t>(314) 991-4066</t>
  </si>
  <si>
    <t>(314) 991-6852</t>
  </si>
  <si>
    <t>ST LOUIS NH, LLC</t>
  </si>
  <si>
    <t>WILLARD CARE CENTER</t>
  </si>
  <si>
    <t>400 WEST WALNUT LN</t>
  </si>
  <si>
    <t>WILLARD</t>
  </si>
  <si>
    <t>65781-9432</t>
  </si>
  <si>
    <t>(417) 742-3593</t>
  </si>
  <si>
    <t>(417) 742-0208</t>
  </si>
  <si>
    <t>400 W WALNUT LN</t>
  </si>
  <si>
    <t>N &amp; R OF WILLARD, LLC</t>
  </si>
  <si>
    <t>GARDEN VIEW CARE CENTER OF CHESTERFIELD</t>
  </si>
  <si>
    <t>1025 CHESTERFIELD POINTE PRKWY</t>
  </si>
  <si>
    <t>63017-1957</t>
  </si>
  <si>
    <t>LUADERS</t>
  </si>
  <si>
    <t>(636) 537-3333</t>
  </si>
  <si>
    <t>6365309755</t>
  </si>
  <si>
    <t>GARDEN VIEW CARE CENTER OF CHESTERFIELD, INC</t>
  </si>
  <si>
    <t>RAVENWOOD TERRACE - ASSISTED LIVING BY AMERICARE</t>
  </si>
  <si>
    <t>1830 RAVENWOOD</t>
  </si>
  <si>
    <t>65270-3002</t>
  </si>
  <si>
    <t>STRANGE</t>
  </si>
  <si>
    <t>(660) 263-8004</t>
  </si>
  <si>
    <t>(660) 263-7336</t>
  </si>
  <si>
    <t>MOBERLY RESIDENTIAL, LLC</t>
  </si>
  <si>
    <t>GRANBY HOUSE</t>
  </si>
  <si>
    <t>301 SOUTH MAIN</t>
  </si>
  <si>
    <t>GRANBY</t>
  </si>
  <si>
    <t>64844-8336</t>
  </si>
  <si>
    <t>MASSEY</t>
  </si>
  <si>
    <t>(417) 472-6271</t>
  </si>
  <si>
    <t>4174726181</t>
  </si>
  <si>
    <t>GRANBY #1, INC</t>
  </si>
  <si>
    <t>ASHBURY HEIGHTS OF TIPTON</t>
  </si>
  <si>
    <t>908 SOUTH PARK</t>
  </si>
  <si>
    <t>65081-8408</t>
  </si>
  <si>
    <t>(660) 433-6496</t>
  </si>
  <si>
    <t>6604336496</t>
  </si>
  <si>
    <t>BRISTOL MANOR OF PLEASANT HILL</t>
  </si>
  <si>
    <t>2124 HIGHRIDGE</t>
  </si>
  <si>
    <t>64080-1912</t>
  </si>
  <si>
    <t>BRANDON</t>
  </si>
  <si>
    <t>WORTHINGTON</t>
  </si>
  <si>
    <t>(816) 987-2562</t>
  </si>
  <si>
    <t>8169872562</t>
  </si>
  <si>
    <t>BRISTOL MANOR OF ODESSA</t>
  </si>
  <si>
    <t>115 SOUTH 5TH ST</t>
  </si>
  <si>
    <t>64076-1330</t>
  </si>
  <si>
    <t>CANDI</t>
  </si>
  <si>
    <t>HAWORTH</t>
  </si>
  <si>
    <t>(816) 633-8692</t>
  </si>
  <si>
    <t>8166338692</t>
  </si>
  <si>
    <t>115 S 5TH ST</t>
  </si>
  <si>
    <t>BRISTOL MANOR OF OAK GROVE</t>
  </si>
  <si>
    <t>300 NORTH AUSTIN</t>
  </si>
  <si>
    <t>64075-8109</t>
  </si>
  <si>
    <t>DANASIA</t>
  </si>
  <si>
    <t>ALEXANDER</t>
  </si>
  <si>
    <t>(816) 625-8691</t>
  </si>
  <si>
    <t>8166258691</t>
  </si>
  <si>
    <t>300 N  AUSTIN</t>
  </si>
  <si>
    <t>BRISTOL MANOR OF WARRENSBURG</t>
  </si>
  <si>
    <t>603 CREACH</t>
  </si>
  <si>
    <t>64093-1994</t>
  </si>
  <si>
    <t>(660) 747-8319</t>
  </si>
  <si>
    <t>6607478319</t>
  </si>
  <si>
    <t>BRISTOL MANOR OF CLINTON</t>
  </si>
  <si>
    <t>1402 EAST FRANKLIN</t>
  </si>
  <si>
    <t>64735-1768</t>
  </si>
  <si>
    <t>BREWER</t>
  </si>
  <si>
    <t>(660) 885-8391</t>
  </si>
  <si>
    <t>6608858391</t>
  </si>
  <si>
    <t>STONECREST HEALTHCARE</t>
  </si>
  <si>
    <t>2 HIGHWAY Y</t>
  </si>
  <si>
    <t>VIBURNUM</t>
  </si>
  <si>
    <t>65566-0707</t>
  </si>
  <si>
    <t>(573) 244-3171</t>
  </si>
  <si>
    <t>(573) 244-3112</t>
  </si>
  <si>
    <t>PO BOX 707</t>
  </si>
  <si>
    <t>MMA HEALTHCARE OF VIBURNUM, INC</t>
  </si>
  <si>
    <t>BUFFALO PRAIRIE CENTER FOR REHAB AND HEALTHCARE</t>
  </si>
  <si>
    <t>631 WEST MAIN ST</t>
  </si>
  <si>
    <t>65622-7496</t>
  </si>
  <si>
    <t>BURNS</t>
  </si>
  <si>
    <t>(417) 345-5422</t>
  </si>
  <si>
    <t>(417) 345-5316</t>
  </si>
  <si>
    <t>BUFFALO PRAIRIE NURSING AND REHAB LLC</t>
  </si>
  <si>
    <t>LIBERTY HEALTH &amp; WELLNESS</t>
  </si>
  <si>
    <t>2201 GLENN HENDREN DR</t>
  </si>
  <si>
    <t>64068-3375</t>
  </si>
  <si>
    <t>BAX</t>
  </si>
  <si>
    <t>(816) 736-8800</t>
  </si>
  <si>
    <t>(816)736-8811</t>
  </si>
  <si>
    <t>LHW OP LLC</t>
  </si>
  <si>
    <t>SONSHINE MANOR</t>
  </si>
  <si>
    <t>300 SOUTH COTTONWOOD AVE</t>
  </si>
  <si>
    <t>65738-2093</t>
  </si>
  <si>
    <t>(417) 732-2929</t>
  </si>
  <si>
    <t>4177329913</t>
  </si>
  <si>
    <t>N &amp; R OF REPUBLIC, LLC</t>
  </si>
  <si>
    <t>GLENDALE GARDENS NURSING &amp; REHAB</t>
  </si>
  <si>
    <t>3535 EAST CHEROKEE</t>
  </si>
  <si>
    <t>65809-2829</t>
  </si>
  <si>
    <t>SHARP</t>
  </si>
  <si>
    <t>(417) 889-9955</t>
  </si>
  <si>
    <t>4178895818</t>
  </si>
  <si>
    <t>N &amp; R OF SPRINGFIELD EAST, LLC</t>
  </si>
  <si>
    <t>BRISTOL MANOR OF WESTON</t>
  </si>
  <si>
    <t>178 WALNUT</t>
  </si>
  <si>
    <t>64098-1328</t>
  </si>
  <si>
    <t>WEAVER</t>
  </si>
  <si>
    <t>(816) 386-5507</t>
  </si>
  <si>
    <t>8163865507</t>
  </si>
  <si>
    <t>WHISPERING OAKS RCF II, LLC</t>
  </si>
  <si>
    <t>203 NORTH B ST</t>
  </si>
  <si>
    <t>63901-5413</t>
  </si>
  <si>
    <t>EVELYN</t>
  </si>
  <si>
    <t>(573) 686-4490</t>
  </si>
  <si>
    <t>(573) 686-8817</t>
  </si>
  <si>
    <t>WHISPERING OAKS RCF II LLC</t>
  </si>
  <si>
    <t>HIGHLAND CREST - ASSISTED LIVING BY AMERICARE</t>
  </si>
  <si>
    <t>2204 S HALLIBURTON ST</t>
  </si>
  <si>
    <t>63501-4651</t>
  </si>
  <si>
    <t>CAROL</t>
  </si>
  <si>
    <t>DAUGHERTY</t>
  </si>
  <si>
    <t>(660) 627-8004</t>
  </si>
  <si>
    <t>(660) 627-3110</t>
  </si>
  <si>
    <t>KIRKSVILLE RESIDENTIAL, LLC</t>
  </si>
  <si>
    <t>SADDLER RESIDENTIAL CARE FACILITY INC</t>
  </si>
  <si>
    <t>730 HODIAMONT AVE</t>
  </si>
  <si>
    <t>63112-2002</t>
  </si>
  <si>
    <t>(314) 725-3709</t>
  </si>
  <si>
    <t>3147250683</t>
  </si>
  <si>
    <t>SADDLER RESIDENTIAL CARE FACILITY, INC</t>
  </si>
  <si>
    <t>BUNKER RESIDENTIAL HOME</t>
  </si>
  <si>
    <t>500 CULLER AVE</t>
  </si>
  <si>
    <t>BUNKER</t>
  </si>
  <si>
    <t>63629-</t>
  </si>
  <si>
    <t>JANIS</t>
  </si>
  <si>
    <t>GORDON</t>
  </si>
  <si>
    <t>(573) 689-1392</t>
  </si>
  <si>
    <t>(573) 689-2344</t>
  </si>
  <si>
    <t>PO BOX 276</t>
  </si>
  <si>
    <t>63629-0276</t>
  </si>
  <si>
    <t>REYNOLDS COUNTY EXECUTIVE BOARD OF DEVELOPMENTAL DISABILITIES SERVICES</t>
  </si>
  <si>
    <t>COUNTRY AIRE RETIREMENT CENTER</t>
  </si>
  <si>
    <t>18540 STATE HIGHWAY 16</t>
  </si>
  <si>
    <t>LEWISTOWN</t>
  </si>
  <si>
    <t>63452-2111</t>
  </si>
  <si>
    <t>BOGGUSS</t>
  </si>
  <si>
    <t>(573) 215-2216</t>
  </si>
  <si>
    <t>5732152733</t>
  </si>
  <si>
    <t>COUNTRY AIRE HEALTHCARE, LLC</t>
  </si>
  <si>
    <t>PAUL L &amp; MARTHA BARONE CARE CENTER</t>
  </si>
  <si>
    <t>2101 NORTH ASH ST</t>
  </si>
  <si>
    <t>64772-1082</t>
  </si>
  <si>
    <t>MELISSA ANN</t>
  </si>
  <si>
    <t>CORNELL</t>
  </si>
  <si>
    <t>(417) 448-3999</t>
  </si>
  <si>
    <t>4174483998</t>
  </si>
  <si>
    <t>2101 N ASH ST</t>
  </si>
  <si>
    <t>BOARD OF TRUSTEES OF NEVADA CITY CONVALESCENT HOME</t>
  </si>
  <si>
    <t>GRAND RIVER HEALTH CARE</t>
  </si>
  <si>
    <t>118 TRENTON RD</t>
  </si>
  <si>
    <t>64601-4002</t>
  </si>
  <si>
    <t>KENT</t>
  </si>
  <si>
    <t>LAUHOFF</t>
  </si>
  <si>
    <t>(660) 646-0353</t>
  </si>
  <si>
    <t>6606460845</t>
  </si>
  <si>
    <t>N &amp; R OF CHILLICOTHE, INC</t>
  </si>
  <si>
    <t>GLENWOOD HEALTHCARE</t>
  </si>
  <si>
    <t>851 THOROUGHFARE</t>
  </si>
  <si>
    <t>SEYMOUR</t>
  </si>
  <si>
    <t>65746-8767</t>
  </si>
  <si>
    <t>ALLISON</t>
  </si>
  <si>
    <t>(417) 935-2992</t>
  </si>
  <si>
    <t>4179352321</t>
  </si>
  <si>
    <t>N &amp; R OF SEYMOUR, INC</t>
  </si>
  <si>
    <t>MAPLEWOOD, INC</t>
  </si>
  <si>
    <t>1827 CRADER DR</t>
  </si>
  <si>
    <t>65109-2005</t>
  </si>
  <si>
    <t>EDWARD</t>
  </si>
  <si>
    <t>BOTHE</t>
  </si>
  <si>
    <t>(573) 635-0023</t>
  </si>
  <si>
    <t>5736350023</t>
  </si>
  <si>
    <t>SOUTHSIDE TOWNE HOUSE</t>
  </si>
  <si>
    <t>510 SOUTH WASHINGTON</t>
  </si>
  <si>
    <t>65265-2786</t>
  </si>
  <si>
    <t>(573) 581-3203</t>
  </si>
  <si>
    <t>(573) 581-6544</t>
  </si>
  <si>
    <t>ELDERHAUS INN</t>
  </si>
  <si>
    <t>125 ANNA AVE, #18</t>
  </si>
  <si>
    <t>63379-2402</t>
  </si>
  <si>
    <t>ILMA</t>
  </si>
  <si>
    <t>ANWAR</t>
  </si>
  <si>
    <t>(636) 462-6979</t>
  </si>
  <si>
    <t>(636) 528-2792</t>
  </si>
  <si>
    <t>ELDERCARE SERVICES, LLC</t>
  </si>
  <si>
    <t>HOUSE OF CARE CENTER</t>
  </si>
  <si>
    <t>3744 BENTON BLVD</t>
  </si>
  <si>
    <t>64128-2515</t>
  </si>
  <si>
    <t>PHILOMINA</t>
  </si>
  <si>
    <t>IKPE</t>
  </si>
  <si>
    <t>(816) 921-6852</t>
  </si>
  <si>
    <t>(816) 921-1029</t>
  </si>
  <si>
    <t>64128-7912</t>
  </si>
  <si>
    <t>IKPE, PHILOMINA N</t>
  </si>
  <si>
    <t>ARBORS AT GLENDALE GARDENS - MEMORY CARE BY AMERICARE, THE</t>
  </si>
  <si>
    <t>1300 SOUTH MAIN</t>
  </si>
  <si>
    <t>64735-2728</t>
  </si>
  <si>
    <t>NICOHLE</t>
  </si>
  <si>
    <t>MORALES</t>
  </si>
  <si>
    <t>(660) 885-2272</t>
  </si>
  <si>
    <t>6608852015</t>
  </si>
  <si>
    <t>1300 S MAIN</t>
  </si>
  <si>
    <t>CLINTON RESIDENTIAL, LLC</t>
  </si>
  <si>
    <t>FOUNTAINBLEAU NURSING CENTER</t>
  </si>
  <si>
    <t>1349 HIGHWAY 61</t>
  </si>
  <si>
    <t>63028-4107</t>
  </si>
  <si>
    <t>DINA</t>
  </si>
  <si>
    <t>SPIES</t>
  </si>
  <si>
    <t>(636) 937-3500</t>
  </si>
  <si>
    <t>6369312646</t>
  </si>
  <si>
    <t>PO BOX 700</t>
  </si>
  <si>
    <t>63028-0700</t>
  </si>
  <si>
    <t>MALIK CORPORATION</t>
  </si>
  <si>
    <t>SENECA HOUSE</t>
  </si>
  <si>
    <t>914 CHICKESAW ST</t>
  </si>
  <si>
    <t>SENECA</t>
  </si>
  <si>
    <t>64865-9281</t>
  </si>
  <si>
    <t>(417) 776-8041</t>
  </si>
  <si>
    <t>4177763351</t>
  </si>
  <si>
    <t>COMMUNITY CARE CENTER OF SENECA, INC</t>
  </si>
  <si>
    <t>PORTAGEVILLE HEALTH CARE CENTER</t>
  </si>
  <si>
    <t>290 WEST STATE HWY 162</t>
  </si>
  <si>
    <t>PORTAGEVILLE</t>
  </si>
  <si>
    <t>63873-9397</t>
  </si>
  <si>
    <t>RICE</t>
  </si>
  <si>
    <t>(573) 379-2017</t>
  </si>
  <si>
    <t>(573) 379-2735</t>
  </si>
  <si>
    <t>PO BOX 408</t>
  </si>
  <si>
    <t>63873-0408</t>
  </si>
  <si>
    <t>PORTAGEVILLE HEALTH CARE CENTER, LLC</t>
  </si>
  <si>
    <t>CURRENT RIVER NURSING CENTER, INC</t>
  </si>
  <si>
    <t>1015 NORTH GRAND AVE</t>
  </si>
  <si>
    <t>63935-1779</t>
  </si>
  <si>
    <t>(573) 996-4239</t>
  </si>
  <si>
    <t>5739964242</t>
  </si>
  <si>
    <t>HIDDEN LAKE CARE CENTER</t>
  </si>
  <si>
    <t>11400 HIDDEN LAKE DR</t>
  </si>
  <si>
    <t>64133-7409</t>
  </si>
  <si>
    <t>KIMPTON</t>
  </si>
  <si>
    <t>HOPKINS</t>
  </si>
  <si>
    <t>(816) 737-1010</t>
  </si>
  <si>
    <t>8167373022</t>
  </si>
  <si>
    <t>HIDDEN LAKE SNF OPCO LLC</t>
  </si>
  <si>
    <t>HARAMBEE HOUSE, INC</t>
  </si>
  <si>
    <t>703 NORTH EIGHTH ST</t>
  </si>
  <si>
    <t>65201-4516</t>
  </si>
  <si>
    <t>WEILER</t>
  </si>
  <si>
    <t>(573) 443-6972</t>
  </si>
  <si>
    <t>(573) 635-9892</t>
  </si>
  <si>
    <t>SYLVIA G THOMPSON RESIDENCE CENTER, INC</t>
  </si>
  <si>
    <t>3333 WEST TENTH ST</t>
  </si>
  <si>
    <t>65301-2113</t>
  </si>
  <si>
    <t>PAMELA</t>
  </si>
  <si>
    <t>OSBURN</t>
  </si>
  <si>
    <t>(660) 826-2118</t>
  </si>
  <si>
    <t>6608275704</t>
  </si>
  <si>
    <t>GREEN ACRES RESIDENTIAL CARE FACILITY, LLC</t>
  </si>
  <si>
    <t>3688 SAND CREEK ROAD</t>
  </si>
  <si>
    <t>63640-7350</t>
  </si>
  <si>
    <t>GREEN</t>
  </si>
  <si>
    <t>(573) 756-2917</t>
  </si>
  <si>
    <t>5737567347</t>
  </si>
  <si>
    <t>3688 SAND CREEK RD</t>
  </si>
  <si>
    <t>BAYLESS BOARDING HOME</t>
  </si>
  <si>
    <t>3719 SAND CREEK ROAD</t>
  </si>
  <si>
    <t>63640-7349</t>
  </si>
  <si>
    <t>TESREAU</t>
  </si>
  <si>
    <t>(573) 747-0889</t>
  </si>
  <si>
    <t>5737470084</t>
  </si>
  <si>
    <t>3719 SAND CREEK RD</t>
  </si>
  <si>
    <t>TESREAU, MARIE M</t>
  </si>
  <si>
    <t>BRISTOL MANOR OF BOONVILLE</t>
  </si>
  <si>
    <t>1290 ASHLEY RD</t>
  </si>
  <si>
    <t>65233-2108</t>
  </si>
  <si>
    <t>TAMARA</t>
  </si>
  <si>
    <t>(660) 882-3393</t>
  </si>
  <si>
    <t>6608823393</t>
  </si>
  <si>
    <t>MANOR AT ELFINDALE, THE</t>
  </si>
  <si>
    <t>1707 WEST ELFINDALE ST</t>
  </si>
  <si>
    <t>65807-1246</t>
  </si>
  <si>
    <t>GOULD</t>
  </si>
  <si>
    <t>(417) 831-2273</t>
  </si>
  <si>
    <t>(417) 831-8295</t>
  </si>
  <si>
    <t>VSL SPRINGFIELD MANOR LLC</t>
  </si>
  <si>
    <t>BRISTOL MANOR OF CALIFORNIA</t>
  </si>
  <si>
    <t>605 PARKVIEW DR</t>
  </si>
  <si>
    <t>65018-2001</t>
  </si>
  <si>
    <t>MEARS</t>
  </si>
  <si>
    <t>(573) 796-4342</t>
  </si>
  <si>
    <t>5737964342</t>
  </si>
  <si>
    <t>RATLIFF CARE CENTER</t>
  </si>
  <si>
    <t>717 NORTH SPRIGG</t>
  </si>
  <si>
    <t>63701-4815</t>
  </si>
  <si>
    <t>(573) 335-5810</t>
  </si>
  <si>
    <t>5736518998</t>
  </si>
  <si>
    <t>RATLIFF ENTERPRISES, LLC</t>
  </si>
  <si>
    <t>NAZARETH LIVING CENTER</t>
  </si>
  <si>
    <t>2 NAZARETH LN</t>
  </si>
  <si>
    <t>63129-7600</t>
  </si>
  <si>
    <t>TOWELL</t>
  </si>
  <si>
    <t>(314) 487-3950</t>
  </si>
  <si>
    <t>3144878001</t>
  </si>
  <si>
    <t>REBBE</t>
  </si>
  <si>
    <t>BRISTOL MANOR OF SMITHVILLE</t>
  </si>
  <si>
    <t>1502 SOUTH COMMERCIAL</t>
  </si>
  <si>
    <t>SMITHVILLE</t>
  </si>
  <si>
    <t>64089-8474</t>
  </si>
  <si>
    <t>TREVER</t>
  </si>
  <si>
    <t>MASUCH</t>
  </si>
  <si>
    <t>(816) 532-4490</t>
  </si>
  <si>
    <t>8165324490</t>
  </si>
  <si>
    <t>1502 S COMMERCIAL</t>
  </si>
  <si>
    <t>CLARU DEVILLE NURSING CENTER</t>
  </si>
  <si>
    <t>105 SPRUCE ST</t>
  </si>
  <si>
    <t>FREDERICKTOWN</t>
  </si>
  <si>
    <t>63645-1002</t>
  </si>
  <si>
    <t>ERIC</t>
  </si>
  <si>
    <t>FINK</t>
  </si>
  <si>
    <t>(573) 783-3993</t>
  </si>
  <si>
    <t>5737831948</t>
  </si>
  <si>
    <t>N &amp; R OF FREDERICKTOWN, INC</t>
  </si>
  <si>
    <t>HERITAGE NURSING CENTER - SKILLED NURSING BY AMERICARE</t>
  </si>
  <si>
    <t>1802 SAINT FRANCIS ST</t>
  </si>
  <si>
    <t>63857-1568</t>
  </si>
  <si>
    <t>TOLBERT</t>
  </si>
  <si>
    <t>(573) 888-1044</t>
  </si>
  <si>
    <t>5738886036</t>
  </si>
  <si>
    <t>PO BOX 827</t>
  </si>
  <si>
    <t>63857-0827</t>
  </si>
  <si>
    <t>HERITAGE NURSING, LLC</t>
  </si>
  <si>
    <t>BRISTOL MANOR OF LEXINGTON</t>
  </si>
  <si>
    <t>2615 MAIN ST</t>
  </si>
  <si>
    <t>64067-1974</t>
  </si>
  <si>
    <t>DUNCAN</t>
  </si>
  <si>
    <t>(660) 259-6655</t>
  </si>
  <si>
    <t>6602596655</t>
  </si>
  <si>
    <t>GREEN PARK SENIOR LIVING COMMUNITY</t>
  </si>
  <si>
    <t>9350 GREEN PARK ROAD</t>
  </si>
  <si>
    <t>63123-7211</t>
  </si>
  <si>
    <t>R. MITCHEL</t>
  </si>
  <si>
    <t>BACHTEL</t>
  </si>
  <si>
    <t>(314) 845-0900</t>
  </si>
  <si>
    <t>3148450901</t>
  </si>
  <si>
    <t>9350 GREEN PARK RD</t>
  </si>
  <si>
    <t>GREEN PARK LEASING CO, LLC</t>
  </si>
  <si>
    <t>SENECA HOME PLACE</t>
  </si>
  <si>
    <t>2400 SOUTH CHEROKEE AVE</t>
  </si>
  <si>
    <t>64865-9323</t>
  </si>
  <si>
    <t>LAYMAN</t>
  </si>
  <si>
    <t>(417) 776-8053</t>
  </si>
  <si>
    <t>(417) 776-1683</t>
  </si>
  <si>
    <t>PARKVIEW HEALTH CARE FACILITY</t>
  </si>
  <si>
    <t>119 WEST FOREST</t>
  </si>
  <si>
    <t>65613-1316</t>
  </si>
  <si>
    <t>TIM</t>
  </si>
  <si>
    <t>FRANCKA</t>
  </si>
  <si>
    <t>(417) 326-3000</t>
  </si>
  <si>
    <t>4173268258</t>
  </si>
  <si>
    <t>JAMES RIVER NURSING AND REHABILITATION</t>
  </si>
  <si>
    <t>3550 EAST BATTLEFIELD</t>
  </si>
  <si>
    <t>65809-3400</t>
  </si>
  <si>
    <t>MCBRYANT</t>
  </si>
  <si>
    <t>(417) 889-9500</t>
  </si>
  <si>
    <t>4178893257</t>
  </si>
  <si>
    <t>JRNRC OPS, INC</t>
  </si>
  <si>
    <t>MAPLE TREE TERRACE - ASSISTED LIVING BY AMERICARE</t>
  </si>
  <si>
    <t>2510 CLINTON ST</t>
  </si>
  <si>
    <t>64836-3427</t>
  </si>
  <si>
    <t>JAJEAN</t>
  </si>
  <si>
    <t>(417) 358-7201</t>
  </si>
  <si>
    <t>(417) 359-7277</t>
  </si>
  <si>
    <t>CARTHAGE RESIDENTIAL, LLC</t>
  </si>
  <si>
    <t>BRISTOL MANOR OF ELDON</t>
  </si>
  <si>
    <t>1201 EAST NORTH ST</t>
  </si>
  <si>
    <t>65026-2651</t>
  </si>
  <si>
    <t>OWENS</t>
  </si>
  <si>
    <t>(573) 392-1200</t>
  </si>
  <si>
    <t>5733921200</t>
  </si>
  <si>
    <t>LACLEDE COMMONS</t>
  </si>
  <si>
    <t>727 S LACLEDE STATION RD</t>
  </si>
  <si>
    <t>3149682497</t>
  </si>
  <si>
    <t>BRADFORD COURT - ASSISTED LIVING BY AMERICARE</t>
  </si>
  <si>
    <t>902 NORTH MAIN</t>
  </si>
  <si>
    <t>65714-9384</t>
  </si>
  <si>
    <t>ERIN</t>
  </si>
  <si>
    <t>MALOTTE</t>
  </si>
  <si>
    <t>(417) 725-0177</t>
  </si>
  <si>
    <t>4177255229</t>
  </si>
  <si>
    <t>NIXA RESIDENTIAL, LLC</t>
  </si>
  <si>
    <t>BRISTOL MANOR OF MARCELINE</t>
  </si>
  <si>
    <t>102 EAST HAYDEN</t>
  </si>
  <si>
    <t>64658-2003</t>
  </si>
  <si>
    <t>DIANNE</t>
  </si>
  <si>
    <t>COX</t>
  </si>
  <si>
    <t>(660) 376-2210</t>
  </si>
  <si>
    <t>6603762210</t>
  </si>
  <si>
    <t>SECRET GARDENS</t>
  </si>
  <si>
    <t>351 KEITH ST</t>
  </si>
  <si>
    <t>63601-2049</t>
  </si>
  <si>
    <t>(573) 518-0444</t>
  </si>
  <si>
    <t>BRISTOL MANOR OF MACON</t>
  </si>
  <si>
    <t>707 RANCHLAND DR</t>
  </si>
  <si>
    <t>63552-1994</t>
  </si>
  <si>
    <t>ROSEANNA</t>
  </si>
  <si>
    <t>COOK</t>
  </si>
  <si>
    <t>(660) 385-3020</t>
  </si>
  <si>
    <t>6603853020</t>
  </si>
  <si>
    <t>BALLWIN RIDGE HEALTH &amp; REHABILITATION</t>
  </si>
  <si>
    <t>1441 CHARIC DR</t>
  </si>
  <si>
    <t>WILDWOOD</t>
  </si>
  <si>
    <t>63021-2001</t>
  </si>
  <si>
    <t>(636) 394-2522</t>
  </si>
  <si>
    <t>6365272218</t>
  </si>
  <si>
    <t>SRZ OP BALLWIN, LLC</t>
  </si>
  <si>
    <t>STUBBLEFIELD RETIREMENT HOME</t>
  </si>
  <si>
    <t>5349 HIGHWAY P</t>
  </si>
  <si>
    <t>65453-6281</t>
  </si>
  <si>
    <t>MABE</t>
  </si>
  <si>
    <t>(573) 885-3661</t>
  </si>
  <si>
    <t>(573) 885-6454</t>
  </si>
  <si>
    <t>PO BOX 647</t>
  </si>
  <si>
    <t>65453-0647</t>
  </si>
  <si>
    <t>STUBBLEFIELD ENTERPRISES, INC</t>
  </si>
  <si>
    <t>ASHLAND HEALTHCARE</t>
  </si>
  <si>
    <t>300 SOUTH HENRY CLAY BLVD</t>
  </si>
  <si>
    <t>ASHLAND</t>
  </si>
  <si>
    <t>65010-9438</t>
  </si>
  <si>
    <t>(573) 657-2877</t>
  </si>
  <si>
    <t>5736574189</t>
  </si>
  <si>
    <t>300 S HENRY CLAY BLVD</t>
  </si>
  <si>
    <t>ASHLAND NURSING &amp; REHAB, LLC</t>
  </si>
  <si>
    <t>BRISTOL MANOR OF CAMDENTON</t>
  </si>
  <si>
    <t>75 FOURTH ST</t>
  </si>
  <si>
    <t>65020-6891</t>
  </si>
  <si>
    <t>HEFNER</t>
  </si>
  <si>
    <t>(573) 346-6800</t>
  </si>
  <si>
    <t>5733466800</t>
  </si>
  <si>
    <t>HARTVILLE CARE CENTER</t>
  </si>
  <si>
    <t>649 WEST ROLLA ST</t>
  </si>
  <si>
    <t>HARTVILLE</t>
  </si>
  <si>
    <t>65667-8221</t>
  </si>
  <si>
    <t>NATASHA</t>
  </si>
  <si>
    <t>CRYER</t>
  </si>
  <si>
    <t>(417) 741-6192</t>
  </si>
  <si>
    <t>(417) 741-7828</t>
  </si>
  <si>
    <t>N &amp; R OF HARTVILLE, LLC</t>
  </si>
  <si>
    <t>BRISTOL MANOR OF HOLDEN</t>
  </si>
  <si>
    <t>501 WEST SECOND</t>
  </si>
  <si>
    <t>64040-1205</t>
  </si>
  <si>
    <t>(816) 732-6789</t>
  </si>
  <si>
    <t>8167326789</t>
  </si>
  <si>
    <t>MILLER RESIDENT CARE, INC</t>
  </si>
  <si>
    <t>210 ROCK RD</t>
  </si>
  <si>
    <t>65275-1282</t>
  </si>
  <si>
    <t>M LLOYD</t>
  </si>
  <si>
    <t>(660) 327-5680</t>
  </si>
  <si>
    <t>(660) 327-5303</t>
  </si>
  <si>
    <t>LAKE ST CHARLES ASSISTED LIVING APARTMENTS</t>
  </si>
  <si>
    <t>45 HONEY LOCUST LN</t>
  </si>
  <si>
    <t>63303-5711</t>
  </si>
  <si>
    <t>SAMANTHA</t>
  </si>
  <si>
    <t>DAVIS</t>
  </si>
  <si>
    <t>(636) 947-1100</t>
  </si>
  <si>
    <t>(636) 947-9758</t>
  </si>
  <si>
    <t>NHC PLACE / LAKE ST CHARLES, LLC</t>
  </si>
  <si>
    <t>BRISTOL MANOR OF LINCOLN</t>
  </si>
  <si>
    <t>204 SOUTH HIGHWAY 65</t>
  </si>
  <si>
    <t>65338-2587</t>
  </si>
  <si>
    <t>TRAVIS</t>
  </si>
  <si>
    <t>BARNETT</t>
  </si>
  <si>
    <t>(660) 547-2580</t>
  </si>
  <si>
    <t>6605472580</t>
  </si>
  <si>
    <t>VILLAGE WEST, THE</t>
  </si>
  <si>
    <t>318 EAST LITTLE BRICK ROAD</t>
  </si>
  <si>
    <t>(816) 632-1121</t>
  </si>
  <si>
    <t>318 EAST LITTLE BRICK RD</t>
  </si>
  <si>
    <t>ASHBROOK - ASSISTED LIVING BY AMERICARE</t>
  </si>
  <si>
    <t>500 ASHBROOK DR</t>
  </si>
  <si>
    <t>63640-9235</t>
  </si>
  <si>
    <t>DIEKEMPER</t>
  </si>
  <si>
    <t>(573) 756-5544</t>
  </si>
  <si>
    <t>5737565707</t>
  </si>
  <si>
    <t>ASHBROOK RESIDENTIAL, LLC</t>
  </si>
  <si>
    <t>BRISTOL MANOR OF BUFFALO</t>
  </si>
  <si>
    <t>1002 SOUTH BIRCH</t>
  </si>
  <si>
    <t>65622-9455</t>
  </si>
  <si>
    <t>CELIA</t>
  </si>
  <si>
    <t>TUCKER</t>
  </si>
  <si>
    <t>(417) 345-5500</t>
  </si>
  <si>
    <t>4173455500</t>
  </si>
  <si>
    <t>OAKDALE CARE CENTER</t>
  </si>
  <si>
    <t>2702 DEBBIE LN</t>
  </si>
  <si>
    <t>63901-2650</t>
  </si>
  <si>
    <t>SCOTT WILSON</t>
  </si>
  <si>
    <t>(573) 686-5242</t>
  </si>
  <si>
    <t>(573) 686-3637</t>
  </si>
  <si>
    <t>PALLADIAN SENIOR CARE OF POPLAR BLUFF, LLC</t>
  </si>
  <si>
    <t>BUTTERFLY HAVEN</t>
  </si>
  <si>
    <t>11500 CAMPBELL ST</t>
  </si>
  <si>
    <t>64131-3829</t>
  </si>
  <si>
    <t>SCARLETT</t>
  </si>
  <si>
    <t>(816) 941-2836</t>
  </si>
  <si>
    <t>8169424045</t>
  </si>
  <si>
    <t>PO BOX 481578</t>
  </si>
  <si>
    <t>64148-1578</t>
  </si>
  <si>
    <t>BUTTERFLY HAVEN RESIDENCE LLC</t>
  </si>
  <si>
    <t>NATHAN RICHARD HEALTH CARE CENTER</t>
  </si>
  <si>
    <t>700 EAST HIGHLAND AVE</t>
  </si>
  <si>
    <t>64772-1025</t>
  </si>
  <si>
    <t>WILLIS</t>
  </si>
  <si>
    <t>(417) 667-8889</t>
  </si>
  <si>
    <t>(417) 667-7830</t>
  </si>
  <si>
    <t>NATHAN RICHARD HEALTH CARE CENTER, LLC</t>
  </si>
  <si>
    <t>LEISURE LIVING</t>
  </si>
  <si>
    <t>305 5TH ST</t>
  </si>
  <si>
    <t>65708-2312</t>
  </si>
  <si>
    <t>JACK</t>
  </si>
  <si>
    <t>GRIGSBY</t>
  </si>
  <si>
    <t>(417) 235-5959</t>
  </si>
  <si>
    <t>(417) 772-1059</t>
  </si>
  <si>
    <t>GMT FAMILY ENTERPRISE, INC</t>
  </si>
  <si>
    <t>EASTVIEW MANOR CARE CENTER</t>
  </si>
  <si>
    <t>1622 EAST 28TH ST</t>
  </si>
  <si>
    <t>64683-1104</t>
  </si>
  <si>
    <t>BARRON</t>
  </si>
  <si>
    <t>(660) 359-2251</t>
  </si>
  <si>
    <t>(660) 359-6667</t>
  </si>
  <si>
    <t>EASTVIEW MANOR, INC</t>
  </si>
  <si>
    <t>MERAMEC NURSING CENTER</t>
  </si>
  <si>
    <t>940 MATTOX DR</t>
  </si>
  <si>
    <t>63080-2364</t>
  </si>
  <si>
    <t>(573) 468-7733</t>
  </si>
  <si>
    <t>5738603168</t>
  </si>
  <si>
    <t>COMMUNITY CARE CENTER OF SULLIVAN, INC</t>
  </si>
  <si>
    <t>BRISTOL MANOR OF CENTRALIA</t>
  </si>
  <si>
    <t>610 NORTH JEFFERSON ST</t>
  </si>
  <si>
    <t>65240-1178</t>
  </si>
  <si>
    <t>KELLI</t>
  </si>
  <si>
    <t>ELLIOTT</t>
  </si>
  <si>
    <t>(573) 682-5913</t>
  </si>
  <si>
    <t>5736825913</t>
  </si>
  <si>
    <t>BRISTOL MANOR OF CAMERON</t>
  </si>
  <si>
    <t>920 NORTH HARRIS</t>
  </si>
  <si>
    <t>64429-1145</t>
  </si>
  <si>
    <t>BURNETT</t>
  </si>
  <si>
    <t>(816) 632-6133</t>
  </si>
  <si>
    <t>8166326133</t>
  </si>
  <si>
    <t>BRISTOL MANOR OF CARROLLTON</t>
  </si>
  <si>
    <t>1016 EAST 10TH ST</t>
  </si>
  <si>
    <t>64633-9348</t>
  </si>
  <si>
    <t>(660) 542-2349</t>
  </si>
  <si>
    <t>6605422349</t>
  </si>
  <si>
    <t>BRISTOL MANOR OF SALISBURY</t>
  </si>
  <si>
    <t>102 NORTH WILLIE ST</t>
  </si>
  <si>
    <t>65281-1458</t>
  </si>
  <si>
    <t>UTTERBACK</t>
  </si>
  <si>
    <t>(660) 388-5728</t>
  </si>
  <si>
    <t>6603885728</t>
  </si>
  <si>
    <t>SUMMIT, THE</t>
  </si>
  <si>
    <t>3660 SUMMIT</t>
  </si>
  <si>
    <t>64111-4632</t>
  </si>
  <si>
    <t>MERCY</t>
  </si>
  <si>
    <t>MUTUKU</t>
  </si>
  <si>
    <t>(816) 931-1196</t>
  </si>
  <si>
    <t>8169319223</t>
  </si>
  <si>
    <t>THE SUMMIT, INC</t>
  </si>
  <si>
    <t>JANE HOWELL STUPP APARTMENTS</t>
  </si>
  <si>
    <t>2443 PROUHET AVE</t>
  </si>
  <si>
    <t>63114-1946</t>
  </si>
  <si>
    <t>GERLEMAN</t>
  </si>
  <si>
    <t>(314) 890-7100</t>
  </si>
  <si>
    <t>(314) 890-7133</t>
  </si>
  <si>
    <t>INDEPENDENCE CENTER</t>
  </si>
  <si>
    <t>ESTATES OF HIDDEN LAKE THE</t>
  </si>
  <si>
    <t>11728 HIDDEN LAKE DR</t>
  </si>
  <si>
    <t>63138-1757</t>
  </si>
  <si>
    <t>BARTH</t>
  </si>
  <si>
    <t>(314) 355-8833</t>
  </si>
  <si>
    <t>3143360314</t>
  </si>
  <si>
    <t>ESTATES OF HIDDEN LAKE LLC</t>
  </si>
  <si>
    <t>ST JOHNS PLACE</t>
  </si>
  <si>
    <t>3333 BROWN ROAD</t>
  </si>
  <si>
    <t>63114-4327</t>
  </si>
  <si>
    <t>BENTLEY</t>
  </si>
  <si>
    <t>(314) 426-2211</t>
  </si>
  <si>
    <t>3148902280</t>
  </si>
  <si>
    <t>3333 BROWN RD</t>
  </si>
  <si>
    <t>ST JOHNS PLACE, INC</t>
  </si>
  <si>
    <t>BRISTOL MANOR OF NEVADA</t>
  </si>
  <si>
    <t>401 EAST WALNUT</t>
  </si>
  <si>
    <t>64772-2457</t>
  </si>
  <si>
    <t>CHRISTERPHER</t>
  </si>
  <si>
    <t>(417) 667-5700</t>
  </si>
  <si>
    <t>MARSHFIELD CARE CENTER FOR REHAB AND HEALTHCARE</t>
  </si>
  <si>
    <t>800 SOUTH WHITE OAK</t>
  </si>
  <si>
    <t>65706-2231</t>
  </si>
  <si>
    <t>JOANNA</t>
  </si>
  <si>
    <t>LAFFERTY</t>
  </si>
  <si>
    <t>(417) 859-3701</t>
  </si>
  <si>
    <t>4178592397</t>
  </si>
  <si>
    <t>MARSHFIELD HEALTHCARE LLC</t>
  </si>
  <si>
    <t>SUNNYVIEW NURSING HOME &amp; APARTMENTS</t>
  </si>
  <si>
    <t>1311 EAST 28TH ST</t>
  </si>
  <si>
    <t>64683-1103</t>
  </si>
  <si>
    <t>PATRISHA</t>
  </si>
  <si>
    <t>(660) 359-5647</t>
  </si>
  <si>
    <t>6603594111</t>
  </si>
  <si>
    <t>GRUNDY COUNTY NURSING HOME DISTRICT</t>
  </si>
  <si>
    <t>CARRIE DUMAS LONG TERM CARE FACILITY</t>
  </si>
  <si>
    <t>2836 BENTON BLVD</t>
  </si>
  <si>
    <t>64128-1140</t>
  </si>
  <si>
    <t>(816) 924-5017</t>
  </si>
  <si>
    <t>8169232873</t>
  </si>
  <si>
    <t>KING LONG TERM CARE FACILITY, INC</t>
  </si>
  <si>
    <t>BRISTOL MANOR OF FULTON</t>
  </si>
  <si>
    <t>750 SIGN PAINTER ROAD</t>
  </si>
  <si>
    <t>65251-2514</t>
  </si>
  <si>
    <t>ROSSITER</t>
  </si>
  <si>
    <t>(573) 642-7557</t>
  </si>
  <si>
    <t>5736427557</t>
  </si>
  <si>
    <t>750 SIGN PAINTER RD</t>
  </si>
  <si>
    <t>SHELBINA VILLA LIFECARE</t>
  </si>
  <si>
    <t>218 EAST SHELBINA AVE</t>
  </si>
  <si>
    <t>63468-4328</t>
  </si>
  <si>
    <t>(573) 588-4115</t>
  </si>
  <si>
    <t>(573) 588-2383</t>
  </si>
  <si>
    <t>SPECTRUM PARTNERS, LLC</t>
  </si>
  <si>
    <t>BRISTOL MANOR OF TRENTON</t>
  </si>
  <si>
    <t>1701 EAST 28TH ST</t>
  </si>
  <si>
    <t>64683-1177</t>
  </si>
  <si>
    <t>NANCEE</t>
  </si>
  <si>
    <t>GLICK</t>
  </si>
  <si>
    <t>(660) 359-5599</t>
  </si>
  <si>
    <t>6603595599</t>
  </si>
  <si>
    <t>HARMONY GARDENS - ASSISTED LIVING BY AMERICARE</t>
  </si>
  <si>
    <t>503 BURKARTH ROAD</t>
  </si>
  <si>
    <t>64093-3145</t>
  </si>
  <si>
    <t>JOSHALYNN</t>
  </si>
  <si>
    <t>VASSAR</t>
  </si>
  <si>
    <t>(660) 747-5411</t>
  </si>
  <si>
    <t>(660) 747-4337</t>
  </si>
  <si>
    <t>503 BURKARTH RD</t>
  </si>
  <si>
    <t>HARMONY GARDENS RESIDENTIAL, LLC</t>
  </si>
  <si>
    <t>HEARTLAND II RESIDENTIAL CARE FACILITY, INC</t>
  </si>
  <si>
    <t>117 SOUTH 15TH ST</t>
  </si>
  <si>
    <t>64501-2904</t>
  </si>
  <si>
    <t>BROOKE ASHLEY</t>
  </si>
  <si>
    <t>WAITKOSS</t>
  </si>
  <si>
    <t>(816) 676-1506</t>
  </si>
  <si>
    <t>(816) 676-1505</t>
  </si>
  <si>
    <t>STONEBRIDGE WESTPHALIA</t>
  </si>
  <si>
    <t>1899 HIGHWAY 63</t>
  </si>
  <si>
    <t>WESTPHALIA</t>
  </si>
  <si>
    <t>65085-2215</t>
  </si>
  <si>
    <t>HECKMAN</t>
  </si>
  <si>
    <t>(573) 455-2280</t>
  </si>
  <si>
    <t>5734552253</t>
  </si>
  <si>
    <t>1899 HWY 63</t>
  </si>
  <si>
    <t>ELDERCARE OF MID-MISSOURI VI, INC</t>
  </si>
  <si>
    <t>BRISTOL MANOR OF BROOKFIELD</t>
  </si>
  <si>
    <t>338 THOMPSON</t>
  </si>
  <si>
    <t>64628-2419</t>
  </si>
  <si>
    <t>(660) 258-5065</t>
  </si>
  <si>
    <t>6602585065</t>
  </si>
  <si>
    <t>BIG SPRING CARE CENTER FOR REHAB AND HEALTHCARE</t>
  </si>
  <si>
    <t>202 EAST MILL ST</t>
  </si>
  <si>
    <t>65674-8507</t>
  </si>
  <si>
    <t>PETERSON</t>
  </si>
  <si>
    <t>(417) 754-8711</t>
  </si>
  <si>
    <t>4177548222</t>
  </si>
  <si>
    <t>BIG SPRING NURSING AND REHAB, LLC</t>
  </si>
  <si>
    <t>ST LOUIS PLACE HEALTH &amp; REHABILITATION</t>
  </si>
  <si>
    <t>2600 REDMAN RD</t>
  </si>
  <si>
    <t>63136-5863</t>
  </si>
  <si>
    <t>CONNER</t>
  </si>
  <si>
    <t>(314) 355-8585</t>
  </si>
  <si>
    <t>3143554645</t>
  </si>
  <si>
    <t>SRZ OP ST LOUIS, LLC</t>
  </si>
  <si>
    <t>ROLLA PRESBYTERIAN MANOR</t>
  </si>
  <si>
    <t>1200 HOMELIFE PLAZA</t>
  </si>
  <si>
    <t>65401-2512</t>
  </si>
  <si>
    <t>ANN</t>
  </si>
  <si>
    <t>CAUDILL</t>
  </si>
  <si>
    <t>(573) 364-7336</t>
  </si>
  <si>
    <t>5733647495</t>
  </si>
  <si>
    <t>KINGDOM CARE SENIOR LIVING LLC</t>
  </si>
  <si>
    <t>811 CENTER ST</t>
  </si>
  <si>
    <t>65251-1922</t>
  </si>
  <si>
    <t>CHANDA</t>
  </si>
  <si>
    <t>GERARD</t>
  </si>
  <si>
    <t>(573) 642-6646</t>
  </si>
  <si>
    <t>5736422202</t>
  </si>
  <si>
    <t>KINGDOM CARE SENIOR LIVING, LLC</t>
  </si>
  <si>
    <t>SPECIAL FORCE FAMILY MINISTRIES</t>
  </si>
  <si>
    <t>428 SOUTH HARRISON ST</t>
  </si>
  <si>
    <t>65714-7809</t>
  </si>
  <si>
    <t>BEN</t>
  </si>
  <si>
    <t>DEAL JR</t>
  </si>
  <si>
    <t>(417) 725-7917</t>
  </si>
  <si>
    <t>(417) 725-7977</t>
  </si>
  <si>
    <t>PO BOX 882</t>
  </si>
  <si>
    <t>65714-0882</t>
  </si>
  <si>
    <t>HERITAGE HILLS ASSISTED LIVING FACILITY</t>
  </si>
  <si>
    <t>ROUTE 5, BOX 68</t>
  </si>
  <si>
    <t>PATTON</t>
  </si>
  <si>
    <t>63662-9760</t>
  </si>
  <si>
    <t>STACY</t>
  </si>
  <si>
    <t>(573) 866-2003</t>
  </si>
  <si>
    <t>(573) 866-2201</t>
  </si>
  <si>
    <t>PO BOX B</t>
  </si>
  <si>
    <t>63662-0010</t>
  </si>
  <si>
    <t>HERITAGE HILLS LLC</t>
  </si>
  <si>
    <t>BRISTOL MANOR OF BUTLER</t>
  </si>
  <si>
    <t>411 SOUTH DELAWARE</t>
  </si>
  <si>
    <t>64730-2311</t>
  </si>
  <si>
    <t>(660) 679-3661</t>
  </si>
  <si>
    <t>6606793661</t>
  </si>
  <si>
    <t>411 S DELAWARE</t>
  </si>
  <si>
    <t>BRISTOL MANOR OF PRINCETON</t>
  </si>
  <si>
    <t>200 NORTH FULLERTON</t>
  </si>
  <si>
    <t>64673-1176</t>
  </si>
  <si>
    <t>STEPHENS</t>
  </si>
  <si>
    <t>(660) 748-4354</t>
  </si>
  <si>
    <t>6607484354</t>
  </si>
  <si>
    <t>200 N  FULLERTON</t>
  </si>
  <si>
    <t>CENTRAL GARDENS INC</t>
  </si>
  <si>
    <t>302 NORTH ELM ST</t>
  </si>
  <si>
    <t>63841-1773</t>
  </si>
  <si>
    <t>KIMBERLEY</t>
  </si>
  <si>
    <t>POLEN</t>
  </si>
  <si>
    <t>(573) 624-0011</t>
  </si>
  <si>
    <t>(573) 624-3022</t>
  </si>
  <si>
    <t>CENTRAL GARDENS, INC</t>
  </si>
  <si>
    <t>BRISTOL MANOR OF STOVER</t>
  </si>
  <si>
    <t>607 WEST 4TH ST</t>
  </si>
  <si>
    <t>65078-0807</t>
  </si>
  <si>
    <t>MARIA</t>
  </si>
  <si>
    <t>BAUMGARDEN</t>
  </si>
  <si>
    <t>(573) 377-4519</t>
  </si>
  <si>
    <t>5733774519</t>
  </si>
  <si>
    <t>FORSYTH CARE CENTER</t>
  </si>
  <si>
    <t>477 COY BLVD</t>
  </si>
  <si>
    <t>65653-5132</t>
  </si>
  <si>
    <t>JEREMY</t>
  </si>
  <si>
    <t>OSENGA</t>
  </si>
  <si>
    <t>(417) 546-6337</t>
  </si>
  <si>
    <t>4175462100</t>
  </si>
  <si>
    <t>PO BOX 640</t>
  </si>
  <si>
    <t>65653-0640</t>
  </si>
  <si>
    <t>FORSYTH MANOR, INC</t>
  </si>
  <si>
    <t>ST FRANCIS PARK - ASSISTED LIVING BY AMERICARE</t>
  </si>
  <si>
    <t>1806 SAINT FRANCIS ST</t>
  </si>
  <si>
    <t>TONI</t>
  </si>
  <si>
    <t>HOLCOMB</t>
  </si>
  <si>
    <t>(573) 888-1188</t>
  </si>
  <si>
    <t>(573) 888-0052</t>
  </si>
  <si>
    <t>PO BOX 629</t>
  </si>
  <si>
    <t>63857-0629</t>
  </si>
  <si>
    <t>HERITAGE RESIDENTIAL, LLC</t>
  </si>
  <si>
    <t>MCKNIGHT PLACE EXTENDED CARE</t>
  </si>
  <si>
    <t>TWO MCKNIGHT PL</t>
  </si>
  <si>
    <t>63124-1900</t>
  </si>
  <si>
    <t>GLENDA</t>
  </si>
  <si>
    <t>KNITTEL</t>
  </si>
  <si>
    <t>(314) 993-2221</t>
  </si>
  <si>
    <t>(314) 372-2300</t>
  </si>
  <si>
    <t>McKNIGHT PLACE EXTENDED CARE, LLC</t>
  </si>
  <si>
    <t>BRISTOL MANOR OF LAMAR</t>
  </si>
  <si>
    <t>603 EAST 17TH ST</t>
  </si>
  <si>
    <t>64759-2303</t>
  </si>
  <si>
    <t>GASTEL</t>
  </si>
  <si>
    <t>(417) 682-6762</t>
  </si>
  <si>
    <t>4176826762</t>
  </si>
  <si>
    <t>STONEBRIDGE OWENSVILLE</t>
  </si>
  <si>
    <t>1016 W HIGHWAY 28</t>
  </si>
  <si>
    <t>65066-1677</t>
  </si>
  <si>
    <t>ETHAN</t>
  </si>
  <si>
    <t>JOERS</t>
  </si>
  <si>
    <t>(573) 437-6877</t>
  </si>
  <si>
    <t>(573) 437-6881</t>
  </si>
  <si>
    <t>PO BOX 593</t>
  </si>
  <si>
    <t>65066-0593</t>
  </si>
  <si>
    <t>ELDERCARE OF MID-MISSOURI XIV, INC</t>
  </si>
  <si>
    <t>BRISTOL MANOR OF BETHANY</t>
  </si>
  <si>
    <t>811 SOUTH 24TH ST</t>
  </si>
  <si>
    <t>64424-2631</t>
  </si>
  <si>
    <t>(660) 425-7133</t>
  </si>
  <si>
    <t>6604257133</t>
  </si>
  <si>
    <t>ARIZONA CARE CENTER</t>
  </si>
  <si>
    <t>101 ARIZONA ST</t>
  </si>
  <si>
    <t>63068-1210</t>
  </si>
  <si>
    <t>(573) 237-4830</t>
  </si>
  <si>
    <t>5732374831</t>
  </si>
  <si>
    <t>REDWOOD OF BLUE RIVER</t>
  </si>
  <si>
    <t>10425 CHESTNUT DR</t>
  </si>
  <si>
    <t>64137-3201</t>
  </si>
  <si>
    <t>(816) 763-4444</t>
  </si>
  <si>
    <t>8167634777</t>
  </si>
  <si>
    <t>BLUE RIVER MO CONSULTING LLC</t>
  </si>
  <si>
    <t>BRISTOL MANOR OF UNIONVILLE</t>
  </si>
  <si>
    <t>715 NORTH 22ND ST, HWY 5 NORTH</t>
  </si>
  <si>
    <t>63565-1142</t>
  </si>
  <si>
    <t>COVEY</t>
  </si>
  <si>
    <t>(660) 947-2151</t>
  </si>
  <si>
    <t>6609472151</t>
  </si>
  <si>
    <t>NEWSTEAD PLACE</t>
  </si>
  <si>
    <t>19 NORTH NEWSTEAD</t>
  </si>
  <si>
    <t>63108-2260</t>
  </si>
  <si>
    <t>(314) 286-4510</t>
  </si>
  <si>
    <t>(314) 286-4565</t>
  </si>
  <si>
    <t>19 N  NEWSTEAD</t>
  </si>
  <si>
    <t>ASPIRE SENIOR LIVING EXCELSIOR SPRINGS</t>
  </si>
  <si>
    <t>1003 MEADOWLARK LN</t>
  </si>
  <si>
    <t>64024-3304</t>
  </si>
  <si>
    <t>LORI</t>
  </si>
  <si>
    <t>GALLAGHER</t>
  </si>
  <si>
    <t>(816) 630-3145</t>
  </si>
  <si>
    <t>ASPIRE SENIOR LIVING EXCELSIOR SPRINGS, LLC</t>
  </si>
  <si>
    <t>JOY ASSISTED LIVING FOR SENIORS</t>
  </si>
  <si>
    <t>2030 W MOUNT VERNON ST</t>
  </si>
  <si>
    <t>65802-4846</t>
  </si>
  <si>
    <t>MCCRARY</t>
  </si>
  <si>
    <t>(417) 864-8805</t>
  </si>
  <si>
    <t>(417) 864-6561</t>
  </si>
  <si>
    <t>PO BOX 9655</t>
  </si>
  <si>
    <t>65801-9655</t>
  </si>
  <si>
    <t>JOYCO, INC</t>
  </si>
  <si>
    <t>SPRING RIDGE - ASSISTED LIVING BY AMERICARE</t>
  </si>
  <si>
    <t>2828 SOUTH MEADOWBROOK</t>
  </si>
  <si>
    <t>65807-5925</t>
  </si>
  <si>
    <t>BLOOMER</t>
  </si>
  <si>
    <t>(417) 889-7100</t>
  </si>
  <si>
    <t>(417) 889-7199</t>
  </si>
  <si>
    <t>SPRING RIDGE RESIDENTIAL, LLC</t>
  </si>
  <si>
    <t>HIDDEN ACRES ASSISTED LIVING</t>
  </si>
  <si>
    <t>19235 STATE ROUTE EE</t>
  </si>
  <si>
    <t>63670-8213</t>
  </si>
  <si>
    <t>(573) 756-8141</t>
  </si>
  <si>
    <t>(573) 756-9141</t>
  </si>
  <si>
    <t>B &amp; C WORLDWIDE, LLC</t>
  </si>
  <si>
    <t>BRISTOL MANOR OF RAYMORE</t>
  </si>
  <si>
    <t>604 EAST SUNRISE DR</t>
  </si>
  <si>
    <t>OLIVIA</t>
  </si>
  <si>
    <t>VERAECKE</t>
  </si>
  <si>
    <t>(816) 322-6782</t>
  </si>
  <si>
    <t>8163226782</t>
  </si>
  <si>
    <t>SALEM RESIDENTIAL CARE</t>
  </si>
  <si>
    <t>1207 EAST ROOSEVELT ST</t>
  </si>
  <si>
    <t>65560-9676</t>
  </si>
  <si>
    <t>NASH</t>
  </si>
  <si>
    <t>(573) 729-9449</t>
  </si>
  <si>
    <t>(573) 729-8719</t>
  </si>
  <si>
    <t>WESTBROOK CARE CENTER, INC</t>
  </si>
  <si>
    <t>401 S  PLATTE CLAY WAY</t>
  </si>
  <si>
    <t>KEARNEY</t>
  </si>
  <si>
    <t>64060-7714</t>
  </si>
  <si>
    <t>(816) 628-2222</t>
  </si>
  <si>
    <t>(816) 628-3486</t>
  </si>
  <si>
    <t>SOUTH HAMPTON PLACE</t>
  </si>
  <si>
    <t>4700 BRANDON WOODS</t>
  </si>
  <si>
    <t>65203-7169</t>
  </si>
  <si>
    <t>SHAUNA LYNN</t>
  </si>
  <si>
    <t>HICKEM</t>
  </si>
  <si>
    <t>(573) 874-3674</t>
  </si>
  <si>
    <t>5738743479</t>
  </si>
  <si>
    <t>N &amp; R OF SOUTH HAMPTON, LLC</t>
  </si>
  <si>
    <t>MAPLE RIDGE RESIDENTIAL CARE CENTER LLC</t>
  </si>
  <si>
    <t>1034 DORIS DR</t>
  </si>
  <si>
    <t>63640-1954</t>
  </si>
  <si>
    <t>(573) 760-0155</t>
  </si>
  <si>
    <t>(573) 760-0524</t>
  </si>
  <si>
    <t>LIFE CARE CENTER OF ST LOUIS</t>
  </si>
  <si>
    <t>3520 CHOUTEAU AVE</t>
  </si>
  <si>
    <t>63103-2916</t>
  </si>
  <si>
    <t>SONYA</t>
  </si>
  <si>
    <t>LANIER</t>
  </si>
  <si>
    <t>(314) 771-2100</t>
  </si>
  <si>
    <t>3147717667</t>
  </si>
  <si>
    <t>CMC EXTENDED CARE CENTER, INC</t>
  </si>
  <si>
    <t>BRISTOL MANOR OF MARYVILLE</t>
  </si>
  <si>
    <t>323 EAST SUMMIT DR</t>
  </si>
  <si>
    <t>64468-3619</t>
  </si>
  <si>
    <t>SPALDING</t>
  </si>
  <si>
    <t>(660) 582-4131</t>
  </si>
  <si>
    <t>6605824131</t>
  </si>
  <si>
    <t>DOLAN MEMORY CARE AT MASON MANOR</t>
  </si>
  <si>
    <t>12740 MASON MANOR</t>
  </si>
  <si>
    <t>63141-7350</t>
  </si>
  <si>
    <t>TRACEY</t>
  </si>
  <si>
    <t>(314) 576-6200</t>
  </si>
  <si>
    <t>(314) 576-0962</t>
  </si>
  <si>
    <t>CURA, INC</t>
  </si>
  <si>
    <t>HOLIDAY RESIDENTIAL CARE</t>
  </si>
  <si>
    <t>1019 OLD ST MARY'S RD</t>
  </si>
  <si>
    <t>63775-1298</t>
  </si>
  <si>
    <t>BERGER</t>
  </si>
  <si>
    <t>(573) 547-7398</t>
  </si>
  <si>
    <t>(573) 547-6246</t>
  </si>
  <si>
    <t>MKALMA, LLC</t>
  </si>
  <si>
    <t>AUBURN CREEK - ASSISTED LIVING BY AMERICARE</t>
  </si>
  <si>
    <t>2910 BEAVER CREEK DR</t>
  </si>
  <si>
    <t>63701-1732</t>
  </si>
  <si>
    <t>ANDY</t>
  </si>
  <si>
    <t>BLAGG</t>
  </si>
  <si>
    <t>(573) 651-0199</t>
  </si>
  <si>
    <t>5736516413</t>
  </si>
  <si>
    <t>CAPE GIRARDEAU RESIDENTIAL, LLC</t>
  </si>
  <si>
    <t>CLEARVIEW NURSING CENTER</t>
  </si>
  <si>
    <t>430 SALCEDO ROAD</t>
  </si>
  <si>
    <t>63801-4802</t>
  </si>
  <si>
    <t>JEFF</t>
  </si>
  <si>
    <t>LIMBAUGH</t>
  </si>
  <si>
    <t>(573) 471-2565</t>
  </si>
  <si>
    <t>5734716155</t>
  </si>
  <si>
    <t>63801-0707</t>
  </si>
  <si>
    <t>N &amp; R OF SIKESTON AT CLEARVIEW, INC</t>
  </si>
  <si>
    <t>BRISTOL MANOR OF WARRENTON</t>
  </si>
  <si>
    <t>815 WOOLF ROAD</t>
  </si>
  <si>
    <t>WARRENTON</t>
  </si>
  <si>
    <t>63383-6184</t>
  </si>
  <si>
    <t>MACHENZIE</t>
  </si>
  <si>
    <t>CRUM</t>
  </si>
  <si>
    <t>(636) 456-1437</t>
  </si>
  <si>
    <t>6364561437</t>
  </si>
  <si>
    <t>815 WOOLF RD</t>
  </si>
  <si>
    <t>BRENTMOOR RETIREMENT COMMUNITY</t>
  </si>
  <si>
    <t>8600 DELMAR BLVD</t>
  </si>
  <si>
    <t>63124-1973</t>
  </si>
  <si>
    <t>EFFINGER</t>
  </si>
  <si>
    <t>(314) 995-3811</t>
  </si>
  <si>
    <t>3149953974</t>
  </si>
  <si>
    <t>BRENTMOOR HOLDINGS, LLC</t>
  </si>
  <si>
    <t>TESSLAND RESIDENTIAL CARE FACILITY LLC</t>
  </si>
  <si>
    <t>24583 HIGHWAY 5</t>
  </si>
  <si>
    <t>63556-2809</t>
  </si>
  <si>
    <t>COUCH</t>
  </si>
  <si>
    <t>(660) 265-4391</t>
  </si>
  <si>
    <t>(660) 265-1070</t>
  </si>
  <si>
    <t>24583 HWY 5</t>
  </si>
  <si>
    <t>NORTHPARK VILLAGE - ASSISTED LIVING BY AMERICARE</t>
  </si>
  <si>
    <t>4449 N STATE HIGHWAY NN</t>
  </si>
  <si>
    <t>65721-7221</t>
  </si>
  <si>
    <t>HARE</t>
  </si>
  <si>
    <t>(417) 581-3200</t>
  </si>
  <si>
    <t>(417) 581-2083</t>
  </si>
  <si>
    <t>OZARK RESIDENTIAL, LLC</t>
  </si>
  <si>
    <t>BRISTOL MANOR OF ELSBERRY</t>
  </si>
  <si>
    <t>1402 RIVERVIEW DR</t>
  </si>
  <si>
    <t>63343-1612</t>
  </si>
  <si>
    <t>(573) 898-5955</t>
  </si>
  <si>
    <t>BROOKSIDE MANOR RESIDENTIAL CARE, LLC</t>
  </si>
  <si>
    <t>2434 HIGHWAY H</t>
  </si>
  <si>
    <t>63640-7033</t>
  </si>
  <si>
    <t>STARLA</t>
  </si>
  <si>
    <t>DULWORTH</t>
  </si>
  <si>
    <t>(573) 756-6434</t>
  </si>
  <si>
    <t>5737601207</t>
  </si>
  <si>
    <t>BRISTOL MANOR OF MONROE CITY</t>
  </si>
  <si>
    <t>1017 EAST LAWN ST</t>
  </si>
  <si>
    <t>63456-1433</t>
  </si>
  <si>
    <t>ESTELLE</t>
  </si>
  <si>
    <t>(573) 735-3068</t>
  </si>
  <si>
    <t>5737353068</t>
  </si>
  <si>
    <t>HILLCREST CARE CENTER, INC</t>
  </si>
  <si>
    <t>1108 CLARKE ST</t>
  </si>
  <si>
    <t>63020-2706</t>
  </si>
  <si>
    <t>TINDALL</t>
  </si>
  <si>
    <t>(636) 586-3022</t>
  </si>
  <si>
    <t>6365861440</t>
  </si>
  <si>
    <t>LIVINGSTON MANOR CARE CENTER</t>
  </si>
  <si>
    <t>939 E BIRCH DR</t>
  </si>
  <si>
    <t>64601-2189</t>
  </si>
  <si>
    <t>SHELLY</t>
  </si>
  <si>
    <t>ALLRED</t>
  </si>
  <si>
    <t>(660) 646-5177</t>
  </si>
  <si>
    <t>6606465186</t>
  </si>
  <si>
    <t>LIVINGSTON MANOR, INC</t>
  </si>
  <si>
    <t>BRISTOL MANOR OF JEFFERSON CITY</t>
  </si>
  <si>
    <t>510 KENSINGTON PARK</t>
  </si>
  <si>
    <t>65109-6247</t>
  </si>
  <si>
    <t>ELDRIDGE</t>
  </si>
  <si>
    <t>(573) 761-5772</t>
  </si>
  <si>
    <t>5737615772</t>
  </si>
  <si>
    <t>BRISTOL MANOR OF WASHINGTON</t>
  </si>
  <si>
    <t>100 WEST 12TH ST</t>
  </si>
  <si>
    <t>63090-4445</t>
  </si>
  <si>
    <t>BREANNE</t>
  </si>
  <si>
    <t>(636) 390-0050</t>
  </si>
  <si>
    <t>6363900050</t>
  </si>
  <si>
    <t>GRAN VILLAS NEOSHO</t>
  </si>
  <si>
    <t>420 LYON DR</t>
  </si>
  <si>
    <t>CARMAN</t>
  </si>
  <si>
    <t>(417) 451-7071</t>
  </si>
  <si>
    <t>(417) 451-5127</t>
  </si>
  <si>
    <t>ASHBURY HEIGHTS OF MONTGOMERY CITY</t>
  </si>
  <si>
    <t>625 WEST 2ND ST</t>
  </si>
  <si>
    <t>MONTGOMERY CITY</t>
  </si>
  <si>
    <t>63361-1762</t>
  </si>
  <si>
    <t>MIKE</t>
  </si>
  <si>
    <t>NELSON</t>
  </si>
  <si>
    <t>(573) 564-3386</t>
  </si>
  <si>
    <t>5735643386</t>
  </si>
  <si>
    <t>RUSSELL TOWNHOUSE</t>
  </si>
  <si>
    <t>207 FRONT ST</t>
  </si>
  <si>
    <t>63620-9130</t>
  </si>
  <si>
    <t>(573) 598-1168</t>
  </si>
  <si>
    <t>(573) 598-1184</t>
  </si>
  <si>
    <t>HENLEY PLACE OF NEOSHO, A SENIOR RESIDENCE BY AMERICARE</t>
  </si>
  <si>
    <t>1105 VILLAGE RD</t>
  </si>
  <si>
    <t>64850-9076</t>
  </si>
  <si>
    <t>HARPER</t>
  </si>
  <si>
    <t>(417) 451-1000</t>
  </si>
  <si>
    <t>(417) 451-9999</t>
  </si>
  <si>
    <t>NEOSHO RESIDENTIAL, LLC</t>
  </si>
  <si>
    <t>CLARK CARE CENTER - ONE</t>
  </si>
  <si>
    <t>1505 EAST ASHLAND ST</t>
  </si>
  <si>
    <t>64772-4025</t>
  </si>
  <si>
    <t>(417) 667-3900</t>
  </si>
  <si>
    <t>4176673923</t>
  </si>
  <si>
    <t>PO BOX 246</t>
  </si>
  <si>
    <t>64772-0246</t>
  </si>
  <si>
    <t>1505 HEALTH CARE SERVICES, INC.</t>
  </si>
  <si>
    <t>BRISTOL MANOR OF PACIFIC</t>
  </si>
  <si>
    <t>2049 ROSE LN</t>
  </si>
  <si>
    <t>63069-1165</t>
  </si>
  <si>
    <t>PINCKNEY</t>
  </si>
  <si>
    <t>(636) 257-8020</t>
  </si>
  <si>
    <t>6362578020</t>
  </si>
  <si>
    <t>BRISTOL MANOR OF PALMYRA</t>
  </si>
  <si>
    <t>1815 SOUTH MAIN</t>
  </si>
  <si>
    <t>63461-1961</t>
  </si>
  <si>
    <t>TYLER</t>
  </si>
  <si>
    <t>(573) 769-2127</t>
  </si>
  <si>
    <t>5737692127</t>
  </si>
  <si>
    <t>GARDENS, THE</t>
  </si>
  <si>
    <t>1302 WEST SUNSET</t>
  </si>
  <si>
    <t>65807-5943</t>
  </si>
  <si>
    <t>(417) 889-7600</t>
  </si>
  <si>
    <t>4178892477</t>
  </si>
  <si>
    <t>BSLC II</t>
  </si>
  <si>
    <t>RIVER MIST - ASSISTED LIVING BY AMERICARE</t>
  </si>
  <si>
    <t>2050 WEST MAUD</t>
  </si>
  <si>
    <t>63901-4000</t>
  </si>
  <si>
    <t>MAHY</t>
  </si>
  <si>
    <t>(573) 686-2833</t>
  </si>
  <si>
    <t>(573) 686-0212</t>
  </si>
  <si>
    <t>POPLAR BLUFF RESIDENTIAL, LLC</t>
  </si>
  <si>
    <t>ASHLAND VILLA - ASSISTED LIVING BY AMERICARE</t>
  </si>
  <si>
    <t>301 SOUTH HENRY CLAY BLVD</t>
  </si>
  <si>
    <t>65010-9439</t>
  </si>
  <si>
    <t>GARFIAS</t>
  </si>
  <si>
    <t>(573) 657-1920</t>
  </si>
  <si>
    <t>5736571188</t>
  </si>
  <si>
    <t>ASHLAND VILLA, LLC</t>
  </si>
  <si>
    <t>BRISTOL MANOR OF AURORA</t>
  </si>
  <si>
    <t>740 SOUTH HUDSON</t>
  </si>
  <si>
    <t>65605-2512</t>
  </si>
  <si>
    <t>HEFFLEY</t>
  </si>
  <si>
    <t>(417) 678-7535</t>
  </si>
  <si>
    <t>4176787535</t>
  </si>
  <si>
    <t>VILLAGE CARE CENTER, INC</t>
  </si>
  <si>
    <t>810 EAST EDWARDS ST</t>
  </si>
  <si>
    <t>64468-2917</t>
  </si>
  <si>
    <t>FRITZ</t>
  </si>
  <si>
    <t>(660) 562-3515</t>
  </si>
  <si>
    <t>6605623658</t>
  </si>
  <si>
    <t>SWIFT CREEK RESIDENTIAL CARE CENTER</t>
  </si>
  <si>
    <t>1673 HIGHWAY 53</t>
  </si>
  <si>
    <t>63901-4132</t>
  </si>
  <si>
    <t>HALBMAIER</t>
  </si>
  <si>
    <t>(573) 778-1129</t>
  </si>
  <si>
    <t>(573) 778-9202</t>
  </si>
  <si>
    <t>JRRO, INC</t>
  </si>
  <si>
    <t>BRISTOL MANOR OF WENTZVILLE</t>
  </si>
  <si>
    <t>840 WEST NORTHVIEW</t>
  </si>
  <si>
    <t>63385-1036</t>
  </si>
  <si>
    <t>LEIGH ANN</t>
  </si>
  <si>
    <t>BRYAN</t>
  </si>
  <si>
    <t>(636) 639-6777</t>
  </si>
  <si>
    <t>6366396777</t>
  </si>
  <si>
    <t>840 W NORTHVIEW</t>
  </si>
  <si>
    <t>KEATON CENTER</t>
  </si>
  <si>
    <t>120 N MILL ST</t>
  </si>
  <si>
    <t>63028-1816</t>
  </si>
  <si>
    <t>PATKE</t>
  </si>
  <si>
    <t>(636) 232-2323</t>
  </si>
  <si>
    <t>(636) 937-6864</t>
  </si>
  <si>
    <t>COMMUNITY TREATMENT, INC</t>
  </si>
  <si>
    <t>WESTBROOK TERRACE - ASSISTED LIVING BY AMERICARE</t>
  </si>
  <si>
    <t>3335 NORTH TEN MILE DR</t>
  </si>
  <si>
    <t>65109-0528</t>
  </si>
  <si>
    <t>LACI</t>
  </si>
  <si>
    <t>TAMBKE</t>
  </si>
  <si>
    <t>(573) 635-2600</t>
  </si>
  <si>
    <t>(573) 635-2717</t>
  </si>
  <si>
    <t>JEFFERSON CITY RESIDENTIAL, LLC</t>
  </si>
  <si>
    <t>MARSHFIELD PLACE, LLC</t>
  </si>
  <si>
    <t>820 SOUTH WHITE OAK ST</t>
  </si>
  <si>
    <t>AMOS</t>
  </si>
  <si>
    <t>(417) 859-3462</t>
  </si>
  <si>
    <t>4176300134</t>
  </si>
  <si>
    <t>MEADOWBROOK RESIDENTIAL CARE, INC</t>
  </si>
  <si>
    <t>806 WEST MULBERRY</t>
  </si>
  <si>
    <t>PILOT KNOB</t>
  </si>
  <si>
    <t>63663-</t>
  </si>
  <si>
    <t>TONNIE</t>
  </si>
  <si>
    <t>(573) 546-7065</t>
  </si>
  <si>
    <t>(573) 546-6355</t>
  </si>
  <si>
    <t>63663-0510</t>
  </si>
  <si>
    <t>NORTHRIDGE PLACE - ASSISTED LIVING BY AMERICARE</t>
  </si>
  <si>
    <t>1500 LYNN ST</t>
  </si>
  <si>
    <t>65536-4409</t>
  </si>
  <si>
    <t>FRANCES</t>
  </si>
  <si>
    <t>(417) 532-9793</t>
  </si>
  <si>
    <t>(417) 532-9796</t>
  </si>
  <si>
    <t>LEBANON RESIDENTIAL, LLC</t>
  </si>
  <si>
    <t>BRISTOL MANOR OF WEBB CITY</t>
  </si>
  <si>
    <t>1803 NORTH MAIN, HIGHWAY D</t>
  </si>
  <si>
    <t>64870-1193</t>
  </si>
  <si>
    <t>PARMENTIER</t>
  </si>
  <si>
    <t>(417) 673-4231</t>
  </si>
  <si>
    <t>4176734231</t>
  </si>
  <si>
    <t>SILVER CREEK - ASSISTED LIVING BY AMERICARE</t>
  </si>
  <si>
    <t>3325 TEXAS AVE</t>
  </si>
  <si>
    <t>64804-4343</t>
  </si>
  <si>
    <t>CHRISTAL</t>
  </si>
  <si>
    <t>(417) 626-8100</t>
  </si>
  <si>
    <t>(417) 626-8199</t>
  </si>
  <si>
    <t>JOPLIN RESIDENTIAL, LLC</t>
  </si>
  <si>
    <t>CARL JUNCTION RESIDENTIAL CARE</t>
  </si>
  <si>
    <t>201 FIR RD</t>
  </si>
  <si>
    <t>CARL JUNCTION</t>
  </si>
  <si>
    <t>64834-9222</t>
  </si>
  <si>
    <t>(417) 782-5659</t>
  </si>
  <si>
    <t>4176598880</t>
  </si>
  <si>
    <t>JEFFERSON GARDENS - ASSISTED LIVING BY AMERICARE</t>
  </si>
  <si>
    <t>509 WEST ROGERS ST</t>
  </si>
  <si>
    <t>64735-2548</t>
  </si>
  <si>
    <t>(660) 885-9770</t>
  </si>
  <si>
    <t>(660) 885-9844</t>
  </si>
  <si>
    <t>CLINTON GRAN VILLA, LLC</t>
  </si>
  <si>
    <t>WEDGEWOOD GARDENS</t>
  </si>
  <si>
    <t>17996 BUSINESS 13</t>
  </si>
  <si>
    <t>REEDS SPRING</t>
  </si>
  <si>
    <t>65737-9663</t>
  </si>
  <si>
    <t>VASQUEZ</t>
  </si>
  <si>
    <t>(417) 272-6666</t>
  </si>
  <si>
    <t>(417) 272-1822</t>
  </si>
  <si>
    <t>GROVE DEVELOPMENT OPERATIONS LLC</t>
  </si>
  <si>
    <t>BLUFF CREEK TERRACE - ASSISTED LIVING BY AMERICARE</t>
  </si>
  <si>
    <t>3104 BLUFF CREEK DR</t>
  </si>
  <si>
    <t>65201-3524</t>
  </si>
  <si>
    <t>CAROLYN</t>
  </si>
  <si>
    <t>BECKER</t>
  </si>
  <si>
    <t>(573) 815-9111</t>
  </si>
  <si>
    <t>5738159127</t>
  </si>
  <si>
    <t>COLUMBIA RESIDENTIAL, LLC</t>
  </si>
  <si>
    <t>BISHOP SPENCER PLACE, INC, THE</t>
  </si>
  <si>
    <t>4301 MADISON AVE</t>
  </si>
  <si>
    <t>64111-3491</t>
  </si>
  <si>
    <t>COLLEEN</t>
  </si>
  <si>
    <t>HOLLESTELLE</t>
  </si>
  <si>
    <t>(816) 931-4277</t>
  </si>
  <si>
    <t>8169314717</t>
  </si>
  <si>
    <t>THE BISHOP SPENCER PLACE, INC</t>
  </si>
  <si>
    <t>DESMET RETIREMENT COMMUNITY</t>
  </si>
  <si>
    <t>1425 NORTH NEW FLORISSANT RD</t>
  </si>
  <si>
    <t>63033-2154</t>
  </si>
  <si>
    <t>TURPIN</t>
  </si>
  <si>
    <t>(314) 838-3811</t>
  </si>
  <si>
    <t>(314) 838-6125</t>
  </si>
  <si>
    <t>1425 N  NEW FLORISSANT RD</t>
  </si>
  <si>
    <t>DESMET RHF HOUSING, INC</t>
  </si>
  <si>
    <t>LUTHERAN SENIOR SERVICES AT BREEZE PARK</t>
  </si>
  <si>
    <t>600 BREEZE PARK DR</t>
  </si>
  <si>
    <t>63304-9139</t>
  </si>
  <si>
    <t>STEVENS</t>
  </si>
  <si>
    <t>(636) 939-5223</t>
  </si>
  <si>
    <t>(636) 939-5865</t>
  </si>
  <si>
    <t>HEMPEN</t>
  </si>
  <si>
    <t>AVA PLACE</t>
  </si>
  <si>
    <t>1000 NW 3RD ST</t>
  </si>
  <si>
    <t>65608-1269</t>
  </si>
  <si>
    <t>ANGEL</t>
  </si>
  <si>
    <t>MCCOY</t>
  </si>
  <si>
    <t>(417) 683-6999</t>
  </si>
  <si>
    <t>4176836195</t>
  </si>
  <si>
    <t>PO BOX 1269</t>
  </si>
  <si>
    <t>AVA NO 2, INC</t>
  </si>
  <si>
    <t>SWITZER RESIDENTIAL CARE</t>
  </si>
  <si>
    <t>3260 MYSTIC LANE</t>
  </si>
  <si>
    <t>63901-3067</t>
  </si>
  <si>
    <t>(573) 785-9399</t>
  </si>
  <si>
    <t>(573) 785-6137</t>
  </si>
  <si>
    <t>SWITZER RCF, LLC</t>
  </si>
  <si>
    <t>AUTUMN VIEW GARDENS</t>
  </si>
  <si>
    <t>16219 AUTUMN VIEW TERRACE DR</t>
  </si>
  <si>
    <t>63011-4743</t>
  </si>
  <si>
    <t>BAILEY</t>
  </si>
  <si>
    <t>DEVORE</t>
  </si>
  <si>
    <t>(636) 458-5225</t>
  </si>
  <si>
    <t>6364580189</t>
  </si>
  <si>
    <t>BETHESDA FOUNDATION</t>
  </si>
  <si>
    <t>AUTUMN PLACE RESIDENTIAL CARE OF JOPLIN</t>
  </si>
  <si>
    <t>2030 E ZORA ST</t>
  </si>
  <si>
    <t>64801-1170</t>
  </si>
  <si>
    <t>(417) 626-8900</t>
  </si>
  <si>
    <t>4176268325</t>
  </si>
  <si>
    <t>AUTUMN HOME CARE FACILITIES, INC</t>
  </si>
  <si>
    <t>CHURCHILL TERRACE - ASSISTED LIVING BY AMERICARE</t>
  </si>
  <si>
    <t>120 HOSPITAL DR</t>
  </si>
  <si>
    <t>65251-2511</t>
  </si>
  <si>
    <t>MACHELLE</t>
  </si>
  <si>
    <t>LANDER</t>
  </si>
  <si>
    <t>(573) 642-5222</t>
  </si>
  <si>
    <t>5736426001</t>
  </si>
  <si>
    <t>FULTON RESIDENTIAL, LLC</t>
  </si>
  <si>
    <t>RAVENWOOD - ASSISTED LIVING BY AMERICARE</t>
  </si>
  <si>
    <t>1950 EAST REPUBLIC RD</t>
  </si>
  <si>
    <t>65804-6763</t>
  </si>
  <si>
    <t>(417) 890-6000</t>
  </si>
  <si>
    <t>(417) 890-6001</t>
  </si>
  <si>
    <t>1950 E REPUBLIC RD</t>
  </si>
  <si>
    <t>RAVENWOOD RESIDENTIAL, LLC</t>
  </si>
  <si>
    <t>COMMUNITY OF AUTUMN COURT AT MT VERNON, THE</t>
  </si>
  <si>
    <t>1421 S LANDRUM ST</t>
  </si>
  <si>
    <t>MOUNT VERNON</t>
  </si>
  <si>
    <t>(417) 466-3549</t>
  </si>
  <si>
    <t>(417) 466-4909</t>
  </si>
  <si>
    <t>BRISTOL MANOR OF WILLARD</t>
  </si>
  <si>
    <t>511 WATSON</t>
  </si>
  <si>
    <t>65781-8314</t>
  </si>
  <si>
    <t>ADAMS</t>
  </si>
  <si>
    <t>(417) 742-0090</t>
  </si>
  <si>
    <t>4177420090</t>
  </si>
  <si>
    <t>BRISTOL MANOR OF REPUBLIC</t>
  </si>
  <si>
    <t>634 EAST HIGHWAY 174</t>
  </si>
  <si>
    <t>65738-1124</t>
  </si>
  <si>
    <t>(417) 732-8998</t>
  </si>
  <si>
    <t>4177328998</t>
  </si>
  <si>
    <t>634 EAST HWY 174</t>
  </si>
  <si>
    <t>BRISTOL MANOR OF CARTHAGE</t>
  </si>
  <si>
    <t>2131 SOUTH RIVER AVE</t>
  </si>
  <si>
    <t>64836-3350</t>
  </si>
  <si>
    <t>LARESSA</t>
  </si>
  <si>
    <t>(417) 358-9788</t>
  </si>
  <si>
    <t>4173589788</t>
  </si>
  <si>
    <t>2131 S RIVER AVE</t>
  </si>
  <si>
    <t>MAPLE SENIOR LIVING LLC</t>
  </si>
  <si>
    <t>3 SOUTHWEST FIRST LANE</t>
  </si>
  <si>
    <t>64759-8313</t>
  </si>
  <si>
    <t>(417) 682-6184</t>
  </si>
  <si>
    <t>(417) 682-6185</t>
  </si>
  <si>
    <t>MONITEAU CARE CENTER</t>
  </si>
  <si>
    <t>200 SOUTH GERHART</t>
  </si>
  <si>
    <t>65018-2433</t>
  </si>
  <si>
    <t>(573) 796-3822</t>
  </si>
  <si>
    <t>(573) 796-2715</t>
  </si>
  <si>
    <t>200 S GERHART</t>
  </si>
  <si>
    <t>N &amp; R OF CALIFORNIA WEST, LLC</t>
  </si>
  <si>
    <t>COUNTRY CLUB REHAB AND HEALTHCARE CENTER</t>
  </si>
  <si>
    <t>503 REGENT DR</t>
  </si>
  <si>
    <t>64093-3231</t>
  </si>
  <si>
    <t>(660) 429-4444</t>
  </si>
  <si>
    <t>6604294331</t>
  </si>
  <si>
    <t>COUNTRY CLUB OPERATOR, LLC</t>
  </si>
  <si>
    <t>STONEBRIDGE LAKE OZARK</t>
  </si>
  <si>
    <t>872 COLLEGE BLVD</t>
  </si>
  <si>
    <t>65065-8408</t>
  </si>
  <si>
    <t>(573) 302-0900</t>
  </si>
  <si>
    <t>(573) 302-0146</t>
  </si>
  <si>
    <t>ELDERCARE OF MID-MISSOURI V, INC</t>
  </si>
  <si>
    <t>MARY RYDER HOME</t>
  </si>
  <si>
    <t>4361 OLIVE ST</t>
  </si>
  <si>
    <t>63108-2621</t>
  </si>
  <si>
    <t>(314) 531-2981</t>
  </si>
  <si>
    <t>(314) 531-2990</t>
  </si>
  <si>
    <t>SILEX RESIDENTIAL HOME, LLC</t>
  </si>
  <si>
    <t>145 DUNCAN MANSION RD</t>
  </si>
  <si>
    <t>LAMONA</t>
  </si>
  <si>
    <t>PRICE</t>
  </si>
  <si>
    <t>(573) 384-5213</t>
  </si>
  <si>
    <t>(573) 384-5209</t>
  </si>
  <si>
    <t>BUNGALOWS AT SPRINGFIELD EAST</t>
  </si>
  <si>
    <t>3540 EAST CHEROKEE</t>
  </si>
  <si>
    <t>65809-2828</t>
  </si>
  <si>
    <t>(417) 889-2222</t>
  </si>
  <si>
    <t>(678) 214-2905</t>
  </si>
  <si>
    <t>SNH AL AIMO TENANT, INC</t>
  </si>
  <si>
    <t>CROWN REHAB AND HEALTHCARE CENTER</t>
  </si>
  <si>
    <t>3001 EAST ELM</t>
  </si>
  <si>
    <t>64701-1196</t>
  </si>
  <si>
    <t>SHAYRON</t>
  </si>
  <si>
    <t>CARR</t>
  </si>
  <si>
    <t>(816) 380-6525</t>
  </si>
  <si>
    <t>8163804963</t>
  </si>
  <si>
    <t>CROWN OPERATOR LLC</t>
  </si>
  <si>
    <t>LYNN'S HERITAGE HOUSE, INC</t>
  </si>
  <si>
    <t>800 KELLY LN</t>
  </si>
  <si>
    <t>63353-2415</t>
  </si>
  <si>
    <t>JENNA</t>
  </si>
  <si>
    <t>(573) 754-4020</t>
  </si>
  <si>
    <t>(573) 754-4306</t>
  </si>
  <si>
    <t>ROSEWOOD RESIDENTIAL CARE</t>
  </si>
  <si>
    <t>13450 COUNTY RD 7040</t>
  </si>
  <si>
    <t>65401-8122</t>
  </si>
  <si>
    <t>LEA</t>
  </si>
  <si>
    <t>GARDNER</t>
  </si>
  <si>
    <t>(573) 341-8000</t>
  </si>
  <si>
    <t>(573) 341-2222</t>
  </si>
  <si>
    <t>ALPHA ASSISTED LIVING, LLC</t>
  </si>
  <si>
    <t>OWEN ACRES RESIDENTIAL CARE FACILITY</t>
  </si>
  <si>
    <t>614 COUNTY ROAD 466</t>
  </si>
  <si>
    <t>63901-2964</t>
  </si>
  <si>
    <t>KRISTIN</t>
  </si>
  <si>
    <t>(573) 778-0497</t>
  </si>
  <si>
    <t>(573) 785-9509</t>
  </si>
  <si>
    <t>614 COUNTY RD 466</t>
  </si>
  <si>
    <t>OWEN ACRES, LLC</t>
  </si>
  <si>
    <t>MOTHER OF PERPETUAL HELP RESIDENCE, INC</t>
  </si>
  <si>
    <t>7609 WATSON ROAD</t>
  </si>
  <si>
    <t>LEDBETTER</t>
  </si>
  <si>
    <t>(314) 918-2260</t>
  </si>
  <si>
    <t>3149613061</t>
  </si>
  <si>
    <t>CUBA MANOR, INC</t>
  </si>
  <si>
    <t>210 ELDON DR</t>
  </si>
  <si>
    <t>65453-1642</t>
  </si>
  <si>
    <t>LEIJA</t>
  </si>
  <si>
    <t>(573) 885-4500</t>
  </si>
  <si>
    <t>5738854450</t>
  </si>
  <si>
    <t>CASABLANCA CARE CENTER</t>
  </si>
  <si>
    <t>524 SOUTH ALBANY</t>
  </si>
  <si>
    <t>65613-2116</t>
  </si>
  <si>
    <t>RICKA</t>
  </si>
  <si>
    <t>MATHEWS</t>
  </si>
  <si>
    <t>(417) 777-7247</t>
  </si>
  <si>
    <t>(417) 777-3024</t>
  </si>
  <si>
    <t>PO BOX 970</t>
  </si>
  <si>
    <t>65613-0970</t>
  </si>
  <si>
    <t>CASABLANCA CARE CENTER, LLC</t>
  </si>
  <si>
    <t>BENEDICT JOSEPH LABRE CENTER</t>
  </si>
  <si>
    <t>3863 CLEVELAND</t>
  </si>
  <si>
    <t>63110-4009</t>
  </si>
  <si>
    <t>JAZMYN</t>
  </si>
  <si>
    <t>BURGETT</t>
  </si>
  <si>
    <t>(314) 664-3927</t>
  </si>
  <si>
    <t>3146640556</t>
  </si>
  <si>
    <t>PETER &amp; PAUL COMMUNITY SERVICES, INC</t>
  </si>
  <si>
    <t>STRAFFORD CARE CENTER</t>
  </si>
  <si>
    <t>505 WEST EVERGREEN</t>
  </si>
  <si>
    <t>STRAFFORD</t>
  </si>
  <si>
    <t>65757-8625</t>
  </si>
  <si>
    <t>SOLOMON</t>
  </si>
  <si>
    <t>(417) 736-9332</t>
  </si>
  <si>
    <t>4177369391</t>
  </si>
  <si>
    <t>N &amp; R OF STRAFFORD, INC</t>
  </si>
  <si>
    <t>SUMMIT VILLA LIFECARE</t>
  </si>
  <si>
    <t>229 KAREN DR</t>
  </si>
  <si>
    <t>HOLTS SUMMIT</t>
  </si>
  <si>
    <t>65043-2522</t>
  </si>
  <si>
    <t>FEDORCHALK</t>
  </si>
  <si>
    <t>(573) 896-8567</t>
  </si>
  <si>
    <t>5738965142</t>
  </si>
  <si>
    <t>GUTHRIE ENTERPRISES, INC</t>
  </si>
  <si>
    <t>HOPE CARE CENTER</t>
  </si>
  <si>
    <t>115 EAST 83RD ST</t>
  </si>
  <si>
    <t>64114-2537</t>
  </si>
  <si>
    <t>(816) 523-3988</t>
  </si>
  <si>
    <t>8164442136</t>
  </si>
  <si>
    <t>HOPE CARE CENTER, INC</t>
  </si>
  <si>
    <t>COOPER HOUSE</t>
  </si>
  <si>
    <t>4385 MARYLAND AVE</t>
  </si>
  <si>
    <t>63108-2703</t>
  </si>
  <si>
    <t>HANNIGAN</t>
  </si>
  <si>
    <t>(314) 535-1919</t>
  </si>
  <si>
    <t>(314) 535-1209</t>
  </si>
  <si>
    <t>INTERFAITH RESIDENCE</t>
  </si>
  <si>
    <t>DUTCHTOWN CARE CENTER</t>
  </si>
  <si>
    <t>3421 GASCONADE ST</t>
  </si>
  <si>
    <t>63118-4201</t>
  </si>
  <si>
    <t>SEAN</t>
  </si>
  <si>
    <t>BUCKLEY</t>
  </si>
  <si>
    <t>(314) 832-4700</t>
  </si>
  <si>
    <t>3148327177</t>
  </si>
  <si>
    <t>DUTCHTOWN CARE CENTER, INC</t>
  </si>
  <si>
    <t>1625 WEST GARTON RD</t>
  </si>
  <si>
    <t>65721-6637</t>
  </si>
  <si>
    <t>WORKMAN</t>
  </si>
  <si>
    <t>(417) 581-2101</t>
  </si>
  <si>
    <t>4175812104</t>
  </si>
  <si>
    <t>PO BOX 1040</t>
  </si>
  <si>
    <t>65721-1040</t>
  </si>
  <si>
    <t>ST FRANCOIS MANOR</t>
  </si>
  <si>
    <t>1180 OLD JACKSON RD</t>
  </si>
  <si>
    <t>63640-3428</t>
  </si>
  <si>
    <t>SAMPSON</t>
  </si>
  <si>
    <t>(573) 760-1700</t>
  </si>
  <si>
    <t>5737601224</t>
  </si>
  <si>
    <t>N &amp; R OF FARMINGTON, LLC</t>
  </si>
  <si>
    <t>LAMPLIGHT VILLAGE</t>
  </si>
  <si>
    <t>309 LOCUST ST</t>
  </si>
  <si>
    <t>65775-3906</t>
  </si>
  <si>
    <t>(417) 256-2749</t>
  </si>
  <si>
    <t>4172552130</t>
  </si>
  <si>
    <t>PO BOX 166</t>
  </si>
  <si>
    <t>65775-0166</t>
  </si>
  <si>
    <t>NEWTON, MICHAEL S</t>
  </si>
  <si>
    <t>GOOD SHEPHERD CARE CENTER</t>
  </si>
  <si>
    <t>1101 WEST CLAY RD</t>
  </si>
  <si>
    <t>VERSAILLES</t>
  </si>
  <si>
    <t>65084-1177</t>
  </si>
  <si>
    <t>ZORDEL</t>
  </si>
  <si>
    <t>(573) 378-5411</t>
  </si>
  <si>
    <t>5733785415</t>
  </si>
  <si>
    <t>KIDWELL HOME</t>
  </si>
  <si>
    <t>1000 KIDWELL DR</t>
  </si>
  <si>
    <t>(573) 378-5175</t>
  </si>
  <si>
    <t>POTOSI MANOR, INC</t>
  </si>
  <si>
    <t>307 SOUTH HIGHWAY 21</t>
  </si>
  <si>
    <t>63664-9317</t>
  </si>
  <si>
    <t>(573) 438-3225</t>
  </si>
  <si>
    <t>5734381230</t>
  </si>
  <si>
    <t>WINDSOR HEALTHCARE &amp; REHAB CENTER</t>
  </si>
  <si>
    <t>809 WEST BENTON</t>
  </si>
  <si>
    <t>WINDSOR</t>
  </si>
  <si>
    <t>65360-1239</t>
  </si>
  <si>
    <t>EICKHOFF</t>
  </si>
  <si>
    <t>(660) 647-3102</t>
  </si>
  <si>
    <t>6606475972</t>
  </si>
  <si>
    <t>PO BOX 5</t>
  </si>
  <si>
    <t>65360-0005</t>
  </si>
  <si>
    <t>TRUMAN VALLEY HEALTH CARE, INC</t>
  </si>
  <si>
    <t>WEST VUE NURSING AND REHABILITATION CENTER</t>
  </si>
  <si>
    <t>210 DAVIS DR</t>
  </si>
  <si>
    <t>65775-2241</t>
  </si>
  <si>
    <t>JUDD</t>
  </si>
  <si>
    <t>(417) 256-2152</t>
  </si>
  <si>
    <t>(417) 255-2156</t>
  </si>
  <si>
    <t>LIVING CENTER, THE</t>
  </si>
  <si>
    <t>2506 LINDEN TREE PARKWAY</t>
  </si>
  <si>
    <t>65340-0017</t>
  </si>
  <si>
    <t>DELMA</t>
  </si>
  <si>
    <t>HEARTING</t>
  </si>
  <si>
    <t>(660) 886-9676</t>
  </si>
  <si>
    <t>6608313332</t>
  </si>
  <si>
    <t>PO BOX 370</t>
  </si>
  <si>
    <t>65340-0370</t>
  </si>
  <si>
    <t>FITZGIBBON HEALTH SERVICES</t>
  </si>
  <si>
    <t>PREFERRED FAMILY HEALTHCARE, INC</t>
  </si>
  <si>
    <t>900 EAST LAHARPE</t>
  </si>
  <si>
    <t>63501-4520</t>
  </si>
  <si>
    <t>WINN</t>
  </si>
  <si>
    <t>(660) 665-1962</t>
  </si>
  <si>
    <t>(660) 665-3989</t>
  </si>
  <si>
    <t>PO BOX 767</t>
  </si>
  <si>
    <t>63501-0767</t>
  </si>
  <si>
    <t>ST ANN ASSISTED LIVING CENTER</t>
  </si>
  <si>
    <t>10441 INTERNATIONAL PLAZA DR</t>
  </si>
  <si>
    <t>SAINT ANN</t>
  </si>
  <si>
    <t>63074-1805</t>
  </si>
  <si>
    <t>(314) 423-1254</t>
  </si>
  <si>
    <t>3144231233</t>
  </si>
  <si>
    <t>ST ANN ASSISTED LIVING CENTER, LLC</t>
  </si>
  <si>
    <t>CARROLL HOUSE</t>
  </si>
  <si>
    <t>307 GRAND</t>
  </si>
  <si>
    <t>64633-2265</t>
  </si>
  <si>
    <t>KARLA</t>
  </si>
  <si>
    <t>LOCK</t>
  </si>
  <si>
    <t>(660) 542-1599</t>
  </si>
  <si>
    <t>6605423241</t>
  </si>
  <si>
    <t>CARROLL HOUSE, INC</t>
  </si>
  <si>
    <t>NICK'S HEALTH CARE CENTER, LLC</t>
  </si>
  <si>
    <t>253 EAST HIGHWAY 116</t>
  </si>
  <si>
    <t>64477-1561</t>
  </si>
  <si>
    <t>RODERIC</t>
  </si>
  <si>
    <t>BERRY</t>
  </si>
  <si>
    <t>(816) 539-2376</t>
  </si>
  <si>
    <t>8165393187</t>
  </si>
  <si>
    <t>253 EAST HWY 116</t>
  </si>
  <si>
    <t>REDWOOD OF INDEPENDENCE</t>
  </si>
  <si>
    <t>1800  S SWOPE DR</t>
  </si>
  <si>
    <t>64057-1084</t>
  </si>
  <si>
    <t>KENDEL</t>
  </si>
  <si>
    <t>(816) 257-2566</t>
  </si>
  <si>
    <t>8162574656</t>
  </si>
  <si>
    <t>INDEPENDENCE MO CONSULTING LLC</t>
  </si>
  <si>
    <t>RICHMOND TERRACE ASSISTED LIVING</t>
  </si>
  <si>
    <t>1633 LACLEDE STATION RD</t>
  </si>
  <si>
    <t>63117-2038</t>
  </si>
  <si>
    <t>GARNETT</t>
  </si>
  <si>
    <t>(314) 646-8000</t>
  </si>
  <si>
    <t>(314) 645-5217</t>
  </si>
  <si>
    <t>ELIZABETH HOUSE</t>
  </si>
  <si>
    <t>12284 DE PAUL DR</t>
  </si>
  <si>
    <t>63044-2508</t>
  </si>
  <si>
    <t>(314) 209-8814</t>
  </si>
  <si>
    <t>(314) 209-1383</t>
  </si>
  <si>
    <t>SARAH COMMUNITY, THE</t>
  </si>
  <si>
    <t>VERONICA HOUSE</t>
  </si>
  <si>
    <t>12284 DEPAUL DR</t>
  </si>
  <si>
    <t>WHITE</t>
  </si>
  <si>
    <t>(314) 209-8823</t>
  </si>
  <si>
    <t>WILSHIRE AT LAKEWOOD REHAB CENTER</t>
  </si>
  <si>
    <t>600 NE MEADOWVIEW DR</t>
  </si>
  <si>
    <t>64064-1983</t>
  </si>
  <si>
    <t>(816) 554-9866</t>
  </si>
  <si>
    <t>8165549867</t>
  </si>
  <si>
    <t>WILSHIRE OPERATOR LLC</t>
  </si>
  <si>
    <t>BUNGALOWS AT CHESTERFIELD VILLAGE</t>
  </si>
  <si>
    <t>2410 WEST CHESTERFIELD BLVD</t>
  </si>
  <si>
    <t>65807-8631</t>
  </si>
  <si>
    <t>(417) 886-4000</t>
  </si>
  <si>
    <t>(417) 889-5261</t>
  </si>
  <si>
    <t>2410 W CHESTERFIELD BLVD</t>
  </si>
  <si>
    <t>BENTLEYS EXTENDED CARE</t>
  </si>
  <si>
    <t>3060 ASHBY ROAD</t>
  </si>
  <si>
    <t>63114-1342</t>
  </si>
  <si>
    <t>GAYLA</t>
  </si>
  <si>
    <t>(314) 426-0433</t>
  </si>
  <si>
    <t>3144263580</t>
  </si>
  <si>
    <t>3060 ASHBY RD</t>
  </si>
  <si>
    <t>ASHBY ROAD, INC</t>
  </si>
  <si>
    <t>DOLAN MEMORY CARE AT CONWAY</t>
  </si>
  <si>
    <t>12550 CONWAY RD</t>
  </si>
  <si>
    <t>63141-8613</t>
  </si>
  <si>
    <t>(314) 576-3998</t>
  </si>
  <si>
    <t>(314) 576-9704</t>
  </si>
  <si>
    <t>ST JOE MANOR</t>
  </si>
  <si>
    <t>10 LAKE DR</t>
  </si>
  <si>
    <t>BONNE TERRE</t>
  </si>
  <si>
    <t>63628-1820</t>
  </si>
  <si>
    <t>GRECO</t>
  </si>
  <si>
    <t>(573) 358-2800</t>
  </si>
  <si>
    <t>5733581090</t>
  </si>
  <si>
    <t>AMERICAN NURSING &amp; REHAB, LLC</t>
  </si>
  <si>
    <t>ST ANDREW'S ASSISTED LIVING OF BRIDGETON</t>
  </si>
  <si>
    <t>11325 ST CHARLES ROCK RD</t>
  </si>
  <si>
    <t>63044-2722</t>
  </si>
  <si>
    <t>MONEY</t>
  </si>
  <si>
    <t>(314) 209-1177</t>
  </si>
  <si>
    <t>(314) 738-0777</t>
  </si>
  <si>
    <t>MIZPAH ASSISTED LIVING SERVICES</t>
  </si>
  <si>
    <t>CAPE ALBEON</t>
  </si>
  <si>
    <t>3300 LAKE BEND DR</t>
  </si>
  <si>
    <t>63088-2524</t>
  </si>
  <si>
    <t>DISANZA</t>
  </si>
  <si>
    <t>(636) 861-3200</t>
  </si>
  <si>
    <t>(636) 825-9676</t>
  </si>
  <si>
    <t>GOOD SAMARITAN INDEPENDENT LIVING, INC (THE)</t>
  </si>
  <si>
    <t>AUTUMN VIEW GARDENS AT SCHUETZ ROAD</t>
  </si>
  <si>
    <t>11210 SCHUETZ RD</t>
  </si>
  <si>
    <t>63146-4933</t>
  </si>
  <si>
    <t>LYNNE</t>
  </si>
  <si>
    <t>WIEGERT</t>
  </si>
  <si>
    <t>(314) 993-9888</t>
  </si>
  <si>
    <t>3149930005</t>
  </si>
  <si>
    <t>OZARK MANOR</t>
  </si>
  <si>
    <t>1013 HIGHWAY Z</t>
  </si>
  <si>
    <t>63645-8035</t>
  </si>
  <si>
    <t>HERBST</t>
  </si>
  <si>
    <t>(573) 783-8338</t>
  </si>
  <si>
    <t>(573) 783-8339</t>
  </si>
  <si>
    <t>1013 HIGHWAY  Z</t>
  </si>
  <si>
    <t>OZARK MANOR, INC</t>
  </si>
  <si>
    <t>VINTAGE GARDENS ASSISTED LIVING</t>
  </si>
  <si>
    <t>3302 NORTH WOODBINE ROAD</t>
  </si>
  <si>
    <t>64505-9323</t>
  </si>
  <si>
    <t>TULLIS</t>
  </si>
  <si>
    <t>(816) 279-3330</t>
  </si>
  <si>
    <t>(816) 279-0821</t>
  </si>
  <si>
    <t>3302 N WOODBINE RD</t>
  </si>
  <si>
    <t>CSL VINTAGE, LLC</t>
  </si>
  <si>
    <t>3302 NORTH WOODBINE RD</t>
  </si>
  <si>
    <t>SAINT JOSPEH</t>
  </si>
  <si>
    <t>ESSEX BY BRISTOL, THE</t>
  </si>
  <si>
    <t>301 EAST 3RD</t>
  </si>
  <si>
    <t>65301-4335</t>
  </si>
  <si>
    <t>CURRY</t>
  </si>
  <si>
    <t>(660) 829-1758</t>
  </si>
  <si>
    <t>GARDEN VIEW CARE CENTER AT DOUGHERTY FERRY</t>
  </si>
  <si>
    <t>13612 BIG BEND RD</t>
  </si>
  <si>
    <t>63088-1447</t>
  </si>
  <si>
    <t>NIEVES</t>
  </si>
  <si>
    <t>(636) 861-0500</t>
  </si>
  <si>
    <t>(636) 861-3414</t>
  </si>
  <si>
    <t>GARDEN VIEW CARE CENTER OF ST LOUIS, INC</t>
  </si>
  <si>
    <t>SHEPHERD'S VIEW ASSISTED LIVING</t>
  </si>
  <si>
    <t>100 SHEPHERDS LN</t>
  </si>
  <si>
    <t>ALTON</t>
  </si>
  <si>
    <t>65606-0429</t>
  </si>
  <si>
    <t>(417) 778-7959</t>
  </si>
  <si>
    <t>(417) 778-1849</t>
  </si>
  <si>
    <t>PO BOX 429</t>
  </si>
  <si>
    <t>SHEPHERD'S VIEW, INC</t>
  </si>
  <si>
    <t>PARKWOOD MEADOWS - ASSISTED LIVING BY AMERICARE</t>
  </si>
  <si>
    <t>805 PARKWOOD DR</t>
  </si>
  <si>
    <t>63670-1858</t>
  </si>
  <si>
    <t>BILLIE</t>
  </si>
  <si>
    <t>HANSELL</t>
  </si>
  <si>
    <t>(573) 883-3883</t>
  </si>
  <si>
    <t>(573) 883-8802</t>
  </si>
  <si>
    <t>STE GENEVIEVE RESIDENTIAL, LLC</t>
  </si>
  <si>
    <t>VICTORIAN PLACE OF  VIENNA, RESIDENTIAL CARE BY AMERICARE</t>
  </si>
  <si>
    <t>112 PARKWAY DR</t>
  </si>
  <si>
    <t>65582-8003</t>
  </si>
  <si>
    <t>POWER</t>
  </si>
  <si>
    <t>(573) 422-3230</t>
  </si>
  <si>
    <t>(573) 422-9999</t>
  </si>
  <si>
    <t>AMERICARE AT VICTORIAN MANOR OF VIENNA, LLC</t>
  </si>
  <si>
    <t>MAGNOLIA SQUARE NURSING AND REHAB</t>
  </si>
  <si>
    <t>1502 WEST EDGEWOOD</t>
  </si>
  <si>
    <t>65807-3567</t>
  </si>
  <si>
    <t>SHANA</t>
  </si>
  <si>
    <t>PARKER</t>
  </si>
  <si>
    <t>(417) 877-7545</t>
  </si>
  <si>
    <t>(417) 877-7551</t>
  </si>
  <si>
    <t>MSNRC OPS, INC</t>
  </si>
  <si>
    <t>JOE CLARK RESIDENTIAL CARE HOME</t>
  </si>
  <si>
    <t>1495 EAST ASHLAND ST</t>
  </si>
  <si>
    <t>64772-4016</t>
  </si>
  <si>
    <t>(417) 667-5000</t>
  </si>
  <si>
    <t>(417) 667-5059</t>
  </si>
  <si>
    <t>NEVADA HEALTH CARE SERVICES, INC.</t>
  </si>
  <si>
    <t>REDWOOD OF CARMEL HILLS</t>
  </si>
  <si>
    <t>810 EAST WALNUT ST</t>
  </si>
  <si>
    <t>64050-4025</t>
  </si>
  <si>
    <t>(816) 461-9600</t>
  </si>
  <si>
    <t>(816) 461-9650</t>
  </si>
  <si>
    <t>CARMEL HILLS MO CONSULTING LLC</t>
  </si>
  <si>
    <t>TEAL LAKE - ASSISTED LIVING BY AMERICARE</t>
  </si>
  <si>
    <t>(573) 582-7800</t>
  </si>
  <si>
    <t>(573) 582-7801</t>
  </si>
  <si>
    <t>TEAL LAKE RESIDENTIAL, LLC</t>
  </si>
  <si>
    <t>MCKNIGHT PLACE ASSISTED LIVING AND MEMORY CARE</t>
  </si>
  <si>
    <t>THREE MCKNIGHT PLACE</t>
  </si>
  <si>
    <t>RITTHAMEL</t>
  </si>
  <si>
    <t>(314) 993-3333</t>
  </si>
  <si>
    <t>3143722394</t>
  </si>
  <si>
    <t>MPAL REAL ESTATE, LLC</t>
  </si>
  <si>
    <t>THREE MCKNIGHT PL</t>
  </si>
  <si>
    <t>(314) 997-5333</t>
  </si>
  <si>
    <t>(314) 372-2394</t>
  </si>
  <si>
    <t>SOUTH VIEW HEALTH CARE, LLC</t>
  </si>
  <si>
    <t>951 CREAMERY ROAD</t>
  </si>
  <si>
    <t>65775-6052</t>
  </si>
  <si>
    <t>CHARLOTTE</t>
  </si>
  <si>
    <t>(417) 255-9322</t>
  </si>
  <si>
    <t>(417) 256-0385</t>
  </si>
  <si>
    <t>PO BOX 88</t>
  </si>
  <si>
    <t>65775-0088</t>
  </si>
  <si>
    <t>FAMILY COUNSELING CENTER INC</t>
  </si>
  <si>
    <t>18408 WAYNE ROUTE D</t>
  </si>
  <si>
    <t>WAPPAPELLO</t>
  </si>
  <si>
    <t>63966-</t>
  </si>
  <si>
    <t>RONNIE</t>
  </si>
  <si>
    <t>SELLS</t>
  </si>
  <si>
    <t>(573) 222-8676</t>
  </si>
  <si>
    <t>(573) 222-8212</t>
  </si>
  <si>
    <t>FAMILY COUNSELING CENTER, INC.</t>
  </si>
  <si>
    <t>ARBORS AT HIGHLAND CREST - ALZHEIMERS ASSISTED LIVING BY AMERICARE, THE</t>
  </si>
  <si>
    <t>620 GILASPY ROAD</t>
  </si>
  <si>
    <t>63501-4678</t>
  </si>
  <si>
    <t>6606273110</t>
  </si>
  <si>
    <t>620 GILASPY RD</t>
  </si>
  <si>
    <t>LAKEWOOD - ASSISTED LIVING BY AMERICARE</t>
  </si>
  <si>
    <t>4685 ROBBERSON AVE</t>
  </si>
  <si>
    <t>65810-1785</t>
  </si>
  <si>
    <t>ALECIA</t>
  </si>
  <si>
    <t>(417) 881-1411</t>
  </si>
  <si>
    <t>(417) 881-1420</t>
  </si>
  <si>
    <t>LAKEWOOD RESIDENTIAL CARE, LLC</t>
  </si>
  <si>
    <t>LUTHERAN SENIOR SERVICES AT MERAMEC BLUFFS</t>
  </si>
  <si>
    <t>50 MERAMEC TRAIL DR</t>
  </si>
  <si>
    <t>63021-3303</t>
  </si>
  <si>
    <t>HAYDEN</t>
  </si>
  <si>
    <t>(636) 861-0600</t>
  </si>
  <si>
    <t>(636) 861-1960</t>
  </si>
  <si>
    <t>SPRIGGS</t>
  </si>
  <si>
    <t>BUNGALOWS AT BRANSON MEADOWS</t>
  </si>
  <si>
    <t>5351 GRETNA ROAD</t>
  </si>
  <si>
    <t>65616-7298</t>
  </si>
  <si>
    <t>(417) 334-3336</t>
  </si>
  <si>
    <t>(417) 334-4426</t>
  </si>
  <si>
    <t>5351 GRETNA RD</t>
  </si>
  <si>
    <t>SEASONS REHAB AND HEALTHCARE CENTER</t>
  </si>
  <si>
    <t>15600 WOODS CHAPEL RD</t>
  </si>
  <si>
    <t>64139-1261</t>
  </si>
  <si>
    <t>BOYER</t>
  </si>
  <si>
    <t>(816) 478-4757</t>
  </si>
  <si>
    <t>8164788338</t>
  </si>
  <si>
    <t>SEASONS OPERATOR LLC</t>
  </si>
  <si>
    <t>BUNGALOWS AT NEVADA</t>
  </si>
  <si>
    <t>640 EAST HIGHLAND</t>
  </si>
  <si>
    <t>64772-1091</t>
  </si>
  <si>
    <t>LINSEY</t>
  </si>
  <si>
    <t>KLINKSICK</t>
  </si>
  <si>
    <t>(417) 667-3883</t>
  </si>
  <si>
    <t>(417) 667-5943</t>
  </si>
  <si>
    <t>SNH AL AIMO TENANT II, INC</t>
  </si>
  <si>
    <t>SUNRISE OF CHESTERFIELD</t>
  </si>
  <si>
    <t>1880 CLARKSON RD</t>
  </si>
  <si>
    <t>63017-5000</t>
  </si>
  <si>
    <t>BLOWERS</t>
  </si>
  <si>
    <t>(636) 536-3800</t>
  </si>
  <si>
    <t>(636) 536-3733</t>
  </si>
  <si>
    <t>WELLTOWER OPCO GROUP LLC</t>
  </si>
  <si>
    <t>GARDENS AT BARRY ROAD, THE</t>
  </si>
  <si>
    <t>8300 NW BARRY RD</t>
  </si>
  <si>
    <t>64153-1634</t>
  </si>
  <si>
    <t>OLLIER</t>
  </si>
  <si>
    <t>(816) 584-3200</t>
  </si>
  <si>
    <t>8165843201</t>
  </si>
  <si>
    <t>8300 NW BARRY ROAD</t>
  </si>
  <si>
    <t>DOLAN MEMORY CARE AT SCHUETZ</t>
  </si>
  <si>
    <t>1706 SCHUETZ RD</t>
  </si>
  <si>
    <t>63146-4931</t>
  </si>
  <si>
    <t>(314) 989-1762</t>
  </si>
  <si>
    <t>3149891746</t>
  </si>
  <si>
    <t>ASHBURY HEIGHTS OF FAYETTE</t>
  </si>
  <si>
    <t>200 GROCE ST</t>
  </si>
  <si>
    <t>65248-9813</t>
  </si>
  <si>
    <t>(660) 248-3603</t>
  </si>
  <si>
    <t>6602483603</t>
  </si>
  <si>
    <t>ASHBURY HEIGHTS OF CHILLICOTHE</t>
  </si>
  <si>
    <t>603 ST LOUIS ST</t>
  </si>
  <si>
    <t>64601-2438</t>
  </si>
  <si>
    <t>FELICIA</t>
  </si>
  <si>
    <t>KENDRICK</t>
  </si>
  <si>
    <t>(660) 707-1270</t>
  </si>
  <si>
    <t>6607071270</t>
  </si>
  <si>
    <t>ASHBURY HEIGHTS OF LAURIE</t>
  </si>
  <si>
    <t>299 HIGHWAY RA</t>
  </si>
  <si>
    <t>65038-6024</t>
  </si>
  <si>
    <t>ABIGAIL</t>
  </si>
  <si>
    <t>(573) 374-0076</t>
  </si>
  <si>
    <t>5733740076</t>
  </si>
  <si>
    <t>ASHBURY HEIGHTS OF FULTON</t>
  </si>
  <si>
    <t>704 WEST CHESTNUT</t>
  </si>
  <si>
    <t>65251-1254</t>
  </si>
  <si>
    <t>CATHY</t>
  </si>
  <si>
    <t>(573) 642-2015</t>
  </si>
  <si>
    <t>5736422015</t>
  </si>
  <si>
    <t>ASHBURY HEIGHTS OF JEFFERSON CITY</t>
  </si>
  <si>
    <t>834 WEATHERED ROCK COURT</t>
  </si>
  <si>
    <t>65101-1824</t>
  </si>
  <si>
    <t>BRIGGS</t>
  </si>
  <si>
    <t>(573) 634-7402</t>
  </si>
  <si>
    <t>5736347402</t>
  </si>
  <si>
    <t>DIANA'S BOARDING HOME 2</t>
  </si>
  <si>
    <t>25140 BUZZARD DR</t>
  </si>
  <si>
    <t>63764-9408</t>
  </si>
  <si>
    <t>TERRY</t>
  </si>
  <si>
    <t>(573) 238-3344</t>
  </si>
  <si>
    <t>(573) 238-3361</t>
  </si>
  <si>
    <t>HC 64, BOX 4677</t>
  </si>
  <si>
    <t>DIANA'S BOARDING HOME 2, INC</t>
  </si>
  <si>
    <t>CAPETOWN ASSISTED LIVING</t>
  </si>
  <si>
    <t>2857 CAPE LACROIX RD</t>
  </si>
  <si>
    <t>63701-8588</t>
  </si>
  <si>
    <t>SIMPKINS</t>
  </si>
  <si>
    <t>(573) 334-4855</t>
  </si>
  <si>
    <t>5733344897</t>
  </si>
  <si>
    <t>CAPETOWN RESIDENTIAL, LLC</t>
  </si>
  <si>
    <t>PARC PROVENCE</t>
  </si>
  <si>
    <t>605 COEUR DE VILLE DR</t>
  </si>
  <si>
    <t>63141-6603</t>
  </si>
  <si>
    <t>ARAGON</t>
  </si>
  <si>
    <t>(314) 542-2500</t>
  </si>
  <si>
    <t>3144537840</t>
  </si>
  <si>
    <t>PARC PROVENCE MANAGEMENT, LLC</t>
  </si>
  <si>
    <t>VICTORIAN PLACE OF OWENSVILLE, RESIDENTIAL CARE BY AMERICARE</t>
  </si>
  <si>
    <t>301 NORTH 7TH ST</t>
  </si>
  <si>
    <t>65066-1075</t>
  </si>
  <si>
    <t>SHAUL</t>
  </si>
  <si>
    <t>(573) 437-5396</t>
  </si>
  <si>
    <t>5734375427</t>
  </si>
  <si>
    <t>AMERICARE AT VICTORIAN MANOR OF OWENSVILLE, LLC</t>
  </si>
  <si>
    <t>SUNRISE ON CLAYTON</t>
  </si>
  <si>
    <t>7920 CLAYTON ROAD</t>
  </si>
  <si>
    <t>RICHMOND HEIGHTS</t>
  </si>
  <si>
    <t>63117-1327</t>
  </si>
  <si>
    <t>THERESIA</t>
  </si>
  <si>
    <t>METZ</t>
  </si>
  <si>
    <t>(314) 646-7600</t>
  </si>
  <si>
    <t>3146467602</t>
  </si>
  <si>
    <t>SJV 1 CLAYTON OPCO LLC</t>
  </si>
  <si>
    <t>LIVING COMMUNITY OF ST JOSEPH</t>
  </si>
  <si>
    <t>1202 HEARTLAND RD</t>
  </si>
  <si>
    <t>64506-3200</t>
  </si>
  <si>
    <t>BYROM</t>
  </si>
  <si>
    <t>(816) 671-8500</t>
  </si>
  <si>
    <t>8166718571</t>
  </si>
  <si>
    <t>TRUSTWELL LIVING OF RAYTOWN</t>
  </si>
  <si>
    <t>9110 EAST 63RD ST</t>
  </si>
  <si>
    <t>64133-4893</t>
  </si>
  <si>
    <t>RIGSBY</t>
  </si>
  <si>
    <t>(816) 353-3400</t>
  </si>
  <si>
    <t>RAYTOWN OPCO LLC</t>
  </si>
  <si>
    <t>SUNRISE OF DES PERES</t>
  </si>
  <si>
    <t>13460 MANCHESTER RD</t>
  </si>
  <si>
    <t>DES PERES</t>
  </si>
  <si>
    <t>63131-1734</t>
  </si>
  <si>
    <t>AUTHUR</t>
  </si>
  <si>
    <t>(314) 965-3800</t>
  </si>
  <si>
    <t>3149653809</t>
  </si>
  <si>
    <t>SJV 1 DES PERES OPCO LLC</t>
  </si>
  <si>
    <t>ESSEX OF LEBANON, THE</t>
  </si>
  <si>
    <t>1316 DEADRA DR</t>
  </si>
  <si>
    <t>65536-4609</t>
  </si>
  <si>
    <t>BRANDIE</t>
  </si>
  <si>
    <t>LEVALLEY</t>
  </si>
  <si>
    <t>(417) 532-4863</t>
  </si>
  <si>
    <t>4175324863</t>
  </si>
  <si>
    <t>COUNTRY OAK VILLAGE</t>
  </si>
  <si>
    <t>101 CROSS CREEK DR</t>
  </si>
  <si>
    <t>GRAIN VALLEY</t>
  </si>
  <si>
    <t>64029-9561</t>
  </si>
  <si>
    <t>ROSS</t>
  </si>
  <si>
    <t>CAMARDA</t>
  </si>
  <si>
    <t>(816) 224-2700</t>
  </si>
  <si>
    <t>8162243335</t>
  </si>
  <si>
    <t>COUNTRY OAK MANOR, LLC</t>
  </si>
  <si>
    <t>DELMAR GARDENS OF O'FALLON</t>
  </si>
  <si>
    <t>7068 SOUTH OUTER 364</t>
  </si>
  <si>
    <t>63368-7757</t>
  </si>
  <si>
    <t>REITER</t>
  </si>
  <si>
    <t>(636) 240-6100</t>
  </si>
  <si>
    <t>6362401182</t>
  </si>
  <si>
    <t>DELMAR GARDENS OF O'FALLON, LLC</t>
  </si>
  <si>
    <t>LICKING RESIDENTIAL CARE</t>
  </si>
  <si>
    <t>225 WEST HIGHWAY 32</t>
  </si>
  <si>
    <t>65542-9832</t>
  </si>
  <si>
    <t>(573) 674-2207</t>
  </si>
  <si>
    <t>5736742239</t>
  </si>
  <si>
    <t>ESSEX OF OZARK, THE</t>
  </si>
  <si>
    <t>5173 NORTH 22ND</t>
  </si>
  <si>
    <t>65721-7637</t>
  </si>
  <si>
    <t>JUSTIN</t>
  </si>
  <si>
    <t>BATTS</t>
  </si>
  <si>
    <t>(417) 485-4185</t>
  </si>
  <si>
    <t>4174854185</t>
  </si>
  <si>
    <t>SOUTHAVEN</t>
  </si>
  <si>
    <t>612 SOUTH BYPASS EAST</t>
  </si>
  <si>
    <t>63857-3240</t>
  </si>
  <si>
    <t>(573) 888-9213</t>
  </si>
  <si>
    <t>5738889218</t>
  </si>
  <si>
    <t>CROSSTREE HEALTHCARE, LLC</t>
  </si>
  <si>
    <t>TIGER PLACE</t>
  </si>
  <si>
    <t>2910 BLUFF CREEK DR</t>
  </si>
  <si>
    <t>65201-3522</t>
  </si>
  <si>
    <t>MINTURN</t>
  </si>
  <si>
    <t>(573) 256-4620</t>
  </si>
  <si>
    <t>(573) 256-4621</t>
  </si>
  <si>
    <t>TIGER PLACE, LLC</t>
  </si>
  <si>
    <t>NEIGHBORHOODS REHABILITATION &amp; SKILLED NURSING BY TIGERPLACE, THE</t>
  </si>
  <si>
    <t>3003 FALLING LEAF COURT</t>
  </si>
  <si>
    <t>65201-3549</t>
  </si>
  <si>
    <t>BYERGO</t>
  </si>
  <si>
    <t>(417) 881-0657</t>
  </si>
  <si>
    <t>CRAB APPLE VILLAGE SENIOR ESTATES</t>
  </si>
  <si>
    <t>214 HARTMAN PL, SUITE 100</t>
  </si>
  <si>
    <t>63077-2458</t>
  </si>
  <si>
    <t>JACKIE</t>
  </si>
  <si>
    <t>HARTMAN</t>
  </si>
  <si>
    <t>(636) 629-6161</t>
  </si>
  <si>
    <t>6366290101</t>
  </si>
  <si>
    <t>HARTMAN INVESTMENT PROPERTIES, INC</t>
  </si>
  <si>
    <t>VICTORIAN PLACE OF UNION, ASSISTED LIVING  BY AMERICARE</t>
  </si>
  <si>
    <t>1320 W MAIN</t>
  </si>
  <si>
    <t>63084-1084</t>
  </si>
  <si>
    <t>(636) 584-0085</t>
  </si>
  <si>
    <t>6365840433</t>
  </si>
  <si>
    <t>AMERICARE AT VICTORIAN MANOR OF UNION, LLC</t>
  </si>
  <si>
    <t>ESSEX OF MEXICO, THE</t>
  </si>
  <si>
    <t>1109 OLD FARM RD WEST</t>
  </si>
  <si>
    <t>65265-3250</t>
  </si>
  <si>
    <t>ALISHA</t>
  </si>
  <si>
    <t>(573) 581-5223</t>
  </si>
  <si>
    <t>5735815223</t>
  </si>
  <si>
    <t>ESSEX OF CONCORDIA, THE</t>
  </si>
  <si>
    <t>402 REDBUD</t>
  </si>
  <si>
    <t>64020-8358</t>
  </si>
  <si>
    <t>WISE</t>
  </si>
  <si>
    <t>(660) 463-0200</t>
  </si>
  <si>
    <t>6604630200</t>
  </si>
  <si>
    <t>ESSEX OF GRAIN VALLEY, THE</t>
  </si>
  <si>
    <t>401 SOUTHWEST ROCK CREEK LN</t>
  </si>
  <si>
    <t>64029-8460</t>
  </si>
  <si>
    <t>(816) 443-3992</t>
  </si>
  <si>
    <t>8164433992</t>
  </si>
  <si>
    <t>BLUE CASTLE LLC</t>
  </si>
  <si>
    <t>1830 E LAVERNE ST</t>
  </si>
  <si>
    <t>65613-1488</t>
  </si>
  <si>
    <t>ROWETON</t>
  </si>
  <si>
    <t>(417) 777-2583</t>
  </si>
  <si>
    <t>4173262584</t>
  </si>
  <si>
    <t>NEIGHBORHOODS AT QUAIL CREEK, THE</t>
  </si>
  <si>
    <t>1514 WEST LARK</t>
  </si>
  <si>
    <t>65810-2270</t>
  </si>
  <si>
    <t>WINDHAM</t>
  </si>
  <si>
    <t>(417) 889-1275</t>
  </si>
  <si>
    <t>4178810657</t>
  </si>
  <si>
    <t>RH MONTGOMERY PROPERTIES, INC</t>
  </si>
  <si>
    <t>ALBANY PLACE LLC</t>
  </si>
  <si>
    <t>520 S ALBANY</t>
  </si>
  <si>
    <t>(417) 777-8040</t>
  </si>
  <si>
    <t>PO BOX 176</t>
  </si>
  <si>
    <t>65613-0176</t>
  </si>
  <si>
    <t>ALBANY PLACE, LLC</t>
  </si>
  <si>
    <t>LEONA HOUSE</t>
  </si>
  <si>
    <t>5000 NW OLD TRAIL ROAD</t>
  </si>
  <si>
    <t>64151-1946</t>
  </si>
  <si>
    <t>(816) 584-1033</t>
  </si>
  <si>
    <t>8165841716</t>
  </si>
  <si>
    <t>5000 NW OLD TRAIL RD</t>
  </si>
  <si>
    <t>GALWAY HOMES OF KANSAS, INC</t>
  </si>
  <si>
    <t>WINCHESTER PLACE  ASSISTED LIVING, LLC</t>
  </si>
  <si>
    <t>404 WINCHESTER ROAD</t>
  </si>
  <si>
    <t>BERNIE</t>
  </si>
  <si>
    <t>63822-7500</t>
  </si>
  <si>
    <t>(573) 293-6705</t>
  </si>
  <si>
    <t>5732936710</t>
  </si>
  <si>
    <t>PO BOX 760</t>
  </si>
  <si>
    <t>63822-0760</t>
  </si>
  <si>
    <t>WINCHESTER PLACE ASSISTED LIVING, LLC</t>
  </si>
  <si>
    <t>MINGO RESIDENTIAL CARE FACILITY</t>
  </si>
  <si>
    <t>24080 STATE HWY 51</t>
  </si>
  <si>
    <t>63960-8114</t>
  </si>
  <si>
    <t>(573) 222-3086</t>
  </si>
  <si>
    <t>5732223028</t>
  </si>
  <si>
    <t>CROSSTREE HEALTHCARE MINGO, LLC</t>
  </si>
  <si>
    <t>VICTORIAN PLACE OF HERMANN, RESIDENTIAL CARE BY AMERICARE</t>
  </si>
  <si>
    <t>2120 VILLAGE LANE</t>
  </si>
  <si>
    <t>65041-1600</t>
  </si>
  <si>
    <t>JANNA</t>
  </si>
  <si>
    <t>SCHULTE</t>
  </si>
  <si>
    <t>(573) 486-5060</t>
  </si>
  <si>
    <t>5734865080</t>
  </si>
  <si>
    <t>AMERICARE AT VICTORIAN MANOR OF HERMANN, LLC</t>
  </si>
  <si>
    <t>OAK POINTE OF WARRENTON</t>
  </si>
  <si>
    <t>700 FORREST AVE</t>
  </si>
  <si>
    <t>63383-7040</t>
  </si>
  <si>
    <t>HORN</t>
  </si>
  <si>
    <t>(636) 456-6464</t>
  </si>
  <si>
    <t>(636) 456-0988</t>
  </si>
  <si>
    <t>GAHC4 WARRENTON MO TRS SUB, LLC</t>
  </si>
  <si>
    <t>DOLAN MEMORY CARE AT FRONTIER</t>
  </si>
  <si>
    <t>11566 FRONTIER DR</t>
  </si>
  <si>
    <t>63146-4873</t>
  </si>
  <si>
    <t>(314) 995-5331</t>
  </si>
  <si>
    <t>3149955332</t>
  </si>
  <si>
    <t>PO BOX 4082</t>
  </si>
  <si>
    <t>63006-4082</t>
  </si>
  <si>
    <t>SUNSHINE HOME CARE - WINFIELD</t>
  </si>
  <si>
    <t>499 WALNUT ST</t>
  </si>
  <si>
    <t>63389-1138</t>
  </si>
  <si>
    <t>FARIDA</t>
  </si>
  <si>
    <t>AHSAN</t>
  </si>
  <si>
    <t>(636) 668-8500</t>
  </si>
  <si>
    <t>(636) 668-8503</t>
  </si>
  <si>
    <t>PO BOX 185</t>
  </si>
  <si>
    <t>63389-0185</t>
  </si>
  <si>
    <t>SUNSHINE HOME CARE, LLC</t>
  </si>
  <si>
    <t>641 EUCLID AVE</t>
  </si>
  <si>
    <t>63401-2959</t>
  </si>
  <si>
    <t>(573) 406-1090</t>
  </si>
  <si>
    <t>5734060509</t>
  </si>
  <si>
    <t>FOXBERRY TERRACE - ASSISTED LIVING BY AMERICARE</t>
  </si>
  <si>
    <t>4316 NORTH ST LOUIS AVE</t>
  </si>
  <si>
    <t>64870-9550</t>
  </si>
  <si>
    <t>(417) 625-1000</t>
  </si>
  <si>
    <t>4176251555</t>
  </si>
  <si>
    <t>CARTHAGE ASSISTED LIVING, LLC</t>
  </si>
  <si>
    <t>CHESTNUT GLENN - ASSISTED LIVING BY AMERICARE</t>
  </si>
  <si>
    <t>121 KLONDIKE CROSSING</t>
  </si>
  <si>
    <t>63376-5394</t>
  </si>
  <si>
    <t>(636) 928-4200</t>
  </si>
  <si>
    <t>6369399972</t>
  </si>
  <si>
    <t>ST CHARLES ASSISTED LIVING, LLC</t>
  </si>
  <si>
    <t>VICTORIAN PLACE OF CUBA, RESIDENTIAL CARE BY AMERICARE</t>
  </si>
  <si>
    <t>901 HIGHWAY DD</t>
  </si>
  <si>
    <t>65453-8089</t>
  </si>
  <si>
    <t>YOUNG</t>
  </si>
  <si>
    <t>(573) 885-0551</t>
  </si>
  <si>
    <t>5738850901</t>
  </si>
  <si>
    <t>901 HWY DD</t>
  </si>
  <si>
    <t>AMERICARE AT VICTORIAN MANOR OF CUBA, LLC</t>
  </si>
  <si>
    <t>CARNEGIE VILLAGE ASSISTED LIVING FACILITY</t>
  </si>
  <si>
    <t>103 BERNARD DR</t>
  </si>
  <si>
    <t>64012-6182</t>
  </si>
  <si>
    <t>ALYSON</t>
  </si>
  <si>
    <t>KRISTENSEN</t>
  </si>
  <si>
    <t>(816) 322-0844</t>
  </si>
  <si>
    <t>8163228555</t>
  </si>
  <si>
    <t>CARNEGIE VILLAGE SENIOR LIVING COMMUNITY LLC</t>
  </si>
  <si>
    <t>PINE LODGE RESIDENTIAL CARE</t>
  </si>
  <si>
    <t>967 N MAPLE ST</t>
  </si>
  <si>
    <t>65622-7568</t>
  </si>
  <si>
    <t>PAULINE</t>
  </si>
  <si>
    <t>(417) 345-0310</t>
  </si>
  <si>
    <t>4173450311</t>
  </si>
  <si>
    <t>VILLAGES OF JACKSON CREEK, THE</t>
  </si>
  <si>
    <t>3980 SOUTH JACKSON DR</t>
  </si>
  <si>
    <t>64057-2205</t>
  </si>
  <si>
    <t>KARIN</t>
  </si>
  <si>
    <t>SHELLEY</t>
  </si>
  <si>
    <t>(816) 795-1433</t>
  </si>
  <si>
    <t>8167951766</t>
  </si>
  <si>
    <t>3980 S JACKSON DR</t>
  </si>
  <si>
    <t>VILLAGES OF JACKSON CREEK, LLC</t>
  </si>
  <si>
    <t>BLUEGRASS TERRACE</t>
  </si>
  <si>
    <t>102 REDTAIL DR</t>
  </si>
  <si>
    <t>65010-1179</t>
  </si>
  <si>
    <t>(573) 657-0899</t>
  </si>
  <si>
    <t>5736570160</t>
  </si>
  <si>
    <t>ABUNDANT LIFE LIVING, LLC</t>
  </si>
  <si>
    <t>VILLAGES OF JACKSON CREEK MEMORY CARE, THE</t>
  </si>
  <si>
    <t>19400 EAST 40TH ST COURT SOUTH</t>
  </si>
  <si>
    <t>64057-1548</t>
  </si>
  <si>
    <t>(816) 478-5689</t>
  </si>
  <si>
    <t>(816) 478-7060</t>
  </si>
  <si>
    <t>VILLAGES OF JACKSON CREEK MEMORY CARE, LLC</t>
  </si>
  <si>
    <t>COUNTRY PLACE</t>
  </si>
  <si>
    <t>28601 US HIGHWAY 61</t>
  </si>
  <si>
    <t>63780-9143</t>
  </si>
  <si>
    <t>RAMSEY</t>
  </si>
  <si>
    <t>(573) 264-1555</t>
  </si>
  <si>
    <t>5732641556</t>
  </si>
  <si>
    <t>SCOTT NO. 1, INC</t>
  </si>
  <si>
    <t>CEDARHURST OF SEDALIA</t>
  </si>
  <si>
    <t>3761 WEST 10TH ST</t>
  </si>
  <si>
    <t>65301-2524</t>
  </si>
  <si>
    <t>ERIKA</t>
  </si>
  <si>
    <t>EZZELL</t>
  </si>
  <si>
    <t>(660) 827-8900</t>
  </si>
  <si>
    <t>(660) 596-7750</t>
  </si>
  <si>
    <t>WM SEDALIA MANAGEMENT MO LLC</t>
  </si>
  <si>
    <t>VICTORIAN PLACE OF ST CLAIR, ASSISTED LIVING BY AMERICARE</t>
  </si>
  <si>
    <t>160 CHARLES DR</t>
  </si>
  <si>
    <t>63077-1936</t>
  </si>
  <si>
    <t>(636) 322-0003</t>
  </si>
  <si>
    <t>6363220006</t>
  </si>
  <si>
    <t>AMERICARE AT VICTORIAN MANOR OF ST CLAIR, LLC</t>
  </si>
  <si>
    <t>VILLAGES OF ST PETERS, THE</t>
  </si>
  <si>
    <t>5400 EXECUTIVE CENTRE PKWY</t>
  </si>
  <si>
    <t>63376-2594</t>
  </si>
  <si>
    <t>JACKI</t>
  </si>
  <si>
    <t>PUDLOWSKI</t>
  </si>
  <si>
    <t>(636) 922-7600</t>
  </si>
  <si>
    <t>6369227677</t>
  </si>
  <si>
    <t>VILLAGES OF ST PETERS, LLC</t>
  </si>
  <si>
    <t>HARTMANN VILLAGE - ASSISTED LIVING BY AMERICARE</t>
  </si>
  <si>
    <t>615 RANKIN MILL LN</t>
  </si>
  <si>
    <t>65233-2873</t>
  </si>
  <si>
    <t>BANKHEAD</t>
  </si>
  <si>
    <t>(660) 882-9933</t>
  </si>
  <si>
    <t>6608827817</t>
  </si>
  <si>
    <t>BOONVILLE RESIDENTIAL, LLC</t>
  </si>
  <si>
    <t>BROOKDALE CREVE COEUR</t>
  </si>
  <si>
    <t>ONE NEW BALLAS PLACE</t>
  </si>
  <si>
    <t>63146-8700</t>
  </si>
  <si>
    <t>(314) 432-5200</t>
  </si>
  <si>
    <t>(314) 432-5222</t>
  </si>
  <si>
    <t>BROOKDALE LIVING COMMUNITIES OF MISSOURI - CC, LLC</t>
  </si>
  <si>
    <t>AMBROSE PARK</t>
  </si>
  <si>
    <t>517 NORTH OAK</t>
  </si>
  <si>
    <t>65325-1264</t>
  </si>
  <si>
    <t>(660) 668-3140</t>
  </si>
  <si>
    <t>6606680108</t>
  </si>
  <si>
    <t>PO BOX 252</t>
  </si>
  <si>
    <t>65325-0252</t>
  </si>
  <si>
    <t>VICTORIAN PLACE OF SULLIVAN, ASSISTED LIVING  BY AMERICARE</t>
  </si>
  <si>
    <t>1250 EAST SPRINGFIELD RD</t>
  </si>
  <si>
    <t>63080-1358</t>
  </si>
  <si>
    <t>(573) 468-5217</t>
  </si>
  <si>
    <t>5734685219</t>
  </si>
  <si>
    <t>AMERICARE AT VICTORIAN MANOR OF SULLIVAN, LLC</t>
  </si>
  <si>
    <t>SUGAR CREEK - ASSISTED LIVING BY AMERICARE</t>
  </si>
  <si>
    <t>161 PROFESSIONAL PARKWAY</t>
  </si>
  <si>
    <t>63379-2829</t>
  </si>
  <si>
    <t>OTH</t>
  </si>
  <si>
    <t>(636) 528-3136</t>
  </si>
  <si>
    <t>(636) 528-3147</t>
  </si>
  <si>
    <t>161 PROFESSIONAL PRKWY</t>
  </si>
  <si>
    <t>TROY RESIDENTIAL, LLC</t>
  </si>
  <si>
    <t>ASSISTED LIVING AT THE MEADOWLANDS</t>
  </si>
  <si>
    <t>135 MEADOWLANDS ESTATES LN</t>
  </si>
  <si>
    <t>63366-4591</t>
  </si>
  <si>
    <t>GANO</t>
  </si>
  <si>
    <t>(636) 978-3600</t>
  </si>
  <si>
    <t>6369783601</t>
  </si>
  <si>
    <t>WP-ARC O'FALLON HOLDINGS, LLC</t>
  </si>
  <si>
    <t>QUARTERS AT DES PERES, THE</t>
  </si>
  <si>
    <t>13230 MANCHESTER RD</t>
  </si>
  <si>
    <t>63131-1706</t>
  </si>
  <si>
    <t>GRODEON</t>
  </si>
  <si>
    <t>(314) 821-2886</t>
  </si>
  <si>
    <t>3148217511</t>
  </si>
  <si>
    <t>DES PERES HEALTHCARE, LLC</t>
  </si>
  <si>
    <t>TWIN OAKS AT HERITAGE POINTE</t>
  </si>
  <si>
    <t>228 SAVANNAH TERRACE</t>
  </si>
  <si>
    <t>63385-3741</t>
  </si>
  <si>
    <t>(636) 542-5200</t>
  </si>
  <si>
    <t>(636) 542-5520</t>
  </si>
  <si>
    <t>HERITAGE POINTE PARTNERS, LLC</t>
  </si>
  <si>
    <t>BARATHAVEN ALZHEIMER'S SPECIAL CARE CENTER</t>
  </si>
  <si>
    <t>1030 BARATHAVEN DR</t>
  </si>
  <si>
    <t>63368-8606</t>
  </si>
  <si>
    <t>SPENCER</t>
  </si>
  <si>
    <t>(636) 329-9160</t>
  </si>
  <si>
    <t>6363299950</t>
  </si>
  <si>
    <t>WELLTOWER TENANT GROUP, LLC</t>
  </si>
  <si>
    <t>ARBORS AT VICTORIAN PLACE OF CUBA, MEMORY CARE ASSISTED LIVING BY AMERICARE, THE</t>
  </si>
  <si>
    <t>903 HWY DD</t>
  </si>
  <si>
    <t>(573) 885-0379</t>
  </si>
  <si>
    <t>5738850439</t>
  </si>
  <si>
    <t>LUTHERAN GOOD SHEPHERD HOME</t>
  </si>
  <si>
    <t>HEALTHBRIDGE ST LOUIS</t>
  </si>
  <si>
    <t>1201 GARDEN PLAZA DR</t>
  </si>
  <si>
    <t>63033-2230</t>
  </si>
  <si>
    <t>(314) 831-3752</t>
  </si>
  <si>
    <t>3148313129</t>
  </si>
  <si>
    <t>FLORISSANT MEDICAL INVESTORS, LLC</t>
  </si>
  <si>
    <t>BLESSED HOMES</t>
  </si>
  <si>
    <t>305 E 63RD ST</t>
  </si>
  <si>
    <t>64113-2225</t>
  </si>
  <si>
    <t>MUSUDEEN</t>
  </si>
  <si>
    <t>HARRELL</t>
  </si>
  <si>
    <t>(816) 678-8061</t>
  </si>
  <si>
    <t>(816) 766-0672</t>
  </si>
  <si>
    <t>THE OAKS RETIREMENT COMMUNITY</t>
  </si>
  <si>
    <t>127 HAMLET ROAD</t>
  </si>
  <si>
    <t>65616-7746</t>
  </si>
  <si>
    <t>(417) 239-1112</t>
  </si>
  <si>
    <t>(417) 336-0975</t>
  </si>
  <si>
    <t>PEAK SENIOR LIVING LLC</t>
  </si>
  <si>
    <t>ABBEY SENIOR HEALTH</t>
  </si>
  <si>
    <t>206 NORTH MAIN ST</t>
  </si>
  <si>
    <t>63366-2299</t>
  </si>
  <si>
    <t>BOSCHERT</t>
  </si>
  <si>
    <t>(636) 240-5754</t>
  </si>
  <si>
    <t>6362404324</t>
  </si>
  <si>
    <t>MOUNT CARMEL COMMUNITIES-O'FALLON, LLC</t>
  </si>
  <si>
    <t>COUNTRY LIVING ASSISTED LIVING</t>
  </si>
  <si>
    <t>2820 NORTH MAIN ST</t>
  </si>
  <si>
    <t>65711-1403</t>
  </si>
  <si>
    <t>GOLDEN</t>
  </si>
  <si>
    <t>(417) 926-1955</t>
  </si>
  <si>
    <t>4179261951</t>
  </si>
  <si>
    <t>COUNTRY LIVING CARE HOMES LLC</t>
  </si>
  <si>
    <t>ABERDEEN HEIGHTS</t>
  </si>
  <si>
    <t>505 COUCH AVE</t>
  </si>
  <si>
    <t>63122-5536</t>
  </si>
  <si>
    <t>ANTHONY</t>
  </si>
  <si>
    <t>ALTOBELLA</t>
  </si>
  <si>
    <t>(314) 909-6000</t>
  </si>
  <si>
    <t>3149096001</t>
  </si>
  <si>
    <t>ASHFIELD ACTIVE LIVING AND WELLNESS COMMUNITIES, INC</t>
  </si>
  <si>
    <t>HAVEN, THE</t>
  </si>
  <si>
    <t>614 SOUTH BY-PASS</t>
  </si>
  <si>
    <t>(573) 888-1201</t>
  </si>
  <si>
    <t>5738880114</t>
  </si>
  <si>
    <t>612 SOUTH BY-PASS</t>
  </si>
  <si>
    <t>VICTORIAN PLACE OF WASHINGTON, RESIDENTIAL CARE BY AMERICARE</t>
  </si>
  <si>
    <t>2800 RABBIT TRAIL DR</t>
  </si>
  <si>
    <t>63090-6737</t>
  </si>
  <si>
    <t>MEYER</t>
  </si>
  <si>
    <t>(636) 390-9500</t>
  </si>
  <si>
    <t>6363909505</t>
  </si>
  <si>
    <t>AMERICARE AT VICTORIAN MANOR OF WASHINGTON, LLC</t>
  </si>
  <si>
    <t>DOLAN MEMORY CARE AT CALAIS</t>
  </si>
  <si>
    <t>1225 TENNANT RD</t>
  </si>
  <si>
    <t>63146-5523</t>
  </si>
  <si>
    <t>DEWHIRST</t>
  </si>
  <si>
    <t>(314) 569-9060</t>
  </si>
  <si>
    <t>3145699085</t>
  </si>
  <si>
    <t>GARDEN VILLAS OF O'FALLON</t>
  </si>
  <si>
    <t>7092 SOUTH OUTER 364 ROAD</t>
  </si>
  <si>
    <t>(636) 240-5560</t>
  </si>
  <si>
    <t>6362404995</t>
  </si>
  <si>
    <t>7092 SOUTH OUTER 364 RD</t>
  </si>
  <si>
    <t>GARDEN VILLAS OF O'FALLON, LLC</t>
  </si>
  <si>
    <t>GARDEN PLAZA OF FLORISSANT</t>
  </si>
  <si>
    <t>1101 GARDEN PLAZA DR</t>
  </si>
  <si>
    <t>63033-2269</t>
  </si>
  <si>
    <t>BOBBIE</t>
  </si>
  <si>
    <t>MISNER</t>
  </si>
  <si>
    <t>(314) 831-0988</t>
  </si>
  <si>
    <t>3148311465</t>
  </si>
  <si>
    <t>FLORISSANT RETIREMENT INVESTORS, LLC</t>
  </si>
  <si>
    <t>ARBORS AT WESTBROOK TERRACE-ALZHEIMER'S ASSISTED LIVING BY AMERICARE</t>
  </si>
  <si>
    <t>3409 NORTH 10 MILE DR</t>
  </si>
  <si>
    <t>65109-0530</t>
  </si>
  <si>
    <t>(573) 556-5648</t>
  </si>
  <si>
    <t>5736352717</t>
  </si>
  <si>
    <t>VALLEY PARK RETIREMENT CENTER</t>
  </si>
  <si>
    <t>355 KAREN DR</t>
  </si>
  <si>
    <t>65043-2519</t>
  </si>
  <si>
    <t>OTTO</t>
  </si>
  <si>
    <t>(573) 896-0208</t>
  </si>
  <si>
    <t>5738960298</t>
  </si>
  <si>
    <t>PCH MANAGEMENT, LLC</t>
  </si>
  <si>
    <t>MEADOW RIDGE SENIOR LIVING</t>
  </si>
  <si>
    <t>521 MEADOW RIDGE LN</t>
  </si>
  <si>
    <t>65270-4550</t>
  </si>
  <si>
    <t>LORNA</t>
  </si>
  <si>
    <t>MILES</t>
  </si>
  <si>
    <t>(660) 263-0550</t>
  </si>
  <si>
    <t>6602637085</t>
  </si>
  <si>
    <t>521 MEADOW RIDGE LANE</t>
  </si>
  <si>
    <t>CSL-MOBERLY, LLC</t>
  </si>
  <si>
    <t>VILLAGE CENTER CARE OF WENTZVILLE</t>
  </si>
  <si>
    <t>909 E PITMAN AVE</t>
  </si>
  <si>
    <t>63385-1818</t>
  </si>
  <si>
    <t>GREGORY</t>
  </si>
  <si>
    <t>GETTMAN</t>
  </si>
  <si>
    <t>(636) 219-3114</t>
  </si>
  <si>
    <t>(636) 327-3904</t>
  </si>
  <si>
    <t>VILLAGE CENTER CARE OF WENTZVILLE, LLC</t>
  </si>
  <si>
    <t>ARBORS AT VICTORIAN PLACE OF WASHINGTON, MEMORY CARE ASSISTED LIVING BY AMERICARE, THE</t>
  </si>
  <si>
    <t>2701 RABBIT TRAIL DR</t>
  </si>
  <si>
    <t>63090-6711</t>
  </si>
  <si>
    <t>6363900013</t>
  </si>
  <si>
    <t>ADDINGTON PLACE OF SHOAL CREEK</t>
  </si>
  <si>
    <t>9601 NORTH TULLIS DR</t>
  </si>
  <si>
    <t>64157-7890</t>
  </si>
  <si>
    <t>EMRICH</t>
  </si>
  <si>
    <t>(816) 407-9667</t>
  </si>
  <si>
    <t>(816) 781-8309</t>
  </si>
  <si>
    <t>ARHC SCKCYMO01 TRS, LLC</t>
  </si>
  <si>
    <t>ADDINGTON PLACE OF LEE'S SUMMIT</t>
  </si>
  <si>
    <t>2160 SE BLUE PARKWAY</t>
  </si>
  <si>
    <t>64063-1007</t>
  </si>
  <si>
    <t>DARIN</t>
  </si>
  <si>
    <t>CIZERLE</t>
  </si>
  <si>
    <t>(816) 554-0101</t>
  </si>
  <si>
    <t>(816) 524-5769</t>
  </si>
  <si>
    <t>ARHC LSSMTMO01 TRS, LLC</t>
  </si>
  <si>
    <t>BROOKDALE WEST COUNTY</t>
  </si>
  <si>
    <t>785 HENRY AVE</t>
  </si>
  <si>
    <t>63011-2736</t>
  </si>
  <si>
    <t>SWEET</t>
  </si>
  <si>
    <t>(636) 527-5700</t>
  </si>
  <si>
    <t>6365275701</t>
  </si>
  <si>
    <t>VB BALLWIN SH, LLC</t>
  </si>
  <si>
    <t>WESTVIEW AT ELLISVILLE ASSISTED LIVING</t>
  </si>
  <si>
    <t>27 REINKE RD</t>
  </si>
  <si>
    <t>63021-4734</t>
  </si>
  <si>
    <t>MCBROOM</t>
  </si>
  <si>
    <t>(636) 527-5554</t>
  </si>
  <si>
    <t>6365275571</t>
  </si>
  <si>
    <t>S-K ELLISVILLE, LLC</t>
  </si>
  <si>
    <t>COLONY POINTE-ASSISTED LIVING BY AMERICARE</t>
  </si>
  <si>
    <t>1510 CHAPEL HILL RD</t>
  </si>
  <si>
    <t>65203-5457</t>
  </si>
  <si>
    <t>DANIEL</t>
  </si>
  <si>
    <t>(573) 234-1193</t>
  </si>
  <si>
    <t>AMERICARE AT COLONY POINTE ASSISTED LIVING, LLC</t>
  </si>
  <si>
    <t>SUNRISE OF WEBSTER GROVES</t>
  </si>
  <si>
    <t>45 EAST LOCKWOOD</t>
  </si>
  <si>
    <t>63119-3050</t>
  </si>
  <si>
    <t>LIZA</t>
  </si>
  <si>
    <t>PEQUENO</t>
  </si>
  <si>
    <t>(314) 918-7300</t>
  </si>
  <si>
    <t>3149187303</t>
  </si>
  <si>
    <t>CEDARHURST OF SPRINGFIELD</t>
  </si>
  <si>
    <t>1146 EAST LAKEWOOD ST</t>
  </si>
  <si>
    <t>65810-2614</t>
  </si>
  <si>
    <t>(417) 885-9050</t>
  </si>
  <si>
    <t>4178859034</t>
  </si>
  <si>
    <t>1146 E LAKEWOOD ST</t>
  </si>
  <si>
    <t>MAPLE WOOD MANAGEMENT MO, LLC</t>
  </si>
  <si>
    <t>ADVANCE ASSISTED LIVING</t>
  </si>
  <si>
    <t>252 PAYTON PLACE</t>
  </si>
  <si>
    <t>63730-7251</t>
  </si>
  <si>
    <t>NEWMAN</t>
  </si>
  <si>
    <t>(573) 722-5200</t>
  </si>
  <si>
    <t>5737223239</t>
  </si>
  <si>
    <t>PO BOX 790</t>
  </si>
  <si>
    <t>63730-0790</t>
  </si>
  <si>
    <t>ADVANCE MISSOURI HEALTH CARE, LLC</t>
  </si>
  <si>
    <t>SOUTHVIEW ASSISTED LIVING</t>
  </si>
  <si>
    <t>9916 REAVIS ROAD</t>
  </si>
  <si>
    <t>AFFTON</t>
  </si>
  <si>
    <t>63123-5314</t>
  </si>
  <si>
    <t>WALDORF</t>
  </si>
  <si>
    <t>(314) 544-4440</t>
  </si>
  <si>
    <t>3145444460</t>
  </si>
  <si>
    <t>9916 REAVIS RD</t>
  </si>
  <si>
    <t>REAVIS SL OPERATOR, LLC</t>
  </si>
  <si>
    <t>WAGNER RESIDENTIAL CARE, INC</t>
  </si>
  <si>
    <t>320 N CHAMBER DR</t>
  </si>
  <si>
    <t>63645-7947</t>
  </si>
  <si>
    <t>TEENA</t>
  </si>
  <si>
    <t>(573) 783-4511</t>
  </si>
  <si>
    <t>5737834513</t>
  </si>
  <si>
    <t>SPRING MANOR</t>
  </si>
  <si>
    <t>3610 PALM ST</t>
  </si>
  <si>
    <t>63107-2505</t>
  </si>
  <si>
    <t>WOOD</t>
  </si>
  <si>
    <t>(314) 533-3111</t>
  </si>
  <si>
    <t>3145333120</t>
  </si>
  <si>
    <t>NEELUM, LLC</t>
  </si>
  <si>
    <t>MAPLEBROOK-ASSISTED LIVING BY AMERICARE</t>
  </si>
  <si>
    <t>520 MAPLE VALLEY DR</t>
  </si>
  <si>
    <t>63640-1981</t>
  </si>
  <si>
    <t>CHRISTY</t>
  </si>
  <si>
    <t>(573) 756-2777</t>
  </si>
  <si>
    <t>(573) 756-1043</t>
  </si>
  <si>
    <t>AMERICARE AT MAPLEBROOK ASSISTED LIVING, LLC</t>
  </si>
  <si>
    <t>FREMONT SENIOR LIVING, THE</t>
  </si>
  <si>
    <t>1520 EAST BATES ST</t>
  </si>
  <si>
    <t>65804-8401</t>
  </si>
  <si>
    <t>TERRI</t>
  </si>
  <si>
    <t>MILSOP</t>
  </si>
  <si>
    <t>(417) 881-0500</t>
  </si>
  <si>
    <t>(417) 501-8610</t>
  </si>
  <si>
    <t>HS FUND FREMONT TRS, LLC</t>
  </si>
  <si>
    <t>LA BONNE MAISON-ASSISTED LIVING BY AMERICARE</t>
  </si>
  <si>
    <t>226 PLAZA DR</t>
  </si>
  <si>
    <t>63801-5105</t>
  </si>
  <si>
    <t>(573) 472-2546</t>
  </si>
  <si>
    <t>(573) 481-0457</t>
  </si>
  <si>
    <t>AMERICARE AT LABONNE MAISON ASSISTED LIVING, LLC</t>
  </si>
  <si>
    <t>LODGE, THE</t>
  </si>
  <si>
    <t>542 STATE ROAD DD</t>
  </si>
  <si>
    <t>65248-9658</t>
  </si>
  <si>
    <t>HILDERBRAND</t>
  </si>
  <si>
    <t>(660) 248-2277</t>
  </si>
  <si>
    <t>6602483699</t>
  </si>
  <si>
    <t>542 STATE RD DD</t>
  </si>
  <si>
    <t>HANK VENTURES, INC</t>
  </si>
  <si>
    <t>WEXFORD PLACE ASSISTED LIVING AND MEMORY SUPPORT BY SENIOR STAR</t>
  </si>
  <si>
    <t>6460 NORTH COSBY AVE</t>
  </si>
  <si>
    <t>64151-2377</t>
  </si>
  <si>
    <t>RODERICK</t>
  </si>
  <si>
    <t>(816) 743-4259</t>
  </si>
  <si>
    <t>8165875411</t>
  </si>
  <si>
    <t>GEMINI KC LAND, LLC</t>
  </si>
  <si>
    <t>GARDEN VILLAS NORTH</t>
  </si>
  <si>
    <t>4505 PARKER ROAD</t>
  </si>
  <si>
    <t>63033-4268</t>
  </si>
  <si>
    <t>PATTY</t>
  </si>
  <si>
    <t>OLEARY BAY</t>
  </si>
  <si>
    <t>(314) 355-6100</t>
  </si>
  <si>
    <t>3143551463</t>
  </si>
  <si>
    <t>4505 PARKER RD</t>
  </si>
  <si>
    <t>GARDEN VILLAS NORTH, LLC</t>
  </si>
  <si>
    <t>GARDEN VILLAS SOUTH</t>
  </si>
  <si>
    <t>13457 TESSON FERRY RD</t>
  </si>
  <si>
    <t>63128-4010</t>
  </si>
  <si>
    <t>(314) 843-7788</t>
  </si>
  <si>
    <t>3148437845</t>
  </si>
  <si>
    <t>GARDEN VILLAS OF SOUTH COUNTY, INC</t>
  </si>
  <si>
    <t>GARDEN VILLAS</t>
  </si>
  <si>
    <t>13590 SOUTH OUTER 40 RD</t>
  </si>
  <si>
    <t>63017-5823</t>
  </si>
  <si>
    <t>BUSSO</t>
  </si>
  <si>
    <t>(314) 434-2520</t>
  </si>
  <si>
    <t>3144344223</t>
  </si>
  <si>
    <t>DOUBLE G LAND CO, LLC</t>
  </si>
  <si>
    <t>LAKE GEORGE ASSISTED LIVING</t>
  </si>
  <si>
    <t>5000 EAST RICHLAND ROAD</t>
  </si>
  <si>
    <t>65201-9606</t>
  </si>
  <si>
    <t>REEVES</t>
  </si>
  <si>
    <t>(573) 442-0577</t>
  </si>
  <si>
    <t>(573) 441-0822</t>
  </si>
  <si>
    <t>5000 EAST RICHLAND RD</t>
  </si>
  <si>
    <t>LAKE GEORGE ESTATES, LLC</t>
  </si>
  <si>
    <t>PARK PLACE II</t>
  </si>
  <si>
    <t>2000 BOARDWALK PLACE DR</t>
  </si>
  <si>
    <t>63368-3901</t>
  </si>
  <si>
    <t>COHEN</t>
  </si>
  <si>
    <t>(636) 695-4360</t>
  </si>
  <si>
    <t>(636) 695-4351</t>
  </si>
  <si>
    <t>CHP O'FALLON MO TENANT CORP</t>
  </si>
  <si>
    <t>PRIMROSE RETIREMENT COMMUNITY OF KANSAS CITY</t>
  </si>
  <si>
    <t>8559 NORTH LINE CREEK PARKWAY</t>
  </si>
  <si>
    <t>64154-2100</t>
  </si>
  <si>
    <t>DAWNELLE</t>
  </si>
  <si>
    <t>(816) 468-8282</t>
  </si>
  <si>
    <t>8164688283</t>
  </si>
  <si>
    <t>PRIMROSE SENIOR HOLDINGS, LLC</t>
  </si>
  <si>
    <t>CHESTERFIELD VILLAS</t>
  </si>
  <si>
    <t>14901 N OUTER 40 RD</t>
  </si>
  <si>
    <t>63017-6034</t>
  </si>
  <si>
    <t>LIEFER</t>
  </si>
  <si>
    <t>(636) 532-9296</t>
  </si>
  <si>
    <t>6365320551</t>
  </si>
  <si>
    <t>CHESTERFIELD VILLAS, LLC</t>
  </si>
  <si>
    <t>COMMUNITIES OF WILDWOOD RANCH</t>
  </si>
  <si>
    <t>3222 SOUTH JOHN DUFFY DR</t>
  </si>
  <si>
    <t>64804-1569</t>
  </si>
  <si>
    <t>(417) 621-0175</t>
  </si>
  <si>
    <t>4176210177</t>
  </si>
  <si>
    <t>JOPLIN #1, INC</t>
  </si>
  <si>
    <t>MCCRITE PLAZA AT BRIARCLIFF SKILLED FACILITY</t>
  </si>
  <si>
    <t>1301 TULLISON ROAD</t>
  </si>
  <si>
    <t>64116-2640</t>
  </si>
  <si>
    <t>KAYATANA</t>
  </si>
  <si>
    <t>BURRAGE</t>
  </si>
  <si>
    <t>(816) 888-7930</t>
  </si>
  <si>
    <t>8164379365</t>
  </si>
  <si>
    <t>1201 NW TULLISON ROAD</t>
  </si>
  <si>
    <t>64116-2639</t>
  </si>
  <si>
    <t>McCRITE PLAZA AT BRIARCLIFF, LLC</t>
  </si>
  <si>
    <t>MCCRITE PLAZA AT BRIARCLIFF ASSISTED LIVING</t>
  </si>
  <si>
    <t>1201 NW TULLISON RD</t>
  </si>
  <si>
    <t>CAVALUZZI</t>
  </si>
  <si>
    <t>(816) 437-9365</t>
  </si>
  <si>
    <t>1701 NW O'BRIEN RD</t>
  </si>
  <si>
    <t>WINTER CALVILLO</t>
  </si>
  <si>
    <t>BROOKDALE WORNALL PLACE</t>
  </si>
  <si>
    <t>501 WEST 107TH ST</t>
  </si>
  <si>
    <t>64114-5919</t>
  </si>
  <si>
    <t>DORCAS</t>
  </si>
  <si>
    <t>KARIUKI</t>
  </si>
  <si>
    <t>(816) 941-7777</t>
  </si>
  <si>
    <t>8169419315</t>
  </si>
  <si>
    <t>BLC KANSAS CITY-GC, LLC</t>
  </si>
  <si>
    <t>SILVERSTONE PLACE</t>
  </si>
  <si>
    <t>2735 EAGLESON DR</t>
  </si>
  <si>
    <t>65401-8384</t>
  </si>
  <si>
    <t>SCHUMACHER</t>
  </si>
  <si>
    <t>(573) 426-6200</t>
  </si>
  <si>
    <t>5734266050</t>
  </si>
  <si>
    <t>SILVERSTONE SNF, LLC</t>
  </si>
  <si>
    <t>ARBORS AT MOUNT CARMEL, THE</t>
  </si>
  <si>
    <t>6369461104</t>
  </si>
  <si>
    <t>FOUNTAINS OF WEST COUNTY AL, LLC  THE</t>
  </si>
  <si>
    <t>15822 CLAYTON RD</t>
  </si>
  <si>
    <t>63011-2240</t>
  </si>
  <si>
    <t>GAMMON</t>
  </si>
  <si>
    <t>(636) 220-1660</t>
  </si>
  <si>
    <t>(636) 220-1683</t>
  </si>
  <si>
    <t>FOUNTAINS OF WEST COUNTY AL, LLC (THE)</t>
  </si>
  <si>
    <t>CREVE COEUR ASSISTED LIVING AND MEMORY CARE</t>
  </si>
  <si>
    <t>693 DECKER LN</t>
  </si>
  <si>
    <t>63141-7127</t>
  </si>
  <si>
    <t>SCHMIDT</t>
  </si>
  <si>
    <t>(314) 997-4532</t>
  </si>
  <si>
    <t>3149932902</t>
  </si>
  <si>
    <t>693 DECKER LANE</t>
  </si>
  <si>
    <t>CREVE COEUR OPERATOR, LLC</t>
  </si>
  <si>
    <t>BENTON HOUSE OF TIFFANY SPRINGS</t>
  </si>
  <si>
    <t>5901 NW 88TH ST</t>
  </si>
  <si>
    <t>64154-1607</t>
  </si>
  <si>
    <t>CHESLEA</t>
  </si>
  <si>
    <t>BRITTAIN</t>
  </si>
  <si>
    <t>(816) 505-4555</t>
  </si>
  <si>
    <t>8164926775</t>
  </si>
  <si>
    <t>TIFFANY SLP, LLC</t>
  </si>
  <si>
    <t>OAK POINTE OF MARYVILLE</t>
  </si>
  <si>
    <t>817 SOUTH COUNTRY CLUB DR</t>
  </si>
  <si>
    <t>64468-1477</t>
  </si>
  <si>
    <t>BEATTIE</t>
  </si>
  <si>
    <t>(660) 562-2799</t>
  </si>
  <si>
    <t>6605622797</t>
  </si>
  <si>
    <t>MARYVILLE, MISSOURI ASSISTED LIVING OPERATING COMPANY, LLC</t>
  </si>
  <si>
    <t>HAROLD AND LOUISE ASSISTED LIVING</t>
  </si>
  <si>
    <t>135 COMMUNICATION DR</t>
  </si>
  <si>
    <t>63401-3670</t>
  </si>
  <si>
    <t>MICAH</t>
  </si>
  <si>
    <t>(573) 221-1189</t>
  </si>
  <si>
    <t>5732216705</t>
  </si>
  <si>
    <t>SUNNYHILL INDEPENDENCE CENTER</t>
  </si>
  <si>
    <t>3343 ARMBRUSTER ROAD</t>
  </si>
  <si>
    <t>63020-4506</t>
  </si>
  <si>
    <t>SHOULTS</t>
  </si>
  <si>
    <t>(636) 586-2188</t>
  </si>
  <si>
    <t>6365862189</t>
  </si>
  <si>
    <t>3343 ARMBRUSTER RD</t>
  </si>
  <si>
    <t>PRIMROSE RETIREMENT COMMUNITY OF JEFFERSON CITY</t>
  </si>
  <si>
    <t>1214 FREEDOM BLVD</t>
  </si>
  <si>
    <t>65109-0082</t>
  </si>
  <si>
    <t>MCINTIRE</t>
  </si>
  <si>
    <t>(573) 634-5408</t>
  </si>
  <si>
    <t>(573) 556-6175</t>
  </si>
  <si>
    <t>JEFFERSON CITY RETIREMENT, LLC</t>
  </si>
  <si>
    <t>OAK RIDGE ASSISTED LIVING</t>
  </si>
  <si>
    <t>403 CRISPIN ST</t>
  </si>
  <si>
    <t>64085-1212</t>
  </si>
  <si>
    <t>(816) 776-3435</t>
  </si>
  <si>
    <t>(816) 615-6126</t>
  </si>
  <si>
    <t>BENTON HOUSE OF BLUE SPRINGS</t>
  </si>
  <si>
    <t>1701 NW JEFFERSON ST</t>
  </si>
  <si>
    <t>64015-7229</t>
  </si>
  <si>
    <t>(816) 224-2727</t>
  </si>
  <si>
    <t>(816) 998-7450</t>
  </si>
  <si>
    <t>CENTERPOINT SLP, LLC</t>
  </si>
  <si>
    <t>OAK POINTE OF KEARNEY</t>
  </si>
  <si>
    <t>200 MEADOWBROOK DR</t>
  </si>
  <si>
    <t>64060-8788</t>
  </si>
  <si>
    <t>(816) 628-0075</t>
  </si>
  <si>
    <t>8166354164</t>
  </si>
  <si>
    <t>KEARNEY, MISSOURI ASSISTED LIVING OPERATING COMPANY, LLC</t>
  </si>
  <si>
    <t>CEDARHURST OF COLUMBIA</t>
  </si>
  <si>
    <t>2333 CHAPEL HILL RD</t>
  </si>
  <si>
    <t>65203-1537</t>
  </si>
  <si>
    <t>HAGEMEYER</t>
  </si>
  <si>
    <t>(573) 234-1091</t>
  </si>
  <si>
    <t>5732341071</t>
  </si>
  <si>
    <t>CH COLUMBIA MANAGEMENT MO, LLC</t>
  </si>
  <si>
    <t>VILLAGES OF ST PETERS MEMORY CARE</t>
  </si>
  <si>
    <t>5300 EXECUTIVE CENTER PARKWAY</t>
  </si>
  <si>
    <t>63376-3182</t>
  </si>
  <si>
    <t>TAPPE</t>
  </si>
  <si>
    <t>(636) 477-6955</t>
  </si>
  <si>
    <t>6364776940</t>
  </si>
  <si>
    <t>ST PETERS MEMORY CARE OPERATIONS, LLC</t>
  </si>
  <si>
    <t>BENTON HOUSE OF RAYMORE</t>
  </si>
  <si>
    <t>2100 JOHNSTON DR</t>
  </si>
  <si>
    <t>64083-8122</t>
  </si>
  <si>
    <t>ANA</t>
  </si>
  <si>
    <t>MAYYAHI</t>
  </si>
  <si>
    <t>(816) 322-2111</t>
  </si>
  <si>
    <t>(816) 974-2933</t>
  </si>
  <si>
    <t>RAYMORE SLP, LLC</t>
  </si>
  <si>
    <t>PARKWAY SENIOR LIVING, THE</t>
  </si>
  <si>
    <t>550 NE NAPOLEON DR</t>
  </si>
  <si>
    <t>64014-5403</t>
  </si>
  <si>
    <t>BELINDA</t>
  </si>
  <si>
    <t>(816) 228-8866</t>
  </si>
  <si>
    <t>8162243813</t>
  </si>
  <si>
    <t>BLUE SPRINGS SENIOR HOUSING I OPCO, LLC</t>
  </si>
  <si>
    <t>MCCLAY SENIOR CARE</t>
  </si>
  <si>
    <t>3801 MCCLAY ROAD</t>
  </si>
  <si>
    <t>63376-7327</t>
  </si>
  <si>
    <t>(636) 244-3323</t>
  </si>
  <si>
    <t>6362444431</t>
  </si>
  <si>
    <t>MCCLAY HEALTH AND REHAB LLC</t>
  </si>
  <si>
    <t>SKYLINE ASSISTED LIVING LLC</t>
  </si>
  <si>
    <t>100 HARD ROCK RD</t>
  </si>
  <si>
    <t>63965-7259</t>
  </si>
  <si>
    <t>(573) 323-2108</t>
  </si>
  <si>
    <t>5733232110</t>
  </si>
  <si>
    <t>PO BOX 780</t>
  </si>
  <si>
    <t>63965-0780</t>
  </si>
  <si>
    <t>OAK POINTE OF NEOSHO</t>
  </si>
  <si>
    <t>2601 OAK RIDGE EXTENSION</t>
  </si>
  <si>
    <t>64850-7765</t>
  </si>
  <si>
    <t>(417) 451-8872</t>
  </si>
  <si>
    <t>4174512447</t>
  </si>
  <si>
    <t>NEOSHO, MISSOURI ASSISTED LIVING OPERATING COMPANY, LLC</t>
  </si>
  <si>
    <t>VALLEY PARK NORTH</t>
  </si>
  <si>
    <t>2631 FAIRWAY DR</t>
  </si>
  <si>
    <t>65251-3936</t>
  </si>
  <si>
    <t>EASLEY</t>
  </si>
  <si>
    <t>(573) 592-4995</t>
  </si>
  <si>
    <t>DOUGHERTY FERRY ASSISTED LIVING &amp; MEMORY CARE</t>
  </si>
  <si>
    <t>2929 DOUGHERTY FERRY RD</t>
  </si>
  <si>
    <t>63122-3368</t>
  </si>
  <si>
    <t>STOTSER</t>
  </si>
  <si>
    <t>(636) 825-6665</t>
  </si>
  <si>
    <t>6368256654</t>
  </si>
  <si>
    <t>DOUGHERTY FERRY OPERATOR, LLC</t>
  </si>
  <si>
    <t>GABLES AT BRADY CIRCLE, LLC  THE</t>
  </si>
  <si>
    <t>11 BRADY CIRCLE</t>
  </si>
  <si>
    <t>63114-1110</t>
  </si>
  <si>
    <t>(314) 890-2230</t>
  </si>
  <si>
    <t>3148902231</t>
  </si>
  <si>
    <t>THE GABLES AT BRADY CIRCLE, LLC</t>
  </si>
  <si>
    <t>LAKE PARKE SENIOR LIVING</t>
  </si>
  <si>
    <t>145 4TH ST</t>
  </si>
  <si>
    <t>65020-7138</t>
  </si>
  <si>
    <t>CHERIE</t>
  </si>
  <si>
    <t>TEICHMEIER</t>
  </si>
  <si>
    <t>(573) 745-0874</t>
  </si>
  <si>
    <t>(573) 873-2825</t>
  </si>
  <si>
    <t>CAMDEN PROJECTS, LLC</t>
  </si>
  <si>
    <t>MILL CREEK VILLAGE-ASSISTED LIVING BY AMERICARE</t>
  </si>
  <si>
    <t>1990 W SOUTHAMPTON DR</t>
  </si>
  <si>
    <t>65203-6238</t>
  </si>
  <si>
    <t>(573) 381-2510</t>
  </si>
  <si>
    <t>5733812513</t>
  </si>
  <si>
    <t>AMERICARE AT MILL CREEK VILLAGE ASSISTED LIVING, LLC</t>
  </si>
  <si>
    <t>PETTIS COUNTY ASSISTED LIVING, LLC</t>
  </si>
  <si>
    <t>3017 BROOKING PARK AVENUE</t>
  </si>
  <si>
    <t>65301-9327</t>
  </si>
  <si>
    <t>ASHER</t>
  </si>
  <si>
    <t>(660) 827-3222</t>
  </si>
  <si>
    <t>6608292217</t>
  </si>
  <si>
    <t>3017 BROOKING PARK AVE</t>
  </si>
  <si>
    <t>SUPERIOR MANOR OF DOWNTOWN, LLC</t>
  </si>
  <si>
    <t>1501 CLINTON STREET</t>
  </si>
  <si>
    <t>63106-4100</t>
  </si>
  <si>
    <t>WINBUSH</t>
  </si>
  <si>
    <t>(314) 376-5000</t>
  </si>
  <si>
    <t>(314) 376-5001</t>
  </si>
  <si>
    <t>HARTON SENIOR LIVING</t>
  </si>
  <si>
    <t>1054 SOUTH HWY 47</t>
  </si>
  <si>
    <t>63383-2625</t>
  </si>
  <si>
    <t>LAFONDA</t>
  </si>
  <si>
    <t>(636) 377-4444</t>
  </si>
  <si>
    <t>6363774446</t>
  </si>
  <si>
    <t>HARLYNN, INC</t>
  </si>
  <si>
    <t>LINDEN WOODS VILLAGE</t>
  </si>
  <si>
    <t>2901 NE 72ND STREET</t>
  </si>
  <si>
    <t>64119-7400</t>
  </si>
  <si>
    <t>CODY</t>
  </si>
  <si>
    <t>HUGHES</t>
  </si>
  <si>
    <t>(816) 268-4000</t>
  </si>
  <si>
    <t>8164378779</t>
  </si>
  <si>
    <t>CCRC OF GLADSTONE, LLC</t>
  </si>
  <si>
    <t>OAK POINTE OF CARTHAGE</t>
  </si>
  <si>
    <t>300 W AIRPORT DR</t>
  </si>
  <si>
    <t>64836-3511</t>
  </si>
  <si>
    <t>MARLANE</t>
  </si>
  <si>
    <t>(417) 358-3355</t>
  </si>
  <si>
    <t>4173584546</t>
  </si>
  <si>
    <t>CARTHAGE, MISSOURI ASSISTED LIVING OPERATING COMPANY, LLC</t>
  </si>
  <si>
    <t>E W THOMPSON HEALTH &amp; REHABILITATION CENTER</t>
  </si>
  <si>
    <t>975 MITCHELL ROAD</t>
  </si>
  <si>
    <t>65301-2133</t>
  </si>
  <si>
    <t>KRISTEN</t>
  </si>
  <si>
    <t>(660) 851-0668</t>
  </si>
  <si>
    <t>(660) 851-0092</t>
  </si>
  <si>
    <t>ANTHOLOGY OF BURLINGTON CREEK</t>
  </si>
  <si>
    <t>6311 NORTH COSBY AVENUE</t>
  </si>
  <si>
    <t>64151-2344</t>
  </si>
  <si>
    <t>WAUGH</t>
  </si>
  <si>
    <t>(816) 505-3030</t>
  </si>
  <si>
    <t>8165053032</t>
  </si>
  <si>
    <t>6311 N COSBY AVENUE</t>
  </si>
  <si>
    <t>CA SENIOR BURLINGTON CREEK OPERATOR, LLC</t>
  </si>
  <si>
    <t>OAK POINTE OF MONETT</t>
  </si>
  <si>
    <t>1011 OLD AIRPORT ROAD</t>
  </si>
  <si>
    <t>65708-1375</t>
  </si>
  <si>
    <t>NEWBY</t>
  </si>
  <si>
    <t>(417) 235-3500</t>
  </si>
  <si>
    <t>4172360846</t>
  </si>
  <si>
    <t>MONETT, MISSOURI ASSISTED LIVING OPERATING COMPANY, LLC</t>
  </si>
  <si>
    <t>HOPEDALE COTTAGE ASSISTED LIVING THE</t>
  </si>
  <si>
    <t>1314 W SCHOOL STREET</t>
  </si>
  <si>
    <t>65721-6618</t>
  </si>
  <si>
    <t>PAYNE</t>
  </si>
  <si>
    <t>(417) 581-1308</t>
  </si>
  <si>
    <t>(417) 581-1320</t>
  </si>
  <si>
    <t>COTTAGES OF LAKE ST LOUIS</t>
  </si>
  <si>
    <t>2885 TECHNOLOGY DRIVE</t>
  </si>
  <si>
    <t>LAKE SAINT LOUIS</t>
  </si>
  <si>
    <t>63367-4123</t>
  </si>
  <si>
    <t>(636) 614-3510</t>
  </si>
  <si>
    <t>3142591405</t>
  </si>
  <si>
    <t>FSC OF LAKE ST LOUIS LLC</t>
  </si>
  <si>
    <t>CEDARHURST OF DES PERES</t>
  </si>
  <si>
    <t>12826 DAYLIGHT CIRCLE</t>
  </si>
  <si>
    <t>63131-1890</t>
  </si>
  <si>
    <t>TRISTA</t>
  </si>
  <si>
    <t>MCWILLIAMS</t>
  </si>
  <si>
    <t>(314) 384-3654</t>
  </si>
  <si>
    <t>3149094145</t>
  </si>
  <si>
    <t>CH WEST COUNTY MANAGEMENT MO, LLC</t>
  </si>
  <si>
    <t>ANTHOLOGY OF CLAYTON VIEW</t>
  </si>
  <si>
    <t>8825 EAGER ROAD</t>
  </si>
  <si>
    <t>63144-1205</t>
  </si>
  <si>
    <t>WHITMORE</t>
  </si>
  <si>
    <t>(314) 961-1700</t>
  </si>
  <si>
    <t>3149611702</t>
  </si>
  <si>
    <t>CA SENIOR CLAYTON VIEW OPERATOR, LLC</t>
  </si>
  <si>
    <t>GLENFIELD MEMORY CARE</t>
  </si>
  <si>
    <t>118 OHMES ROAD</t>
  </si>
  <si>
    <t>COTTLEVILLE</t>
  </si>
  <si>
    <t>63376-7649</t>
  </si>
  <si>
    <t>VIOLETA</t>
  </si>
  <si>
    <t>RIVERA HERNANDEZ</t>
  </si>
  <si>
    <t>(636) 447-4440</t>
  </si>
  <si>
    <t>(636) 244-4431</t>
  </si>
  <si>
    <t>118 OHMES RD</t>
  </si>
  <si>
    <t>COTTAGES OF COTTLEVILLE LLC</t>
  </si>
  <si>
    <t>TIMBERS, THE</t>
  </si>
  <si>
    <t>239 KAREN DRIVE</t>
  </si>
  <si>
    <t>(573) 415-0390</t>
  </si>
  <si>
    <t>AVALON MEMORY CARE</t>
  </si>
  <si>
    <t>5342 BUTLER HILL ROAD</t>
  </si>
  <si>
    <t>MATTLI</t>
  </si>
  <si>
    <t>(314) 849-2985</t>
  </si>
  <si>
    <t>(314) 849-2980</t>
  </si>
  <si>
    <t>AVALON MEMORY CARE, LLC</t>
  </si>
  <si>
    <t>POPA GOOD SAMARITAN SERVICES, LLC</t>
  </si>
  <si>
    <t>16979 HWY 39</t>
  </si>
  <si>
    <t>VERONA</t>
  </si>
  <si>
    <t>65769-6319</t>
  </si>
  <si>
    <t>DICKERSON</t>
  </si>
  <si>
    <t>(417) 353-4448</t>
  </si>
  <si>
    <t>(417) 678-1273</t>
  </si>
  <si>
    <t>GRANDE AT LAUMEIER PARK THE</t>
  </si>
  <si>
    <t>12470 ROTT ROAD</t>
  </si>
  <si>
    <t>SUNSET HILLS</t>
  </si>
  <si>
    <t>63127-1247</t>
  </si>
  <si>
    <t>CRUSE</t>
  </si>
  <si>
    <t>(314) 462-0222</t>
  </si>
  <si>
    <t>(314) 431-5686</t>
  </si>
  <si>
    <t>ROTT SENIOR CARE, LLC</t>
  </si>
  <si>
    <t>GRANDE AT CREVE COEUR THE</t>
  </si>
  <si>
    <t>450 NORTH LINDBERGH BLVD</t>
  </si>
  <si>
    <t>63141-7814</t>
  </si>
  <si>
    <t>OHLSEN</t>
  </si>
  <si>
    <t>(314) 628-0004</t>
  </si>
  <si>
    <t>(314) 228-0436</t>
  </si>
  <si>
    <t>LINDBERGH SENIOR CARE, LLC</t>
  </si>
  <si>
    <t>FAMILY PARTNERS HOME LLC</t>
  </si>
  <si>
    <t>232 CREVE COEUR AVE</t>
  </si>
  <si>
    <t>63011-4040</t>
  </si>
  <si>
    <t>KARI</t>
  </si>
  <si>
    <t>LENZ</t>
  </si>
  <si>
    <t>(314) 686-4468</t>
  </si>
  <si>
    <t>(636) 220-1046</t>
  </si>
  <si>
    <t>12882 MANCHESTER RD STE 201</t>
  </si>
  <si>
    <t>63131-1803</t>
  </si>
  <si>
    <t>BETHESDA HAWTHORNE PLACE</t>
  </si>
  <si>
    <t>1111 SOUTH BERRY ROAD</t>
  </si>
  <si>
    <t>63122-6598</t>
  </si>
  <si>
    <t>REYOLDS</t>
  </si>
  <si>
    <t>(314) 942-5750</t>
  </si>
  <si>
    <t>3147364210</t>
  </si>
  <si>
    <t>CARNEGIE VILLAGE REHABILITATION &amp; HEALTH CARE CENTER</t>
  </si>
  <si>
    <t>105 BERNARD DRIVE</t>
  </si>
  <si>
    <t>64012-6181</t>
  </si>
  <si>
    <t>TAWNIA</t>
  </si>
  <si>
    <t>NICKLES</t>
  </si>
  <si>
    <t>(816) 348-8815</t>
  </si>
  <si>
    <t>8163488842</t>
  </si>
  <si>
    <t>CARNEGIE VILLAGE REHABILITATION &amp; HEALTH CARE CENTER LLC</t>
  </si>
  <si>
    <t>DELTA SOUTH NURSING &amp; REHABILITATION</t>
  </si>
  <si>
    <t>640 COLONEL GEORGE E DAY PARKWAY</t>
  </si>
  <si>
    <t>63801-0624</t>
  </si>
  <si>
    <t>DARLENE</t>
  </si>
  <si>
    <t>PORTWOOD</t>
  </si>
  <si>
    <t>(573) 471-3400</t>
  </si>
  <si>
    <t>(573) 475-8693</t>
  </si>
  <si>
    <t>DELTA SOUTH SKILLED NURSING AND REHABILITATION, LLC</t>
  </si>
  <si>
    <t>VALLEY PARK WEST</t>
  </si>
  <si>
    <t>678 WINDMILL RIDGE</t>
  </si>
  <si>
    <t>65018-1964</t>
  </si>
  <si>
    <t>(573) 796-2520</t>
  </si>
  <si>
    <t>(573) 304-2132</t>
  </si>
  <si>
    <t>PCH HEALTHCARE, LLC</t>
  </si>
  <si>
    <t>ANTHOLOGY OF TOWN &amp; COUNTRY</t>
  </si>
  <si>
    <t>1020 WOODS MILL ROAD</t>
  </si>
  <si>
    <t>63017-0603</t>
  </si>
  <si>
    <t>LYDIA</t>
  </si>
  <si>
    <t>STROMSDORFER</t>
  </si>
  <si>
    <t>(636) 527-4444</t>
  </si>
  <si>
    <t>6365274040</t>
  </si>
  <si>
    <t>CA SENIOR TOWN &amp; COUNTRY OPERATOR, LLC</t>
  </si>
  <si>
    <t>VILLAS OF JACKSON LLC THE</t>
  </si>
  <si>
    <t>670 BROADRIDGE DRIVE</t>
  </si>
  <si>
    <t>63755-3044</t>
  </si>
  <si>
    <t>KNOTT</t>
  </si>
  <si>
    <t>(573) 986-8210</t>
  </si>
  <si>
    <t>(573) 204-3807</t>
  </si>
  <si>
    <t>THE VILLAS OF JACKSON LLC</t>
  </si>
  <si>
    <t>CEDARHURST OF ST. CHARLES ASSISTED LIVING &amp; MEMORY CARE</t>
  </si>
  <si>
    <t>1800 FIRST CAPITOL DRIVE</t>
  </si>
  <si>
    <t>63301-1646</t>
  </si>
  <si>
    <t>CINDY</t>
  </si>
  <si>
    <t>EMCH</t>
  </si>
  <si>
    <t>(636) 255-8094</t>
  </si>
  <si>
    <t>(636) 896-4436</t>
  </si>
  <si>
    <t>CEDARHURST OF ST. CHARLES OPERATOR, LLC</t>
  </si>
  <si>
    <t>CASTLEWOOD SENIOR LIVING THE</t>
  </si>
  <si>
    <t>1538 N OLD CASTLE ROAD</t>
  </si>
  <si>
    <t>65714-9902</t>
  </si>
  <si>
    <t>DARBY</t>
  </si>
  <si>
    <t>(417) 724-8188</t>
  </si>
  <si>
    <t>(636) 724-1981</t>
  </si>
  <si>
    <t>NIXA SENIOR COMMUNITY, LLC</t>
  </si>
  <si>
    <t>TIFFANY SPRINGS REHABILITATION &amp; HEALTH CARE CENTER</t>
  </si>
  <si>
    <t>9191 N AMBASSADOR DR</t>
  </si>
  <si>
    <t>64154-7247</t>
  </si>
  <si>
    <t>VAUGHN</t>
  </si>
  <si>
    <t>(816) 741-5570</t>
  </si>
  <si>
    <t>8167415670</t>
  </si>
  <si>
    <t>TIFFANY SPRINGS REHABILITATION &amp; HEALTH CARE CENTER, LLC</t>
  </si>
  <si>
    <t>OXFORD GRAND AT SHOAL CREEK</t>
  </si>
  <si>
    <t>8280 N TULLIS AVENUE</t>
  </si>
  <si>
    <t>64158-7683</t>
  </si>
  <si>
    <t>IRIS</t>
  </si>
  <si>
    <t>(816) 781-8282</t>
  </si>
  <si>
    <t>(816) 439-6110</t>
  </si>
  <si>
    <t>OXFORD GRAND SCV LLC</t>
  </si>
  <si>
    <t>BENTON HOUSE OF STALEY HILLS</t>
  </si>
  <si>
    <t>11071 N WOODLAND AVE</t>
  </si>
  <si>
    <t>64155-1552</t>
  </si>
  <si>
    <t>RODNEY</t>
  </si>
  <si>
    <t>(816) 372-1888</t>
  </si>
  <si>
    <t>(678) 297-0384</t>
  </si>
  <si>
    <t>STALEY SLP LLC</t>
  </si>
  <si>
    <t>MATTIS POINTE - ASSISTED LIVING BY AMERICARE</t>
  </si>
  <si>
    <t>4962 MATTIS ROAD</t>
  </si>
  <si>
    <t>63128-2795</t>
  </si>
  <si>
    <t>CATHERINE</t>
  </si>
  <si>
    <t>IMMEL</t>
  </si>
  <si>
    <t>(314) 328-4084</t>
  </si>
  <si>
    <t>3149391081</t>
  </si>
  <si>
    <t>AMERICARE AT SOUTH ST LOUIS, LLC</t>
  </si>
  <si>
    <t>THE GRANDE AT CHESTERFIELD</t>
  </si>
  <si>
    <t>16300 JUSTUS POST ROAD</t>
  </si>
  <si>
    <t>63017-4608</t>
  </si>
  <si>
    <t>DUNCIL</t>
  </si>
  <si>
    <t>(636) 778-4800</t>
  </si>
  <si>
    <t>(636) 216-7558</t>
  </si>
  <si>
    <t>JUSTUS SENIOR CARE, LLC</t>
  </si>
  <si>
    <t>ROCK ISLAND VILLAGE</t>
  </si>
  <si>
    <t>619 EAST 8TH STREET</t>
  </si>
  <si>
    <t>65026-4740</t>
  </si>
  <si>
    <t>HINEMAN</t>
  </si>
  <si>
    <t>(573) 557-9545</t>
  </si>
  <si>
    <t>(573) 392-5615</t>
  </si>
  <si>
    <t>MISSOURI HEALTHCARE NETWORK LLC</t>
  </si>
  <si>
    <t>WELLER PLACE RETIREMENT CENTER</t>
  </si>
  <si>
    <t>510 WELLER STREET</t>
  </si>
  <si>
    <t>63552-1996</t>
  </si>
  <si>
    <t>KAY</t>
  </si>
  <si>
    <t>(660) 395-2273</t>
  </si>
  <si>
    <t>(660) 395-2274</t>
  </si>
  <si>
    <t>T &amp; H MANAGEMENT LLC</t>
  </si>
  <si>
    <t>SUNTERRA SPRINGS INDEPENDENCE</t>
  </si>
  <si>
    <t>19200 E 37TH TERRACE S</t>
  </si>
  <si>
    <t>64057-8324</t>
  </si>
  <si>
    <t>HAYMORE</t>
  </si>
  <si>
    <t>(816) 335-3008</t>
  </si>
  <si>
    <t>8163353023</t>
  </si>
  <si>
    <t>SUNTERRA INDEPENDENCE OC, LLC</t>
  </si>
  <si>
    <t>COLUMBIA POST ACUTE</t>
  </si>
  <si>
    <t>3535 BERRYWOOD DRIVE</t>
  </si>
  <si>
    <t>65201-6584</t>
  </si>
  <si>
    <t>MCCLAIN</t>
  </si>
  <si>
    <t>(573) 397-7144</t>
  </si>
  <si>
    <t>(573) 607-9178</t>
  </si>
  <si>
    <t>COLUMBIA POST ACUTE, LLC</t>
  </si>
  <si>
    <t>ANNIE'S HOUSE INC</t>
  </si>
  <si>
    <t>25228 BUZZARD DRIVE</t>
  </si>
  <si>
    <t>(573) 238-1300</t>
  </si>
  <si>
    <t>5732381302</t>
  </si>
  <si>
    <t>ANNIE'S HOUSE, INC</t>
  </si>
  <si>
    <t>CROSS CREEK AT LEE'S SUMMIT</t>
  </si>
  <si>
    <t>3320 NE WILSHIRE DR</t>
  </si>
  <si>
    <t>64064-2077</t>
  </si>
  <si>
    <t>BENEFIEL</t>
  </si>
  <si>
    <t>(816) 607-5700</t>
  </si>
  <si>
    <t>(816) 434-1599</t>
  </si>
  <si>
    <t>WILSHIRE AT LAKEWOOD MEMORY CARE, LLC</t>
  </si>
  <si>
    <t>NORTERRE</t>
  </si>
  <si>
    <t>2555 NORTERRE CIRCLE</t>
  </si>
  <si>
    <t>64068-3313</t>
  </si>
  <si>
    <t>ASHLEE</t>
  </si>
  <si>
    <t>LOPEZ</t>
  </si>
  <si>
    <t>(816) 479-4793</t>
  </si>
  <si>
    <t>8167818781</t>
  </si>
  <si>
    <t>64086-3313</t>
  </si>
  <si>
    <t>LHLC OPERATIONS LLC</t>
  </si>
  <si>
    <t>2580 NORTERRE CIRCLE</t>
  </si>
  <si>
    <t>64068-3412</t>
  </si>
  <si>
    <t>(816) 781-8781</t>
  </si>
  <si>
    <t>BIRCH POINTE HEALTH AND REHABILITATION</t>
  </si>
  <si>
    <t>3705 S JEFFERSON AVE</t>
  </si>
  <si>
    <t>65807-5880</t>
  </si>
  <si>
    <t>(417) 889-0773</t>
  </si>
  <si>
    <t>4178890774</t>
  </si>
  <si>
    <t>SENIOR LIVING MANAGEMENT GROUP, LLC</t>
  </si>
  <si>
    <t>BOULEVARD SENIOR LIVING OF ST CHARLES</t>
  </si>
  <si>
    <t>3340 EHLMANN ROAD</t>
  </si>
  <si>
    <t>63301-4087</t>
  </si>
  <si>
    <t>(636) 757-5077</t>
  </si>
  <si>
    <t>6367245933</t>
  </si>
  <si>
    <t>ST CHARLES SENIOR HOUSING I OPCO, LLC</t>
  </si>
  <si>
    <t>ANTHOLOGY OF WILDWOOD</t>
  </si>
  <si>
    <t>251 PLAZA DRIVE</t>
  </si>
  <si>
    <t>63040-1203</t>
  </si>
  <si>
    <t>NARDONI</t>
  </si>
  <si>
    <t>(636) 273-3900</t>
  </si>
  <si>
    <t>(636) 273-3906</t>
  </si>
  <si>
    <t>CA SENIOR WILDWOOD OPERATOR, LLC</t>
  </si>
  <si>
    <t>SILVERADO LEE'S SUMMIT</t>
  </si>
  <si>
    <t>3101 SW 3RD STREET</t>
  </si>
  <si>
    <t>64081-4060</t>
  </si>
  <si>
    <t>LESLEY</t>
  </si>
  <si>
    <t>GATEWOOD</t>
  </si>
  <si>
    <t>(816) 321-1648</t>
  </si>
  <si>
    <t>8163212246</t>
  </si>
  <si>
    <t>SEASONS MSP LEE'S SUMMIT, LLC</t>
  </si>
  <si>
    <t>HARBOR PLACE - LINN</t>
  </si>
  <si>
    <t>24 TRENSHAW TRAIL</t>
  </si>
  <si>
    <t>65051-2874</t>
  </si>
  <si>
    <t>HUCKSTEP</t>
  </si>
  <si>
    <t>(573) 897-2100</t>
  </si>
  <si>
    <t>5738975760</t>
  </si>
  <si>
    <t>HARBOR PLACE ESTATES-LINN, LLC</t>
  </si>
  <si>
    <t>SMILEY MANOR WEST, LLC</t>
  </si>
  <si>
    <t>1119 GOODFELLOW BLVD</t>
  </si>
  <si>
    <t>63112-</t>
  </si>
  <si>
    <t>SMITH SR</t>
  </si>
  <si>
    <t>(314) 833-3238</t>
  </si>
  <si>
    <t>(314) 833-3148</t>
  </si>
  <si>
    <t>LANDING OF O'FALLON, THE</t>
  </si>
  <si>
    <t>1000 LANDING CIRCLE</t>
  </si>
  <si>
    <t>63304-7647</t>
  </si>
  <si>
    <t>(636) 669-0780</t>
  </si>
  <si>
    <t>6366690799</t>
  </si>
  <si>
    <t>COLUMBIA/WEGMAN O'FALLON, LLC</t>
  </si>
  <si>
    <t>PARKSIDE-ASSISTED LIVING BY AMERICARE</t>
  </si>
  <si>
    <t>2100 PARKSIDE AVE</t>
  </si>
  <si>
    <t>65401-5472</t>
  </si>
  <si>
    <t>(573) 308-0834</t>
  </si>
  <si>
    <t>5733081644</t>
  </si>
  <si>
    <t>OAK POINTE OF ROLLA</t>
  </si>
  <si>
    <t>1000 EAST LIONS CLUB DRIVE</t>
  </si>
  <si>
    <t>65401-4356</t>
  </si>
  <si>
    <t>COULLIETTE</t>
  </si>
  <si>
    <t>(573) 426-2186</t>
  </si>
  <si>
    <t>5734262196</t>
  </si>
  <si>
    <t>ROLLA, MISSOURI ASSISTED LIVING OPERATING COMPANY, LLC</t>
  </si>
  <si>
    <t>NORTHLAND REHABILITATION &amp; HEALTH CARE CENTER</t>
  </si>
  <si>
    <t>4301 NE PARVIN ROAD</t>
  </si>
  <si>
    <t>64117-3001</t>
  </si>
  <si>
    <t>WITHEROW</t>
  </si>
  <si>
    <t>(816) 702-8000</t>
  </si>
  <si>
    <t>8167028001</t>
  </si>
  <si>
    <t>NORTHLAND REHABILITATION &amp; HEALTH CARE CENTER, LLC</t>
  </si>
  <si>
    <t>WEBWOOD ASSISTED LIVING, LLC</t>
  </si>
  <si>
    <t>1640 WALDO HATLER DRIVE</t>
  </si>
  <si>
    <t>64850-</t>
  </si>
  <si>
    <t>(417) 451-2997</t>
  </si>
  <si>
    <t>4174559289</t>
  </si>
  <si>
    <t>SUNTERRA SPRINGS SPRINGFIELD</t>
  </si>
  <si>
    <t>4935 S NATIONAL AVE</t>
  </si>
  <si>
    <t>65810-2989</t>
  </si>
  <si>
    <t>BECKENHOLDT</t>
  </si>
  <si>
    <t>(417) 720-8050</t>
  </si>
  <si>
    <t>4177208060</t>
  </si>
  <si>
    <t>SUNTERRA SPRINGFIELD OC, LLC</t>
  </si>
  <si>
    <t>DOLAN MEMORY CARE AT WATERFORD CROSSING</t>
  </si>
  <si>
    <t>11350 DOLAN WAY</t>
  </si>
  <si>
    <t>63146-5533</t>
  </si>
  <si>
    <t>VICALVI</t>
  </si>
  <si>
    <t>(314) 993-9500</t>
  </si>
  <si>
    <t>3149939505</t>
  </si>
  <si>
    <t>WILDWOOD SENIOR LIVING THE</t>
  </si>
  <si>
    <t>3002 SOUTH JOHN DUFFY DRIVE</t>
  </si>
  <si>
    <t>64804-</t>
  </si>
  <si>
    <t>SHIELDS</t>
  </si>
  <si>
    <t>(417) 623-2233</t>
  </si>
  <si>
    <t>6367241981</t>
  </si>
  <si>
    <t>JOPLIN SENIOR COMMUNITY, LLC</t>
  </si>
  <si>
    <t>ARBORS AT HARMONY GARDENS-MEMORY CARE ASSISTED LIVING BY AMERICARE THE</t>
  </si>
  <si>
    <t>539 EAST YOUNG AVENUE</t>
  </si>
  <si>
    <t>64093-</t>
  </si>
  <si>
    <t>(660) 429-0034</t>
  </si>
  <si>
    <t>6604290043</t>
  </si>
  <si>
    <t>WINCHESTER NURSING CENTER, INC</t>
  </si>
  <si>
    <t>400 WINCHESTER DRIVE</t>
  </si>
  <si>
    <t>(573) 293-6702</t>
  </si>
  <si>
    <t>5732936704</t>
  </si>
  <si>
    <t>BOULEVARD SENIOR LIVING OF WENTZVILLE</t>
  </si>
  <si>
    <t>120 PERRY CATE BOULEVARD</t>
  </si>
  <si>
    <t>63385-4719</t>
  </si>
  <si>
    <t>HAARMANN</t>
  </si>
  <si>
    <t>(636) 698-9458</t>
  </si>
  <si>
    <t>(636) 698-9504</t>
  </si>
  <si>
    <t>ST CHARLES SENIOR HOUSING II OPCO, LLC</t>
  </si>
  <si>
    <t>ALLEGRO</t>
  </si>
  <si>
    <t>1055 BELLEVUE AVENUE</t>
  </si>
  <si>
    <t>63117-1827</t>
  </si>
  <si>
    <t>SANFORD</t>
  </si>
  <si>
    <t>(314) 332-8372</t>
  </si>
  <si>
    <t>(314) 833-4699</t>
  </si>
  <si>
    <t>HSRE-ASL RICHMOND HEIGHTS TRS, LLC</t>
  </si>
  <si>
    <t>IGNITE MEDICAL RESORT KANSAS CITY LLC</t>
  </si>
  <si>
    <t>2100 NW BARRY ROAD</t>
  </si>
  <si>
    <t>64154-1000</t>
  </si>
  <si>
    <t>MOLLY</t>
  </si>
  <si>
    <t>FALK</t>
  </si>
  <si>
    <t>(816) 521-6610</t>
  </si>
  <si>
    <t>8168595524</t>
  </si>
  <si>
    <t>IGNITE MEDICAL RESORT KANSAS CITY, LLC</t>
  </si>
  <si>
    <t>UNION CARE CENTER</t>
  </si>
  <si>
    <t>1080 MARIE LANE</t>
  </si>
  <si>
    <t>63084-1056</t>
  </si>
  <si>
    <t>(636) 206-8585</t>
  </si>
  <si>
    <t>6362068586</t>
  </si>
  <si>
    <t>COMMUNITY CARE CENTER OF UNION, INC</t>
  </si>
  <si>
    <t>ARROWHEAD SENIOR LIVING COMMUNITY</t>
  </si>
  <si>
    <t>6100 ARROWHEAD DRIVE</t>
  </si>
  <si>
    <t>65065-</t>
  </si>
  <si>
    <t>JEFFERY</t>
  </si>
  <si>
    <t>BASLER</t>
  </si>
  <si>
    <t>(573) 302-7111</t>
  </si>
  <si>
    <t>ARROWHEAD RETIREMENT OPERATIONS, LLC</t>
  </si>
  <si>
    <t>CEDARHURST OF BLUE SPRINGS</t>
  </si>
  <si>
    <t>20551 E TRINITY PLACE</t>
  </si>
  <si>
    <t>64015-9501</t>
  </si>
  <si>
    <t>ALEX</t>
  </si>
  <si>
    <t>NEFF</t>
  </si>
  <si>
    <t>(816) 685-8863</t>
  </si>
  <si>
    <t>CEDARHURST OF BLUE SPRINGS OPERATOR, LLC</t>
  </si>
  <si>
    <t>TIFFANY SPRINGS SENIOR CARE COMMUNITY</t>
  </si>
  <si>
    <t>9101 N AMBASSADOR DRIVE</t>
  </si>
  <si>
    <t>64154-7295</t>
  </si>
  <si>
    <t>MARCH</t>
  </si>
  <si>
    <t>(816) 621-3810</t>
  </si>
  <si>
    <t>816-621-3811</t>
  </si>
  <si>
    <t>TIFFANY SPRINGS SENIOR CARE COMMUNITY, LLC</t>
  </si>
  <si>
    <t>WESTGATE</t>
  </si>
  <si>
    <t>3130 JOHN DUFFY DR</t>
  </si>
  <si>
    <t>(417) 553-3688</t>
  </si>
  <si>
    <t>417-625-3683</t>
  </si>
  <si>
    <t>JOPLIN NO.10, LLC</t>
  </si>
  <si>
    <t>ANTHOLOGY OF THE PLAZA</t>
  </si>
  <si>
    <t>2 EMANUEL CLEAVER II BLVD</t>
  </si>
  <si>
    <t>64112-1712</t>
  </si>
  <si>
    <t>MEISS</t>
  </si>
  <si>
    <t>CA SENIOR KC PLAZA OPERATOR, LLC</t>
  </si>
  <si>
    <t>OAKS COTTAGE ASSISTED LIVING, THE</t>
  </si>
  <si>
    <t>5448 N 2ND AVENUE</t>
  </si>
  <si>
    <t>65721-6210</t>
  </si>
  <si>
    <t>(417) 581-0330</t>
  </si>
  <si>
    <t>(417) 581-0279</t>
  </si>
  <si>
    <t>AUBURN RIDGE LIVING CENTER</t>
  </si>
  <si>
    <t>1425 ASHBURY WAY</t>
  </si>
  <si>
    <t>WARDSVILLE</t>
  </si>
  <si>
    <t>65101-1007</t>
  </si>
  <si>
    <t>KARRIE</t>
  </si>
  <si>
    <t>BRUEMMER</t>
  </si>
  <si>
    <t>(573) 634-2031</t>
  </si>
  <si>
    <t>5736342207</t>
  </si>
  <si>
    <t>AUBURN RIDGE LIVING CENTER, LLC</t>
  </si>
  <si>
    <t>COPPER ROCK HEALTHCARE</t>
  </si>
  <si>
    <t>712 COPPER ROCK DRIVE</t>
  </si>
  <si>
    <t>ROGERSVILLE</t>
  </si>
  <si>
    <t>65742-8970</t>
  </si>
  <si>
    <t>ROY</t>
  </si>
  <si>
    <t>PACE</t>
  </si>
  <si>
    <t>(417) 202-4606</t>
  </si>
  <si>
    <t>(417) 753-7316</t>
  </si>
  <si>
    <t>PO BOX 560</t>
  </si>
  <si>
    <t>CEDARHURST OF LEBANON ASSISTED LIVING &amp; MEMORY CARE</t>
  </si>
  <si>
    <t>842 LYNN STREET</t>
  </si>
  <si>
    <t>65536-3832</t>
  </si>
  <si>
    <t>CONES</t>
  </si>
  <si>
    <t>(417) 815-0122</t>
  </si>
  <si>
    <t>(417) 991-2050</t>
  </si>
  <si>
    <t>CEDARHURST OF LEBANON OPERATOR, LLC</t>
  </si>
  <si>
    <t>TOWNSHIP SENIOR LIVING, THE</t>
  </si>
  <si>
    <t>4150 WEST REPUBLIC ROAD</t>
  </si>
  <si>
    <t>BATTLEFIELD</t>
  </si>
  <si>
    <t>65619-7111</t>
  </si>
  <si>
    <t>PHYLLIS</t>
  </si>
  <si>
    <t>(417) 881-7800</t>
  </si>
  <si>
    <t>(417) 409-6602</t>
  </si>
  <si>
    <t>SPRINGFIELD SW SENIOR LIVING, LLC</t>
  </si>
  <si>
    <t>PINE VALLEY AT THE WOODLANDS</t>
  </si>
  <si>
    <t>620 WOODLAND MEADOWS</t>
  </si>
  <si>
    <t>(636) 202-1050</t>
  </si>
  <si>
    <t>THE VALLEY AT WOODLANDS, LLC</t>
  </si>
  <si>
    <t>CEDARHURST OF WEST PLAINS</t>
  </si>
  <si>
    <t>1521 US HIGHWAY 63</t>
  </si>
  <si>
    <t>65775-9809</t>
  </si>
  <si>
    <t>LOGAN</t>
  </si>
  <si>
    <t>WALKUP</t>
  </si>
  <si>
    <t>(417) 372-8940</t>
  </si>
  <si>
    <t>(417) 372-8939</t>
  </si>
  <si>
    <t>CEDARHURST OF WEST PLAINS OPERATOR, LLC</t>
  </si>
  <si>
    <t>ST ANTHONY'S</t>
  </si>
  <si>
    <t>1010 EAST 68TH STREET</t>
  </si>
  <si>
    <t>64131-</t>
  </si>
  <si>
    <t>DIETZ</t>
  </si>
  <si>
    <t>(816) 846-0870</t>
  </si>
  <si>
    <t>ST ANTHONY'S, LLC</t>
  </si>
  <si>
    <t>CLARENDALE OF ST PETERS</t>
  </si>
  <si>
    <t>10 DUBRAY DRIVE</t>
  </si>
  <si>
    <t>63376-3558</t>
  </si>
  <si>
    <t>GOLLIDAY</t>
  </si>
  <si>
    <t>(636)706-5100</t>
  </si>
  <si>
    <t>6367065164</t>
  </si>
  <si>
    <t>CLARENDALE ST PETERS OPERATIONS, LLC</t>
  </si>
  <si>
    <t>OAK POINTE OF WASHINGTON</t>
  </si>
  <si>
    <t>1650 HIGH STREET</t>
  </si>
  <si>
    <t>63090-4354</t>
  </si>
  <si>
    <t>(636) 390-3290</t>
  </si>
  <si>
    <t>6362398460</t>
  </si>
  <si>
    <t>WASHINGTON MO OPCO, LLC</t>
  </si>
  <si>
    <t>WELCOME HOME ASSISTED LIVING LLC</t>
  </si>
  <si>
    <t>5 ADAMS DRIVE</t>
  </si>
  <si>
    <t>63841-1985</t>
  </si>
  <si>
    <t>(573) 624-3800</t>
  </si>
  <si>
    <t>WELCOME HOME ASSISTED LIVING, LLC</t>
  </si>
  <si>
    <t>CEDARHURST OF FARMINGTON</t>
  </si>
  <si>
    <t>200 MAPLE VALLEY DRIVE</t>
  </si>
  <si>
    <t>63640-7331</t>
  </si>
  <si>
    <t>CHAPTMAN</t>
  </si>
  <si>
    <t>(573) 713-9150</t>
  </si>
  <si>
    <t>(573) 713-9110</t>
  </si>
  <si>
    <t>CEDARHURST OF FARMINGTON OPERATOR, LLC</t>
  </si>
  <si>
    <t>KINGSLAND WALK SENIOR LIVING</t>
  </si>
  <si>
    <t>868 KINGSLAND AVENUE</t>
  </si>
  <si>
    <t>63130-</t>
  </si>
  <si>
    <t>(314) 955-6884</t>
  </si>
  <si>
    <t>(314) 721-3655</t>
  </si>
  <si>
    <t>KINGSLAND WALK SENIOR LIVING, LLC</t>
  </si>
  <si>
    <t>TWINS PLACE RESIDENTIAL CARE FACILITY</t>
  </si>
  <si>
    <t>506 S MAIN STREET</t>
  </si>
  <si>
    <t>63834-1914</t>
  </si>
  <si>
    <t>IRENE</t>
  </si>
  <si>
    <t>(573) 233-8009</t>
  </si>
  <si>
    <t>5732338068</t>
  </si>
  <si>
    <t>TWINS SERVICES UNLIMITED LLC</t>
  </si>
  <si>
    <t>IGNITE MEDICAL RESORT BLUE SPRINGS</t>
  </si>
  <si>
    <t>20511 E TRINITY PLACE</t>
  </si>
  <si>
    <t>(816) 622-2900</t>
  </si>
  <si>
    <t>IGNITE MEDICAL RESORT INDEPENDENCE, LLC</t>
  </si>
  <si>
    <t>MADISON SENIOR LIVING THE</t>
  </si>
  <si>
    <t>14001 MADISON AVENUE</t>
  </si>
  <si>
    <t>64145-1613</t>
  </si>
  <si>
    <t>BUNCH</t>
  </si>
  <si>
    <t>816-627-1726</t>
  </si>
  <si>
    <t>(816) 897-8866</t>
  </si>
  <si>
    <t>SWKC SENIOR COMMUNITY, LLC</t>
  </si>
  <si>
    <t>SUNTERRA SPRINGS DARDENNE PRAIRIE</t>
  </si>
  <si>
    <t>7275 STATE HIGHWAY N</t>
  </si>
  <si>
    <t>63368-7128</t>
  </si>
  <si>
    <t>MARYANN</t>
  </si>
  <si>
    <t>EISSLER</t>
  </si>
  <si>
    <t>(636) 865-0200</t>
  </si>
  <si>
    <t>6368650201</t>
  </si>
  <si>
    <t>SUNTERRA DARDENNE PRAIRIE OC, LLC</t>
  </si>
  <si>
    <t>HOMESTEAD AT HICKORY VIEW RETIREMENT COMMUNITY, THE</t>
  </si>
  <si>
    <t>1481 MARBACH DRIVE</t>
  </si>
  <si>
    <t>63090-4636</t>
  </si>
  <si>
    <t>MANTLE</t>
  </si>
  <si>
    <t>(636) 239-1941</t>
  </si>
  <si>
    <t>6362391821</t>
  </si>
  <si>
    <t>HOMESTEAD OPERATOR, LLC</t>
  </si>
  <si>
    <t>CEDARHURST OF ARNOLD</t>
  </si>
  <si>
    <t>2069 MISSOURI STATE ROAD</t>
  </si>
  <si>
    <t>63010-4809</t>
  </si>
  <si>
    <t>UHLENBROCK</t>
  </si>
  <si>
    <t>(636) 333-2715</t>
  </si>
  <si>
    <t>6363333004</t>
  </si>
  <si>
    <t>CEDARHURST OF ARNOLD OPERATOR, LLC</t>
  </si>
  <si>
    <t>TURNERS ROCK</t>
  </si>
  <si>
    <t>3911 EAST HIGHWAY D</t>
  </si>
  <si>
    <t>65809-</t>
  </si>
  <si>
    <t>(417) 459-4070</t>
  </si>
  <si>
    <t>4173520042</t>
  </si>
  <si>
    <t>SPRINGFEILD</t>
  </si>
  <si>
    <t>SENIOR LIVING CONSULTING GROUP, LLC</t>
  </si>
  <si>
    <t>SPRINGHOUSE VILLAGE EAST, LLC</t>
  </si>
  <si>
    <t>3877 EAST FARM ROAD 132</t>
  </si>
  <si>
    <t>65802-</t>
  </si>
  <si>
    <t>DOBSON</t>
  </si>
  <si>
    <t>(417) 877-1717</t>
  </si>
  <si>
    <t>4178771818</t>
  </si>
  <si>
    <t>FAMILY PARTNERS MANCHESTER, LLC</t>
  </si>
  <si>
    <t>351 FOREST SUMMIT COURT</t>
  </si>
  <si>
    <t>MANCHESTER</t>
  </si>
  <si>
    <t>63021-5509</t>
  </si>
  <si>
    <t>3148639918</t>
  </si>
  <si>
    <t>FAMILY PARTNERS MANCHESTER LLC</t>
  </si>
  <si>
    <t>VSL SPRINGFIELD ASSISTED LIVING, LLC</t>
  </si>
  <si>
    <t>1401 WEST ELFINDALE STREET</t>
  </si>
  <si>
    <t>65807-</t>
  </si>
  <si>
    <t>SAAD</t>
  </si>
  <si>
    <t>(417) 831-3828</t>
  </si>
  <si>
    <t>4178313899</t>
  </si>
  <si>
    <t>CLARENDALE CLAYTON</t>
  </si>
  <si>
    <t>7651 CLAYTON ROAD</t>
  </si>
  <si>
    <t>CLAYTON</t>
  </si>
  <si>
    <t>63317-1419</t>
  </si>
  <si>
    <t>MCHUGH</t>
  </si>
  <si>
    <t>(314) 390-9399</t>
  </si>
  <si>
    <t>CLAYTON OPERATIONS, LLC</t>
  </si>
  <si>
    <t>FIELD POINTE ASSISTED LIVING BY AMERICARE</t>
  </si>
  <si>
    <t>5002 GENE FIELD ROAD</t>
  </si>
  <si>
    <t>64506-2056</t>
  </si>
  <si>
    <t>BECKY</t>
  </si>
  <si>
    <t>(816) 688-4001</t>
  </si>
  <si>
    <t>8163966213</t>
  </si>
  <si>
    <t>AMERICARE AT FIELD POINTE, LLC</t>
  </si>
  <si>
    <t>WESTBURY SENIOR LIVING THE</t>
  </si>
  <si>
    <t>550 STONE VALLEY PARKWAY</t>
  </si>
  <si>
    <t>65203-5567</t>
  </si>
  <si>
    <t>ONEVA</t>
  </si>
  <si>
    <t>GILL</t>
  </si>
  <si>
    <t>(573) 818-7030</t>
  </si>
  <si>
    <t>5736150660</t>
  </si>
  <si>
    <t>COLUMBIA SENIOR LIVING, LLC</t>
  </si>
  <si>
    <t>NEW HOPE ASSISTED LIVING LLC</t>
  </si>
  <si>
    <t>328 NORTH NEW HOPE DRIVE</t>
  </si>
  <si>
    <t>63901-4819</t>
  </si>
  <si>
    <t>(573) 712-2992</t>
  </si>
  <si>
    <t>5737855004</t>
  </si>
  <si>
    <t>328 NORTH NEW HOPE DR</t>
  </si>
  <si>
    <t>PRINCETON SENIOR LIVING THE</t>
  </si>
  <si>
    <t>1701 S E OLDHAM PARKWAY</t>
  </si>
  <si>
    <t>LEE’S SUMMIT</t>
  </si>
  <si>
    <t>64081-</t>
  </si>
  <si>
    <t>MAYBERRY</t>
  </si>
  <si>
    <t>(816) 875-4950</t>
  </si>
  <si>
    <t>8168753070</t>
  </si>
  <si>
    <t>LEE'S SUMMIT SENIOR COMMUNITY LLC</t>
  </si>
  <si>
    <t>CRYSTAL OAKS</t>
  </si>
  <si>
    <t>1500 CALVARY CHURCH RD</t>
  </si>
  <si>
    <t>63028-4125</t>
  </si>
  <si>
    <t>(636) 933-1818</t>
  </si>
  <si>
    <t>6369331894</t>
  </si>
  <si>
    <t>PO BOX 680</t>
  </si>
  <si>
    <t>CRYSTAL CITY</t>
  </si>
  <si>
    <t>63019-0680</t>
  </si>
  <si>
    <t>CRYSTAL OAKS LONG TERM CARE</t>
  </si>
  <si>
    <t>Operator Name</t>
  </si>
  <si>
    <t>Operator Type</t>
  </si>
  <si>
    <t>Grand Total</t>
  </si>
  <si>
    <t>Facility Type for Application</t>
  </si>
  <si>
    <t>LTC/Other</t>
  </si>
  <si>
    <t>Facilty Name in Application</t>
  </si>
  <si>
    <t>MADISON Medical Center</t>
  </si>
  <si>
    <t>Fredericktown</t>
  </si>
  <si>
    <t>661 W Main St</t>
  </si>
  <si>
    <t>PO Box 431</t>
  </si>
  <si>
    <t>Phelps Health</t>
  </si>
  <si>
    <t>1000 W Tenth St</t>
  </si>
  <si>
    <t>Rolla</t>
  </si>
  <si>
    <t>Cox Medical Centers Meyer Orthopedic and Rehab</t>
  </si>
  <si>
    <t>3535 S National Ave</t>
  </si>
  <si>
    <t>Salem Memorial District Hospital</t>
  </si>
  <si>
    <t>946 E Reed St</t>
  </si>
  <si>
    <t>Salem</t>
  </si>
  <si>
    <t>PO Box 774</t>
  </si>
  <si>
    <t>35629 Highway 72</t>
  </si>
  <si>
    <t>Pemiscot County Memorial Hospital</t>
  </si>
  <si>
    <t>Hayti</t>
  </si>
  <si>
    <t>SSM Health DePaul Hospital - Anna House</t>
  </si>
  <si>
    <t>H0006</t>
  </si>
  <si>
    <t>H138</t>
  </si>
  <si>
    <t>Truman Medical Center Lakewood Care Center</t>
  </si>
  <si>
    <t>Lake Regional Health Systems</t>
  </si>
  <si>
    <t>54 Hospital Dr</t>
  </si>
  <si>
    <t>CAMDEN</t>
  </si>
  <si>
    <t>7900 Lee's Summit Rd</t>
  </si>
  <si>
    <t>54 Hospital Drive</t>
  </si>
  <si>
    <t>PO Box 489</t>
  </si>
  <si>
    <t>7900 Lees Summit Rd</t>
  </si>
  <si>
    <t>32779N</t>
  </si>
  <si>
    <t>Aspen Valley</t>
  </si>
  <si>
    <t>1888 East 9th Street</t>
  </si>
  <si>
    <t>Washington</t>
  </si>
  <si>
    <t>63090-3549</t>
  </si>
  <si>
    <t>Christy</t>
  </si>
  <si>
    <t>Brewer</t>
  </si>
  <si>
    <t>(636) 346-9634</t>
  </si>
  <si>
    <t>Aspen Valley Senior Homes LLC</t>
  </si>
  <si>
    <t>Limited Liability Company</t>
  </si>
  <si>
    <t>30579N</t>
  </si>
  <si>
    <t>The Cottage at Century Pines</t>
  </si>
  <si>
    <t>Ozark</t>
  </si>
  <si>
    <t>James</t>
  </si>
  <si>
    <t>Edwards</t>
  </si>
  <si>
    <t>(417) 581-7270</t>
  </si>
  <si>
    <t>707 East McCracken Rd</t>
  </si>
  <si>
    <t>GENERAL Business Corporation</t>
  </si>
  <si>
    <t>04305M</t>
  </si>
  <si>
    <t>Wild-Kat Estates, LLC</t>
  </si>
  <si>
    <t>300 West Fairview Street</t>
  </si>
  <si>
    <t>King City</t>
  </si>
  <si>
    <t>64463-0151</t>
  </si>
  <si>
    <t>Kelly Renae</t>
  </si>
  <si>
    <t>Summa</t>
  </si>
  <si>
    <t>(660) 728-2301</t>
  </si>
  <si>
    <t>02335N</t>
  </si>
  <si>
    <t>1827 Highway B</t>
  </si>
  <si>
    <t>Elsberry</t>
  </si>
  <si>
    <t>Linda</t>
  </si>
  <si>
    <t>Haake</t>
  </si>
  <si>
    <t>08096C</t>
  </si>
  <si>
    <t>RCL</t>
  </si>
  <si>
    <t>Penny</t>
  </si>
  <si>
    <t>Kampeter</t>
  </si>
  <si>
    <t>33016N</t>
  </si>
  <si>
    <t>The Wellington Senior Living</t>
  </si>
  <si>
    <t>1051 Kent Street</t>
  </si>
  <si>
    <t>64068-2257</t>
  </si>
  <si>
    <t>Erin</t>
  </si>
  <si>
    <t>Winstead</t>
  </si>
  <si>
    <t>(816) 222-0379</t>
  </si>
  <si>
    <t>Liberty Senior Community, LLC</t>
  </si>
  <si>
    <t>06820A2</t>
  </si>
  <si>
    <t>SUPERIOR MANOR OF Festus, LLC</t>
  </si>
  <si>
    <t>12827 State Rd, Highway TT</t>
  </si>
  <si>
    <t>Festus</t>
  </si>
  <si>
    <t>63028-4351</t>
  </si>
  <si>
    <t>LindA</t>
  </si>
  <si>
    <t>Shuh</t>
  </si>
  <si>
    <t>(314) 624-5575</t>
  </si>
  <si>
    <t>Superior Manor of Festus, LLC</t>
  </si>
  <si>
    <t>NF</t>
  </si>
  <si>
    <t>(blank)</t>
  </si>
  <si>
    <t>Eligible Funding Amount</t>
  </si>
  <si>
    <t>Sum of Eligible Funding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</si>
</sst>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0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color rgb="FF000000"/>
      <name val="Calibri"/>
    </font>
    <font>
      <sz val="11"/>
      <color rgb="FF000000"/>
      <name val="Calibri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none">
        <fgColor rgb="FF000000"/>
        <bgColor rgb="FFFFFFF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rgb="FF000000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0" fontId="2" fillId="3" borderId="1" xfId="0" applyFont="1" applyFill="1" applyBorder="1" applyAlignment="1" applyProtection="1">
      <alignment vertical="center" wrapText="1"/>
    </xf>
    <xf numFmtId="0" fontId="3" fillId="4" borderId="1" xfId="0" applyFont="1" applyFill="1" applyBorder="1" applyAlignment="1" applyProtection="1">
      <alignment horizontal="right" vertical="center" wrapText="1"/>
    </xf>
    <xf numFmtId="164" fontId="1" fillId="2" borderId="2" xfId="0" applyNumberFormat="1" applyFont="1" applyFill="1" applyBorder="1" applyAlignment="1" applyProtection="1">
      <alignment horizontal="right" vertical="center" wrapText="1"/>
    </xf>
    <xf numFmtId="164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Alignment="1">
      <alignment horizontal="left"/>
    </xf>
    <xf numFmtId="164" fontId="7" fillId="2" borderId="2" xfId="0" applyNumberFormat="1" applyFont="1" applyFill="1" applyBorder="1" applyAlignment="1" applyProtection="1">
      <alignment horizontal="right" vertical="center" wrapText="1"/>
    </xf>
    <xf numFmtId="0" fontId="0" fillId="7" borderId="0" xfId="0" applyFill="1"/>
    <xf numFmtId="44" fontId="5" fillId="5" borderId="1" xfId="1" applyFont="1" applyFill="1" applyBorder="1" applyAlignment="1" applyProtection="1">
      <alignment horizontal="center" vertical="center" wrapText="1"/>
    </xf>
    <xf numFmtId="44" fontId="3" fillId="8" borderId="1" xfId="1" applyFont="1" applyFill="1" applyBorder="1" applyAlignment="1" applyProtection="1">
      <alignment horizontal="right" vertical="center" wrapText="1"/>
    </xf>
    <xf numFmtId="44" fontId="0" fillId="5" borderId="0" xfId="1" applyFont="1" applyFill="1"/>
    <xf numFmtId="0" fontId="0" fillId="0" borderId="0" xfId="0" applyAlignment="1">
      <alignment horizontal="left" indent="1"/>
    </xf>
    <xf numFmtId="0" fontId="0" fillId="5" borderId="0" xfId="0" applyFill="1" applyAlignment="1">
      <alignment horizontal="left" indent="2"/>
    </xf>
    <xf numFmtId="0" fontId="0" fillId="6" borderId="0" xfId="0" applyFill="1" applyAlignment="1">
      <alignment horizontal="left" indent="2"/>
    </xf>
    <xf numFmtId="164" fontId="1" fillId="0" borderId="1" xfId="0" applyNumberFormat="1" applyFont="1" applyFill="1" applyBorder="1" applyAlignment="1" applyProtection="1">
      <alignment horizontal="right" vertical="center" wrapText="1"/>
    </xf>
    <xf numFmtId="164" fontId="1" fillId="0" borderId="2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center" wrapText="1"/>
    </xf>
    <xf numFmtId="0" fontId="1" fillId="0" borderId="1" xfId="0" applyNumberFormat="1" applyFont="1" applyFill="1" applyBorder="1" applyAlignment="1" applyProtection="1">
      <alignment vertical="center" wrapText="1"/>
    </xf>
    <xf numFmtId="0" fontId="1" fillId="0" borderId="1" xfId="0" applyFont="1" applyFill="1" applyBorder="1" applyAlignment="1" applyProtection="1">
      <alignment horizontal="right" vertical="center" wrapText="1"/>
    </xf>
    <xf numFmtId="44" fontId="1" fillId="5" borderId="4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Fill="1" applyBorder="1" applyAlignment="1" applyProtection="1">
      <alignment horizontal="right" vertical="center" wrapText="1"/>
    </xf>
    <xf numFmtId="0" fontId="1" fillId="0" borderId="4" xfId="0" applyFont="1" applyFill="1" applyBorder="1" applyAlignment="1" applyProtection="1">
      <alignment vertical="center" wrapText="1"/>
    </xf>
    <xf numFmtId="0" fontId="1" fillId="0" borderId="4" xfId="0" applyFont="1" applyFill="1" applyBorder="1" applyAlignment="1" applyProtection="1">
      <alignment horizontal="right" vertical="center" wrapText="1"/>
    </xf>
    <xf numFmtId="164" fontId="1" fillId="2" borderId="1" xfId="0" applyNumberFormat="1" applyFont="1" applyFill="1" applyBorder="1" applyAlignment="1" applyProtection="1">
      <alignment horizontal="right" vertical="center" wrapText="1"/>
    </xf>
    <xf numFmtId="0" fontId="1" fillId="0" borderId="5" xfId="0" applyFont="1" applyFill="1" applyBorder="1" applyAlignment="1" applyProtection="1">
      <alignment vertical="center" wrapText="1"/>
    </xf>
    <xf numFmtId="164" fontId="1" fillId="0" borderId="5" xfId="0" applyNumberFormat="1" applyFont="1" applyFill="1" applyBorder="1" applyAlignment="1" applyProtection="1">
      <alignment horizontal="right" vertical="center" wrapText="1"/>
    </xf>
    <xf numFmtId="164" fontId="1" fillId="0" borderId="6" xfId="0" applyNumberFormat="1" applyFont="1" applyFill="1" applyBorder="1" applyAlignment="1" applyProtection="1">
      <alignment horizontal="right" vertical="center" wrapText="1"/>
    </xf>
    <xf numFmtId="164" fontId="1" fillId="0" borderId="5" xfId="0" applyNumberFormat="1" applyFont="1" applyFill="1" applyBorder="1" applyAlignment="1" applyProtection="1">
      <alignment vertical="center" wrapText="1"/>
    </xf>
    <xf numFmtId="0" fontId="1" fillId="0" borderId="5" xfId="0" applyNumberFormat="1" applyFont="1" applyFill="1" applyBorder="1" applyAlignment="1" applyProtection="1">
      <alignment vertical="center" wrapText="1"/>
    </xf>
    <xf numFmtId="0" fontId="1" fillId="0" borderId="5" xfId="0" applyFont="1" applyFill="1" applyBorder="1" applyAlignment="1" applyProtection="1">
      <alignment horizontal="right" vertical="center" wrapText="1"/>
    </xf>
    <xf numFmtId="0" fontId="7" fillId="0" borderId="1" xfId="0" applyFont="1" applyBorder="1" applyAlignment="1">
      <alignment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2" fillId="3" borderId="1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horizontal="left" vertical="center" wrapText="1"/>
    </xf>
    <xf numFmtId="0" fontId="2" fillId="3" borderId="5" xfId="0" applyFont="1" applyFill="1" applyBorder="1" applyAlignment="1" applyProtection="1">
      <alignment vertical="center" wrapText="1"/>
    </xf>
    <xf numFmtId="165" fontId="0" fillId="7" borderId="0" xfId="0" applyNumberFormat="1" applyFill="1" applyAlignment="1">
      <alignment horizontal="center" wrapText="1"/>
    </xf>
    <xf numFmtId="165" fontId="0" fillId="0" borderId="0" xfId="0" applyNumberFormat="1"/>
    <xf numFmtId="165" fontId="0" fillId="5" borderId="0" xfId="0" applyNumberFormat="1" applyFill="1"/>
    <xf numFmtId="165" fontId="0" fillId="6" borderId="0" xfId="0" applyNumberFormat="1" applyFill="1"/>
  </cellXfs>
  <cellStyles count="2">
    <cellStyle name="Currency" xfId="1" builtinId="4"/>
    <cellStyle name="Normal" xfId="0" builtinId="0"/>
  </cellStyles>
  <dxfs count="83">
    <dxf>
      <numFmt numFmtId="165" formatCode="&quot;$&quot;#,##0"/>
    </dxf>
    <dxf>
      <numFmt numFmtId="165" formatCode="&quot;$&quot;#,##0"/>
    </dxf>
    <dxf>
      <numFmt numFmtId="165" formatCode="&quot;$&quot;#,##0"/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5" tint="0.79998168889431442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5" tint="0.79998168889431442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6" tint="0.79998168889431442"/>
        </patternFill>
      </fill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fill>
        <patternFill>
          <bgColor theme="5" tint="0.79998168889431442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 patternType="solid">
          <bgColor theme="0" tint="-0.249977111117893"/>
        </patternFill>
      </fill>
    </dxf>
    <dxf>
      <fill>
        <patternFill>
          <bgColor theme="5" tint="0.79998168889431442"/>
        </patternFill>
      </fill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4" tint="0.79998168889431442"/>
        </patternFill>
      </fill>
    </dxf>
    <dxf>
      <fill>
        <patternFill patternType="solid">
          <bgColor theme="6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0" formatCode="General"/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0000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4" formatCode="00000"/>
      <fill>
        <patternFill patternType="none">
          <fgColor rgb="FF000000"/>
          <bgColor rgb="FFFFFFFF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34" formatCode="_(&quot;$&quot;* #,##0.00_);_(&quot;$&quot;* \(#,##0.00\);_(&quot;$&quot;* &quot;-&quot;??_);_(@_)"/>
      <fill>
        <patternFill patternType="solid">
          <fgColor indexed="64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color rgb="FF000000"/>
      </font>
      <numFmt numFmtId="34" formatCode="_(&quot;$&quot;* #,##0.00_);_(&quot;$&quot;* \(#,##0.00\);_(&quot;$&quot;* &quot;-&quot;??_);_(@_)"/>
      <fill>
        <patternFill patternType="solid">
          <fgColor rgb="FF000000"/>
          <bgColor theme="4" tint="0.79998168889431442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1" hidden="0"/>
    </dxf>
    <dxf>
      <border outline="0">
        <left style="thin">
          <color auto="1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OnLoad="1" refreshedBy="Garoutte, Jonathan" refreshedDate="45092.480903935182" createdVersion="6" refreshedVersion="6" minRefreshableVersion="3" recordCount="1180">
  <cacheSource type="worksheet">
    <worksheetSource name="Table1"/>
  </cacheSource>
  <cacheFields count="19">
    <cacheField name="Eligible Funding Amount" numFmtId="44">
      <sharedItems containsSemiMixedTypes="0" containsString="0" containsNumber="1" containsInteger="1" minValue="403" maxValue="60202"/>
    </cacheField>
    <cacheField name="Facility Number" numFmtId="164">
      <sharedItems containsMixedTypes="1" containsNumber="1" containsInteger="1" minValue="78" maxValue="265010"/>
    </cacheField>
    <cacheField name="Facility Type for Application" numFmtId="164">
      <sharedItems count="2">
        <s v="LTC/Other"/>
        <s v="SNF"/>
      </sharedItems>
    </cacheField>
    <cacheField name="Level of Care" numFmtId="0">
      <sharedItems/>
    </cacheField>
    <cacheField name="Facility Name" numFmtId="0">
      <sharedItems count="1073">
        <s v="AKINS HEALTH CARE, INC"/>
        <s v="SPRING VALLEY ASSISTED LIVING"/>
        <s v="SILVER SPUR"/>
        <s v="ARMOUR OAKS SENIOR LIVING COMMUNITY"/>
        <s v="BAILEY STREET RESIDENTIAL CARE I"/>
        <s v="BAPTIST HOME, THE"/>
        <s v="BEACON HILL RESIDENTIAL CARE"/>
        <s v="BEAUTIFUL SAVIOR HOME"/>
        <s v="BIG BEND RETREAT"/>
        <s v="MARY CULVER HOME, THE"/>
        <s v="GEORGIA BROWN BLOSSER HOME FOR THE AGED"/>
        <s v="BOARDING INN, THE"/>
        <s v="COLONIAL HOUSE OF FESTUS I"/>
        <s v="BAISCH NURSING CENTER"/>
        <s v="STAR CARE"/>
        <s v="CANDLELIGHT LODGE RETIREMENT CENTER"/>
        <s v="CARONDELET RETIREMENT MANOR"/>
        <s v="CARRIAGE SQUARE REHAB AND HEALTHCARE CENTER"/>
        <s v="CEDAR KNOLL PARTNERSHIP"/>
        <s v="CEDARGATE HEALTHCARE"/>
        <s v="CENTURY PINES ASSISTED LIVING"/>
        <s v="CHATEAU GIRARDEAU"/>
        <s v="RIVERVIEW RESIDENTIAL PLACE"/>
        <s v="ARBOR HILLS NURSING AND REHABILITATION CENTER"/>
        <s v="CLARK COUNTY NURSING HOME"/>
        <s v="COLLIER CARE HOME, INC"/>
        <s v="LAKEVIEW HEALTH CARE &amp; REHABILITATION CENTER"/>
        <s v="COLONIAL HOME, THE"/>
        <s v="COLONIAL RESIDENTIAL CARE FACILITY II"/>
        <s v="COLUMBIA STREET RESIDENTIAL CARE CENTER LLC"/>
        <s v="CONVERSE HOME"/>
        <s v="COUNTRY VALLEY HOME"/>
        <s v="CRANE RESIDENTIAL CARE HOME"/>
        <s v="VALLEY RESIDENTIAL CARE"/>
        <s v="CRESTVIEW HOME"/>
        <s v="ANNA DODSON HOME"/>
        <s v="PREMIER RESIDENTIAL CARE"/>
        <s v="HARRIS RESIDENTIAL CARE CENTER LLC"/>
        <s v="RIVERVIEW, THE"/>
        <s v="WOOD OAKS, INC"/>
        <s v="HEARTLAND RESIDENTIAL CARE FACILITY, INC"/>
        <s v="FERNDALE, INC"/>
        <s v="FOUR SEASONS ASSISTED LIVING"/>
        <s v="FOUR SEASONS RCF I"/>
        <s v="FOXWOOD SPRINGS LIVING CENTER"/>
        <s v="FREDERICK STREET MANOR"/>
        <s v="STONEBRIDGE HERMANN"/>
        <s v="FRIENDSHIP VILLAGE ASSISTED LIVING &amp; MEMORY CARE"/>
        <s v="CENTRAL RESIDENCE, THE"/>
        <s v="STEELVILLE SENIOR LIVING"/>
        <s v="GOGGIN BOARDING HOME LLC"/>
        <s v="GOLDEN ESTATE RESIDENTIAL CARE"/>
        <s v="PORTIA'S RESIDENTIAL CARE"/>
        <s v="GOOD SHEPHERD RESIDENTIAL CARE FACILITY"/>
        <s v="GRAND ROYALE, THE"/>
        <s v="VILLAGE AT CARROLL PARK, THE"/>
        <s v="BIG PRAIRIE ASSISTED LIVING, LLC"/>
        <s v="HILL CREST MANOR"/>
        <s v="HAMPTON HOUSE OF MALDEN, INC"/>
        <s v="HARVESTER RESIDENTIAL CARE"/>
        <s v="HEISINGER LUTHERAN HOME"/>
        <s v="SUNSHINE ACRES"/>
        <s v="HILLCREST RESIDENTIAL CARE, INC"/>
        <s v="HILLTOP HAVEN RESIDENTIAL CARE FACILITY"/>
        <s v="MAPLE CREST MANOR"/>
        <s v="HOLLY HILLS RETIREMENT HOME"/>
        <s v="BLESSING CENTER, THE"/>
        <s v="BAPTIST HOMES OF INDEPENDENCE"/>
        <s v="STONEBRIDGE CHILLICOTHE"/>
        <s v="MAYWOOD MANOR"/>
        <s v="MASON POINTE CARE CENTER"/>
        <s v="JOLET HOME"/>
        <s v="SMILEY MANOR LLC"/>
        <s v="LANDMARK VILLA ALF"/>
        <s v="KING'S DAUGHTERS HOME, THE"/>
        <s v="KINGSWOOD"/>
        <s v="LAWRENCE COUNTY RESIDENTIAL CARE CENTER"/>
        <s v="LAURIE KNOLLS"/>
        <s v="BOLIVAR MANOR HOUSE"/>
        <s v="GRANITE HOUSE RCF LLC"/>
        <s v="BARNABAS HOME, THE"/>
        <s v="KASEY PAIGE ASSISTED LIVING"/>
        <s v="LOCH HAVEN"/>
        <s v="LENOIR MANOR"/>
        <s v="LAKESIDE SUITES"/>
        <s v="MARANATHA VILLAGE, INC"/>
        <s v="STONEY RIDGE VILLAGE"/>
        <s v="MARIAN CLIFF RESIDENTIAL CARE CENTER LLC"/>
        <s v="MARYMOUNT MANOR"/>
        <s v="BARNABAS ACRES"/>
        <s v="MARYVILLE CHATEAU"/>
        <s v="MCDONALD BOARDING HOME"/>
        <s v="ALLWAYS KARE RESIDENTIAL FACILITY, INC"/>
        <s v="JOHNSON COUNTY CARE CENTER"/>
        <s v="MEYER CARE CENTER"/>
        <s v="TROY MANOR"/>
        <s v="JEFFERSON MANOR CAPE GIRARDEAU LLC"/>
        <s v="MOCKINGBIRD MANOR RESIDENTIAL CARE"/>
        <s v="PARKSIDE MANOR, LLC"/>
        <s v="MORNINGSIDE CENTER ASSISTED LIVING APARTMENTS"/>
        <s v="ASSISTED LIVING AT CHARLESS VILLAGE"/>
        <s v="MYERS NURSING &amp; CONVALESCENT CENTER"/>
        <s v="ST ANDREW'S AT NEW FLORENCE"/>
        <s v="NEW HAVEN CARE CENTER"/>
        <s v="PINE VIEW MANOR, INC"/>
        <s v="WEST PINE GROUP HOME"/>
        <s v="LAKESIDE MANOR"/>
        <s v="THOMAS RESIDENTIAL CARE FACILITY 3"/>
        <s v="OUR LADY OF MERCY COUNTRY HOME"/>
        <s v="FARMINGTON PRESBYTERIAN MANOR"/>
        <s v="JACOBS CARE CENTER, LLC"/>
        <s v="LAKESIDE MOUNTAIN MANOR"/>
        <s v="OZARKS METHODIST MANOR, THE"/>
        <s v="PARKWOOD MANOR"/>
        <s v="WINDSOR ESTATES OF ST CHARLES SNAL, LLC"/>
        <s v="RUSSELL MANOR"/>
        <s v="PEACE HAVEN ASSOCIATION"/>
        <s v="INDEPENDENCE COURT"/>
        <s v="SUNNY MEADOWS LIVING CENTER"/>
        <s v="WATTS STREET MANOR"/>
        <s v="WHITE OAK ASSISTED LIVING"/>
        <s v="RIDGEWAY RESIDENTIAL CARE"/>
        <s v="ROCKHILL MANOR ASSISTED LIVING"/>
        <s v="SUNSHINE VILLA"/>
        <s v="J &amp; J RESIDENTIAL CARE FACILITY II"/>
        <s v="JOY ADULT CARE CENTER"/>
        <s v="COLONIAL HOUSE OF FESTUS II"/>
        <s v="ST AGNES HOME"/>
        <s v="ST ELIZABETH HALL"/>
        <s v="ST LOUIS ALTENHEIM"/>
        <s v="ST LOUIS HILLS ASSISTED LIVING AND MEMORY CARE"/>
        <s v="ST LUKE'S CARE CENTER, INC"/>
        <s v="STOVER'S RESIDENTIAL CARE FACILITY"/>
        <s v="BOWLING GREEN RESIDENTIAL CARE"/>
        <s v="SUNNYHILL RESIDENTIAL CARE FACILITY"/>
        <s v="STURGEON RESIDENTIAL CARE"/>
        <s v="CARRIAGE RESIDENTIAL CARE CENTER LLC"/>
        <s v="TOWNE HOUSE, THE"/>
        <s v="TROY HOUSE RESCARE"/>
        <s v="TWIN OAKS ESTATE, INC"/>
        <s v="COATES STREET COMFORT HOUSE"/>
        <s v="URBANA GROUP HOME"/>
        <s v="WALNUT STREET ASSISTED LIVING"/>
        <s v="PINE VALLEY RCF"/>
        <s v="JONES' WILDWOOD CARE CENTER"/>
        <s v="ORILLA'S WAY"/>
        <s v="BARNABAS REDWOOD MANOR"/>
        <s v="WILLOW WEST APARTMENTS"/>
        <s v="WINDEMERE HEALTHCARE CENTER LLC"/>
        <s v="MARY'S RANCH, INC"/>
        <s v="WINFIELD RESIDENTIAL CARE"/>
        <s v="ANNA’S HOUSE ASSISTED LIVING FACILITY"/>
        <s v="CEDAR VALLEY BOARDING HOME"/>
        <s v="VILLAGE, THE"/>
        <s v="HILLSIDE LIVING CENTER"/>
        <s v="WHISPERING PINES SENIOR LIVING LLC"/>
        <s v="LODGES, THE"/>
        <s v="RIDGEVIEW ASSISTED LIVING CENTER"/>
        <s v="STUART HOUSE, LLC THE"/>
        <s v="STONEBRIDGE OAK TREE"/>
        <s v="RIVERSIDE PLACE"/>
        <s v="HUDSON HOUSE"/>
        <s v="LINDELL MANOR"/>
        <s v="SOUTH HAVEN RESIDENTIAL CARE CENTER, LLC"/>
        <s v="MY PLACE RESIDENTIAL CARE, L.C."/>
        <s v="AUTUMN WOODS, INC"/>
        <s v="MS B'S BLESSINGS"/>
        <s v="BROOK CHERITH ASSISTED LIVING"/>
        <s v="PATHWAYS PROGRAM, THE"/>
        <s v="UNION MANOR, LLC"/>
        <s v="DIANA'S BOARDING HOME 1, INC"/>
        <s v="BLUE HILLS REST HOME, INC"/>
        <s v="MOOREVIEW RESIDENTIAL"/>
        <s v="ANEW SENIOR LIVING"/>
        <s v="HERITAGE VILLAGE OF GLADSTONE"/>
        <s v="MEADOWVIEW MEMORY CARE"/>
        <s v="EL DORADO SPRINGS RESIDENTIAL CARE"/>
        <s v="PACIFIC CARE CENTER"/>
        <s v="ARBORS AT WESTRIDGE PLACE - MEMORY CARE BY AMERICARE, THE"/>
        <s v="JEANNE JUGAN CENTER"/>
        <s v="COUNTRYSIDE CARE CENTER, LLC"/>
        <s v="FOUNTAINBLEAU LODGE"/>
        <s v="LEE HOUSE SENIOR LIVING LLC"/>
        <s v="QUALITY RESIDENTIAL CARE"/>
        <s v="HERITAGE VILLAGE OF PLATTE CITY"/>
        <s v="CRAWFORD RANCH BOARDING HOME, LLC"/>
        <s v="IGNITE MEDICAL RESORT ST MARYS LLC"/>
        <s v="COLONIAL MANOR, LLC"/>
        <s v="SPENCER PLACE - ASSISTED LIVING BY AMERICARE"/>
        <s v="SUNNYHILLS RESIDENTIAL CARE FACILITY"/>
        <s v="OAKS, THE"/>
        <s v="STONEBRIDGE DESOTO"/>
        <s v="BRIDGEWAY RESIDENTIAL CARE FACILITY"/>
        <s v="LUTHERAN HOME ASSISTED LIVING"/>
        <s v="ARBORS AT LAKEVIEW BEND - ASSISTED LIVING BY AMERICARE, THE"/>
        <s v="ARBORS AT PARKSIDE - MEMORY CARE ASSISTED LIVING BY AMERICARE"/>
        <s v="WILLOW BROOKE - ASSISTED LIVING BY AMERICARE"/>
        <s v="TURNING POINT GROUP HOME"/>
        <s v="OZARK OAKS RESIDENTIAL CARE FACILITY II"/>
        <s v="PLEASANT VALLEY MANOR"/>
        <s v="CEDARHURST OF TESSON HEIGHTS"/>
        <s v="MAGNOLIA HOUSE"/>
        <s v="SOUTH POINTE - ASSISTED LIVING BY AMERICARE"/>
        <s v="WATERFORD LADIES HOME"/>
        <s v="CEDARS OF LIBERTY HEALTH CARE CENTER"/>
        <s v="CHEROKEE RESIDENTIAL CARE ACQUISITION, LLC"/>
        <s v="GASCONADE TERRACE RETIREMENT CENTER"/>
        <s v="LIFE ENHANCEMENT VILLAGE OF THE OZARKS INC"/>
        <s v="SPRING RIVER CHRISTIAN VILLAGE, INC"/>
        <s v="COUNTRY AIRE ESTATES, LLC"/>
        <s v="INDEPENDENCE SQUARE RESIDENTIAL CARE CENTER"/>
        <s v="MELODY HOUSE"/>
        <s v="APPLEGATE RETIREMENT HOME"/>
        <s v="BUTTERFIELD RESIDENTIAL CARE CENTER"/>
        <s v="COUNTRY MEADOWS"/>
        <s v="MONTICELLO HOUSE"/>
        <s v="BROOKING PARK"/>
        <s v="DUNN-DUNN HOUSE LLC"/>
        <s v="CHATEAU ANN MARIE"/>
        <s v="NEW HORIZONS RCF II"/>
        <s v="HILLSIDE CARE CENTER"/>
        <s v="WATERFORD SOUTH"/>
        <s v="ROYAL OAKS RESIDENCE"/>
        <s v="COUNTRYSIDE ESTATES"/>
        <s v="EQUILIBRIUM RANCH"/>
        <s v="COUNTRYSIDE HOME, LLC"/>
        <s v="SYLVAN HOUSE"/>
        <s v="FARMINGTON MANOR"/>
        <s v="HARTLAND RESIDENTIAL CARE CENTER"/>
        <s v="CEDAR RIDGE CARE CENTER, LLC"/>
        <s v="LAKESHORES RESIDENTIAL CARE FACILITY"/>
        <s v="CAREGIVERS INN"/>
        <s v="GOLDEN OAKS, LLC"/>
        <s v="OASIS RESIDENTIAL CARE FACILITY"/>
        <s v="ASCENSION LIVING SHERBROOKE VILLAGE"/>
        <s v="PARK PLACE APARTMENTS"/>
        <s v="VILLA VENTURA ASSISTED LIVING FACILITY"/>
        <s v="LEBANON SOUTH NURSING &amp; REHAB"/>
        <s v="BRISTOL MANOR OF SEDALIA"/>
        <s v="AUTUMN RIDGE RESIDENCES"/>
        <s v="PROMISE CARE CENTER, LLC"/>
        <s v="LEVERING REGIONAL HEALTH CARE CENTER"/>
        <s v="LOVING ARMS MEMORY CARE AND ASSISTED LIVING"/>
        <s v="ARBORS AT DUNSFORD COURT- MEMORY CARE ASSISTED LIVING BY AMERICARE"/>
        <s v="VILLAGE ASSISTED LIVING"/>
        <s v="WESTPORT ESTATES - ASSISTED LIVING BY AMERICARE"/>
        <s v="LODGE RESIDENTIAL CARE FACILITY, THE"/>
        <s v="HARRIS HOUSE RESIDENTIAL CARE FACILITY, THE"/>
        <s v="MY PLACE TOO, INC"/>
        <s v="SUMMITVIEW TERRACE ASSISTED LIVING BY AMERICARE"/>
        <s v="BRISTOL MANOR OF WARSAW"/>
        <s v="MARK TWAIN ASSISTED LIVING, INC"/>
        <s v="RAVENWOOD TERRACE - ASSISTED LIVING BY AMERICARE"/>
        <s v="ASHBURY HEIGHTS OF TIPTON"/>
        <s v="BRISTOL MANOR OF PLEASANT HILL"/>
        <s v="BRISTOL MANOR OF ODESSA"/>
        <s v="BRISTOL MANOR OF OAK GROVE"/>
        <s v="BRISTOL MANOR OF WARRENSBURG"/>
        <s v="BRISTOL MANOR OF CLINTON"/>
        <s v="BRISTOL MANOR OF WESTON"/>
        <s v="WHISPERING OAKS RCF II, LLC"/>
        <s v="HIGHLAND CREST - ASSISTED LIVING BY AMERICARE"/>
        <s v="SADDLER RESIDENTIAL CARE FACILITY INC"/>
        <s v="BUNKER RESIDENTIAL HOME"/>
        <s v="COUNTRY AIRE RETIREMENT CENTER"/>
        <s v="MAPLEWOOD, INC"/>
        <s v="SOUTHSIDE TOWNE HOUSE"/>
        <s v="ELDERHAUS INN"/>
        <s v="HOUSE OF CARE CENTER"/>
        <s v="ARBORS AT GLENDALE GARDENS - MEMORY CARE BY AMERICARE, THE"/>
        <s v="HIDDEN LAKE CARE CENTER"/>
        <s v="HARAMBEE HOUSE, INC"/>
        <s v="GREEN ACRES RESIDENTIAL CARE FACILITY, LLC"/>
        <s v="BAYLESS BOARDING HOME"/>
        <s v="BRISTOL MANOR OF BOONVILLE"/>
        <s v="BRISTOL MANOR OF CALIFORNIA"/>
        <s v="NAZARETH LIVING CENTER"/>
        <s v="BRISTOL MANOR OF SMITHVILLE"/>
        <s v="BRISTOL MANOR OF LEXINGTON"/>
        <s v="SENECA HOME PLACE"/>
        <s v="MAPLE TREE TERRACE - ASSISTED LIVING BY AMERICARE"/>
        <s v="BRISTOL MANOR OF ELDON"/>
        <s v="LACLEDE COMMONS"/>
        <s v="BRADFORD COURT - ASSISTED LIVING BY AMERICARE"/>
        <s v="BRISTOL MANOR OF MARCELINE"/>
        <s v="SECRET GARDENS"/>
        <s v="BRISTOL MANOR OF MACON"/>
        <s v="STUBBLEFIELD RETIREMENT HOME"/>
        <s v="BRISTOL MANOR OF CAMDENTON"/>
        <s v="BRISTOL MANOR OF HOLDEN"/>
        <s v="MILLER RESIDENT CARE, INC"/>
        <s v="LAKE ST CHARLES ASSISTED LIVING APARTMENTS"/>
        <s v="BRISTOL MANOR OF LINCOLN"/>
        <s v="VILLAGE WEST, THE"/>
        <s v="ASHBROOK - ASSISTED LIVING BY AMERICARE"/>
        <s v="BRISTOL MANOR OF BUFFALO"/>
        <s v="OAKDALE CARE CENTER"/>
        <s v="BUTTERFLY HAVEN"/>
        <s v="LEISURE LIVING"/>
        <s v="BRISTOL MANOR OF CENTRALIA"/>
        <s v="BRISTOL MANOR OF CAMERON"/>
        <s v="BRISTOL MANOR OF CARROLLTON"/>
        <s v="BRISTOL MANOR OF SALISBURY"/>
        <s v="JANE HOWELL STUPP APARTMENTS"/>
        <s v="ESTATES OF HIDDEN LAKE THE"/>
        <s v="BRISTOL MANOR OF NEVADA"/>
        <s v="SUNNYVIEW NURSING HOME &amp; APARTMENTS"/>
        <s v="CARRIE DUMAS LONG TERM CARE FACILITY"/>
        <s v="BRISTOL MANOR OF FULTON"/>
        <s v="SHELBINA VILLA LIFECARE"/>
        <s v="BRISTOL MANOR OF TRENTON"/>
        <s v="HARMONY GARDENS - ASSISTED LIVING BY AMERICARE"/>
        <s v="HEARTLAND II RESIDENTIAL CARE FACILITY, INC"/>
        <s v="STONEBRIDGE WESTPHALIA"/>
        <s v="BRISTOL MANOR OF BROOKFIELD"/>
        <s v="ROLLA PRESBYTERIAN MANOR"/>
        <s v="KINGDOM CARE SENIOR LIVING LLC"/>
        <s v="SPECIAL FORCE FAMILY MINISTRIES"/>
        <s v="HERITAGE HILLS ASSISTED LIVING FACILITY"/>
        <s v="BRISTOL MANOR OF BUTLER"/>
        <s v="BRISTOL MANOR OF PRINCETON"/>
        <s v="CENTRAL GARDENS INC"/>
        <s v="BRISTOL MANOR OF STOVER"/>
        <s v="ST FRANCIS PARK - ASSISTED LIVING BY AMERICARE"/>
        <s v="BRISTOL MANOR OF LAMAR"/>
        <s v="BRISTOL MANOR OF BETHANY"/>
        <s v="ARIZONA CARE CENTER"/>
        <s v="BRISTOL MANOR OF UNIONVILLE"/>
        <s v="NEWSTEAD PLACE"/>
        <s v="JOY ASSISTED LIVING FOR SENIORS"/>
        <s v="SPRING RIDGE - ASSISTED LIVING BY AMERICARE"/>
        <s v="HIDDEN ACRES ASSISTED LIVING"/>
        <s v="BRISTOL MANOR OF RAYMORE"/>
        <s v="SALEM RESIDENTIAL CARE"/>
        <s v="WESTBROOK CARE CENTER, INC"/>
        <s v="MAPLE RIDGE RESIDENTIAL CARE CENTER LLC"/>
        <s v="BRISTOL MANOR OF MARYVILLE"/>
        <s v="DOLAN MEMORY CARE AT MASON MANOR"/>
        <s v="HOLIDAY RESIDENTIAL CARE"/>
        <s v="AUBURN CREEK - ASSISTED LIVING BY AMERICARE"/>
        <s v="BRISTOL MANOR OF WARRENTON"/>
        <s v="BRENTMOOR RETIREMENT COMMUNITY"/>
        <s v="TESSLAND RESIDENTIAL CARE FACILITY LLC"/>
        <s v="NORTHPARK VILLAGE - ASSISTED LIVING BY AMERICARE"/>
        <s v="BRISTOL MANOR OF ELSBERRY"/>
        <s v="BROOKSIDE MANOR RESIDENTIAL CARE, LLC"/>
        <s v="BRISTOL MANOR OF MONROE CITY"/>
        <s v="BRISTOL MANOR OF JEFFERSON CITY"/>
        <s v="BRISTOL MANOR OF WASHINGTON"/>
        <s v="GRAN VILLAS NEOSHO"/>
        <s v="ASHBURY HEIGHTS OF MONTGOMERY CITY"/>
        <s v="RUSSELL TOWNHOUSE"/>
        <s v="HENLEY PLACE OF NEOSHO, A SENIOR RESIDENCE BY AMERICARE"/>
        <s v="CLARK CARE CENTER - ONE"/>
        <s v="BRISTOL MANOR OF PACIFIC"/>
        <s v="BRISTOL MANOR OF PALMYRA"/>
        <s v="GARDENS, THE"/>
        <s v="RIVER MIST - ASSISTED LIVING BY AMERICARE"/>
        <s v="ASHLAND VILLA - ASSISTED LIVING BY AMERICARE"/>
        <s v="BRISTOL MANOR OF AURORA"/>
        <s v="VILLAGE CARE CENTER, INC"/>
        <s v="SWIFT CREEK RESIDENTIAL CARE CENTER"/>
        <s v="BRISTOL MANOR OF WENTZVILLE"/>
        <s v="KEATON CENTER"/>
        <s v="WESTBROOK TERRACE - ASSISTED LIVING BY AMERICARE"/>
        <s v="MARSHFIELD PLACE, LLC"/>
        <s v="MEADOWBROOK RESIDENTIAL CARE, INC"/>
        <s v="NORTHRIDGE PLACE - ASSISTED LIVING BY AMERICARE"/>
        <s v="BRISTOL MANOR OF WEBB CITY"/>
        <s v="SILVER CREEK - ASSISTED LIVING BY AMERICARE"/>
        <s v="CARL JUNCTION RESIDENTIAL CARE"/>
        <s v="JEFFERSON GARDENS - ASSISTED LIVING BY AMERICARE"/>
        <s v="WEDGEWOOD GARDENS"/>
        <s v="BLUFF CREEK TERRACE - ASSISTED LIVING BY AMERICARE"/>
        <s v="BISHOP SPENCER PLACE, INC, THE"/>
        <s v="DESMET RETIREMENT COMMUNITY"/>
        <s v="LUTHERAN SENIOR SERVICES AT BREEZE PARK"/>
        <s v="AVA PLACE"/>
        <s v="SWITZER RESIDENTIAL CARE"/>
        <s v="AUTUMN VIEW GARDENS"/>
        <s v="AUTUMN PLACE RESIDENTIAL CARE OF JOPLIN"/>
        <s v="CHURCHILL TERRACE - ASSISTED LIVING BY AMERICARE"/>
        <s v="RAVENWOOD - ASSISTED LIVING BY AMERICARE"/>
        <s v="COMMUNITY OF AUTUMN COURT AT MT VERNON, THE"/>
        <s v="BRISTOL MANOR OF WILLARD"/>
        <s v="BRISTOL MANOR OF REPUBLIC"/>
        <s v="BRISTOL MANOR OF CARTHAGE"/>
        <s v="MAPLE SENIOR LIVING LLC"/>
        <s v="COUNTRY CLUB REHAB AND HEALTHCARE CENTER"/>
        <s v="STONEBRIDGE LAKE OZARK"/>
        <s v="MARY RYDER HOME"/>
        <s v="SILEX RESIDENTIAL HOME, LLC"/>
        <s v="BUNGALOWS AT SPRINGFIELD EAST"/>
        <s v="LYNN'S HERITAGE HOUSE, INC"/>
        <s v="ROSEWOOD RESIDENTIAL CARE"/>
        <s v="OWEN ACRES RESIDENTIAL CARE FACILITY"/>
        <s v="MOTHER OF PERPETUAL HELP RESIDENCE, INC"/>
        <s v="CASABLANCA CARE CENTER"/>
        <s v="BENEDICT JOSEPH LABRE CENTER"/>
        <s v="SUMMIT VILLA LIFECARE"/>
        <s v="COOPER HOUSE"/>
        <s v="ST FRANCOIS MANOR"/>
        <s v="LAMPLIGHT VILLAGE"/>
        <s v="KIDWELL HOME"/>
        <s v="PREFERRED FAMILY HEALTHCARE, INC"/>
        <s v="ST ANN ASSISTED LIVING CENTER"/>
        <s v="RICHMOND TERRACE ASSISTED LIVING"/>
        <s v="VERONICA HOUSE"/>
        <s v="BUNGALOWS AT CHESTERFIELD VILLAGE"/>
        <s v="DOLAN MEMORY CARE AT CONWAY"/>
        <s v="ST JOE MANOR"/>
        <s v="ST ANDREW'S ASSISTED LIVING OF BRIDGETON"/>
        <s v="CAPE ALBEON"/>
        <s v="AUTUMN VIEW GARDENS AT SCHUETZ ROAD"/>
        <s v="OZARK MANOR"/>
        <s v="VINTAGE GARDENS ASSISTED LIVING"/>
        <s v="ESSEX BY BRISTOL, THE"/>
        <s v="SHEPHERD'S VIEW ASSISTED LIVING"/>
        <s v="PARKWOOD MEADOWS - ASSISTED LIVING BY AMERICARE"/>
        <s v="VICTORIAN PLACE OF  VIENNA, RESIDENTIAL CARE BY AMERICARE"/>
        <s v="JOE CLARK RESIDENTIAL CARE HOME"/>
        <s v="TEAL LAKE - ASSISTED LIVING BY AMERICARE"/>
        <s v="MCKNIGHT PLACE ASSISTED LIVING AND MEMORY CARE"/>
        <s v="SOUTH VIEW HEALTH CARE, LLC"/>
        <s v="FAMILY COUNSELING CENTER INC"/>
        <s v="ARBORS AT HIGHLAND CREST - ALZHEIMERS ASSISTED LIVING BY AMERICARE, THE"/>
        <s v="LAKEWOOD - ASSISTED LIVING BY AMERICARE"/>
        <s v="LUTHERAN SENIOR SERVICES AT MERAMEC BLUFFS"/>
        <s v="BUNGALOWS AT BRANSON MEADOWS"/>
        <s v="BUNGALOWS AT NEVADA"/>
        <s v="SUNRISE OF CHESTERFIELD"/>
        <s v="GARDENS AT BARRY ROAD, THE"/>
        <s v="DOLAN MEMORY CARE AT SCHUETZ"/>
        <s v="ASHBURY HEIGHTS OF FAYETTE"/>
        <s v="ASHBURY HEIGHTS OF CHILLICOTHE"/>
        <s v="ASHBURY HEIGHTS OF LAURIE"/>
        <s v="ASHBURY HEIGHTS OF FULTON"/>
        <s v="ASHBURY HEIGHTS OF JEFFERSON CITY"/>
        <s v="DIANA'S BOARDING HOME 2"/>
        <s v="CAPETOWN ASSISTED LIVING"/>
        <s v="VICTORIAN PLACE OF OWENSVILLE, RESIDENTIAL CARE BY AMERICARE"/>
        <s v="SUNRISE ON CLAYTON"/>
        <s v="LIVING COMMUNITY OF ST JOSEPH"/>
        <s v="TRUSTWELL LIVING OF RAYTOWN"/>
        <s v="SUNRISE OF DES PERES"/>
        <s v="ESSEX OF LEBANON, THE"/>
        <s v="COUNTRY OAK VILLAGE"/>
        <s v="LICKING RESIDENTIAL CARE"/>
        <s v="ESSEX OF OZARK, THE"/>
        <s v="SOUTHAVEN"/>
        <s v="TIGER PLACE"/>
        <s v="CRAB APPLE VILLAGE SENIOR ESTATES"/>
        <s v="VICTORIAN PLACE OF UNION, ASSISTED LIVING  BY AMERICARE"/>
        <s v="ESSEX OF MEXICO, THE"/>
        <s v="ESSEX OF CONCORDIA, THE"/>
        <s v="ESSEX OF GRAIN VALLEY, THE"/>
        <s v="BLUE CASTLE LLC"/>
        <s v="ALBANY PLACE LLC"/>
        <s v="LEONA HOUSE"/>
        <s v="WINCHESTER PLACE  ASSISTED LIVING, LLC"/>
        <s v="MINGO RESIDENTIAL CARE FACILITY"/>
        <s v="VICTORIAN PLACE OF HERMANN, RESIDENTIAL CARE BY AMERICARE"/>
        <s v="OAK POINTE OF WARRENTON"/>
        <s v="DOLAN MEMORY CARE AT FRONTIER"/>
        <s v="SUNSHINE HOME CARE - WINFIELD"/>
        <s v="PLEASANT VIEW"/>
        <s v="FOXBERRY TERRACE - ASSISTED LIVING BY AMERICARE"/>
        <s v="CHESTNUT GLENN - ASSISTED LIVING BY AMERICARE"/>
        <s v="VICTORIAN PLACE OF CUBA, RESIDENTIAL CARE BY AMERICARE"/>
        <s v="CARNEGIE VILLAGE ASSISTED LIVING FACILITY"/>
        <s v="PINE LODGE RESIDENTIAL CARE"/>
        <s v="VILLAGES OF JACKSON CREEK, THE"/>
        <s v="BLUEGRASS TERRACE"/>
        <s v="VILLAGES OF JACKSON CREEK MEMORY CARE, THE"/>
        <s v="COUNTRY PLACE"/>
        <s v="CEDARHURST OF SEDALIA"/>
        <s v="VICTORIAN PLACE OF ST CLAIR, ASSISTED LIVING BY AMERICARE"/>
        <s v="VILLAGES OF ST PETERS, THE"/>
        <s v="HARTMANN VILLAGE - ASSISTED LIVING BY AMERICARE"/>
        <s v="BROOKDALE CREVE COEUR"/>
        <s v="AMBROSE PARK"/>
        <s v="VICTORIAN PLACE OF SULLIVAN, ASSISTED LIVING  BY AMERICARE"/>
        <s v="SUGAR CREEK - ASSISTED LIVING BY AMERICARE"/>
        <s v="ASSISTED LIVING AT THE MEADOWLANDS"/>
        <s v="TWIN OAKS AT HERITAGE POINTE"/>
        <s v="BARATHAVEN ALZHEIMER'S SPECIAL CARE CENTER"/>
        <s v="ARBORS AT VICTORIAN PLACE OF CUBA, MEMORY CARE ASSISTED LIVING BY AMERICARE, THE"/>
        <s v="LUTHERAN GOOD SHEPHERD HOME"/>
        <s v="BLESSED HOMES"/>
        <s v="THE OAKS RETIREMENT COMMUNITY"/>
        <s v="COUNTRY LIVING ASSISTED LIVING"/>
        <s v="ABERDEEN HEIGHTS"/>
        <s v="HAVEN, THE"/>
        <s v="VICTORIAN PLACE OF WASHINGTON, RESIDENTIAL CARE BY AMERICARE"/>
        <s v="DOLAN MEMORY CARE AT CALAIS"/>
        <s v="GARDEN VILLAS OF O'FALLON"/>
        <s v="GARDEN PLAZA OF FLORISSANT"/>
        <s v="ARBORS AT WESTBROOK TERRACE-ALZHEIMER'S ASSISTED LIVING BY AMERICARE"/>
        <s v="VALLEY PARK RETIREMENT CENTER"/>
        <s v="MEADOW RIDGE SENIOR LIVING"/>
        <s v="VILLAGE CENTER CARE OF WENTZVILLE"/>
        <s v="ARBORS AT VICTORIAN PLACE OF WASHINGTON, MEMORY CARE ASSISTED LIVING BY AMERICARE, THE"/>
        <s v="ADDINGTON PLACE OF SHOAL CREEK"/>
        <s v="ADDINGTON PLACE OF LEE'S SUMMIT"/>
        <s v="BROOKDALE WEST COUNTY"/>
        <s v="WESTVIEW AT ELLISVILLE ASSISTED LIVING"/>
        <s v="COLONY POINTE-ASSISTED LIVING BY AMERICARE"/>
        <s v="SUNRISE OF WEBSTER GROVES"/>
        <s v="CEDARHURST OF SPRINGFIELD"/>
        <s v="ADVANCE ASSISTED LIVING"/>
        <s v="SOUTHVIEW ASSISTED LIVING"/>
        <s v="WAGNER RESIDENTIAL CARE, INC"/>
        <s v="SPRING MANOR"/>
        <s v="MAPLEBROOK-ASSISTED LIVING BY AMERICARE"/>
        <s v="FREMONT SENIOR LIVING, THE"/>
        <s v="LA BONNE MAISON-ASSISTED LIVING BY AMERICARE"/>
        <s v="LODGE, THE"/>
        <s v="WEXFORD PLACE ASSISTED LIVING AND MEMORY SUPPORT BY SENIOR STAR"/>
        <s v="GARDEN VILLAS NORTH"/>
        <s v="GARDEN VILLAS SOUTH"/>
        <s v="GARDEN VILLAS"/>
        <s v="LAKE GEORGE ASSISTED LIVING"/>
        <s v="PARK PLACE II"/>
        <s v="PRIMROSE RETIREMENT COMMUNITY OF KANSAS CITY"/>
        <s v="CHESTERFIELD VILLAS"/>
        <s v="MCCRITE PLAZA AT BRIARCLIFF ASSISTED LIVING"/>
        <s v="BROOKDALE WORNALL PLACE"/>
        <s v="ARBORS AT MOUNT CARMEL, THE"/>
        <s v="FOUNTAINS OF WEST COUNTY AL, LLC  THE"/>
        <s v="CREVE COEUR ASSISTED LIVING AND MEMORY CARE"/>
        <s v="BENTON HOUSE OF TIFFANY SPRINGS"/>
        <s v="OAK POINTE OF MARYVILLE"/>
        <s v="HAROLD AND LOUISE ASSISTED LIVING"/>
        <s v="SUNNYHILL INDEPENDENCE CENTER"/>
        <s v="PRIMROSE RETIREMENT COMMUNITY OF JEFFERSON CITY"/>
        <s v="OAK RIDGE ASSISTED LIVING"/>
        <s v="BENTON HOUSE OF BLUE SPRINGS"/>
        <s v="OAK POINTE OF KEARNEY"/>
        <s v="CEDARHURST OF COLUMBIA"/>
        <s v="VILLAGES OF ST PETERS MEMORY CARE"/>
        <s v="BENTON HOUSE OF RAYMORE"/>
        <s v="PARKWAY SENIOR LIVING, THE"/>
        <s v="SKYLINE ASSISTED LIVING LLC"/>
        <s v="OAK POINTE OF NEOSHO"/>
        <s v="VALLEY PARK NORTH"/>
        <s v="DOUGHERTY FERRY ASSISTED LIVING &amp; MEMORY CARE"/>
        <s v="GABLES AT BRADY CIRCLE, LLC  THE"/>
        <s v="LAKE PARKE SENIOR LIVING"/>
        <s v="MILL CREEK VILLAGE-ASSISTED LIVING BY AMERICARE"/>
        <s v="PETTIS COUNTY ASSISTED LIVING, LLC"/>
        <s v="SUPERIOR MANOR OF DOWNTOWN, LLC"/>
        <s v="HARTON SENIOR LIVING"/>
        <s v="LINDEN WOODS VILLAGE"/>
        <s v="OAK POINTE OF CARTHAGE"/>
        <s v="ANTHOLOGY OF BURLINGTON CREEK"/>
        <s v="OAK POINTE OF MONETT"/>
        <s v="HOPEDALE COTTAGE ASSISTED LIVING THE"/>
        <s v="CEDARHURST OF DES PERES"/>
        <s v="ANTHOLOGY OF CLAYTON VIEW"/>
        <s v="GLENFIELD MEMORY CARE"/>
        <s v="TIMBERS, THE"/>
        <s v="AVALON MEMORY CARE"/>
        <s v="POPA GOOD SAMARITAN SERVICES, LLC"/>
        <s v="GRANDE AT LAUMEIER PARK THE"/>
        <s v="GRANDE AT CREVE COEUR THE"/>
        <s v="FAMILY PARTNERS HOME LLC"/>
        <s v="BETHESDA HAWTHORNE PLACE"/>
        <s v="VALLEY PARK WEST"/>
        <s v="ANTHOLOGY OF TOWN &amp; COUNTRY"/>
        <s v="VILLAS OF JACKSON LLC THE"/>
        <s v="CEDARHURST OF ST. CHARLES ASSISTED LIVING &amp; MEMORY CARE"/>
        <s v="CASTLEWOOD SENIOR LIVING THE"/>
        <s v="OXFORD GRAND AT SHOAL CREEK"/>
        <s v="BENTON HOUSE OF STALEY HILLS"/>
        <s v="MATTIS POINTE - ASSISTED LIVING BY AMERICARE"/>
        <s v="THE GRANDE AT CHESTERFIELD"/>
        <s v="ROCK ISLAND VILLAGE"/>
        <s v="WELLER PLACE RETIREMENT CENTER"/>
        <s v="ANNIE'S HOUSE INC"/>
        <s v="CROSS CREEK AT LEE'S SUMMIT"/>
        <s v="NORTERRE"/>
        <s v="BOULEVARD SENIOR LIVING OF ST CHARLES"/>
        <s v="ANTHOLOGY OF WILDWOOD"/>
        <s v="SILVERADO LEE'S SUMMIT"/>
        <s v="HARBOR PLACE - LINN"/>
        <s v="SMILEY MANOR WEST, LLC"/>
        <s v="LANDING OF O'FALLON, THE"/>
        <s v="PARKSIDE-ASSISTED LIVING BY AMERICARE"/>
        <s v="OAK POINTE OF ROLLA"/>
        <s v="WEBWOOD ASSISTED LIVING, LLC"/>
        <s v="DOLAN MEMORY CARE AT WATERFORD CROSSING"/>
        <s v="WILDWOOD SENIOR LIVING THE"/>
        <s v="ARBORS AT HARMONY GARDENS-MEMORY CARE ASSISTED LIVING BY AMERICARE THE"/>
        <s v="BOULEVARD SENIOR LIVING OF WENTZVILLE"/>
        <s v="ALLEGRO"/>
        <s v="ARROWHEAD SENIOR LIVING COMMUNITY"/>
        <s v="CEDARHURST OF BLUE SPRINGS"/>
        <s v="TIFFANY SPRINGS SENIOR CARE COMMUNITY"/>
        <s v="ANTHOLOGY OF THE PLAZA"/>
        <s v="OAKS COTTAGE ASSISTED LIVING, THE"/>
        <s v="AUBURN RIDGE LIVING CENTER"/>
        <s v="CEDARHURST OF LEBANON ASSISTED LIVING &amp; MEMORY CARE"/>
        <s v="TOWNSHIP SENIOR LIVING, THE"/>
        <s v="PINE VALLEY AT THE WOODLANDS"/>
        <s v="CEDARHURST OF WEST PLAINS"/>
        <s v="ST ANTHONY'S"/>
        <s v="CLARENDALE OF ST PETERS"/>
        <s v="OAK POINTE OF WASHINGTON"/>
        <s v="WELCOME HOME ASSISTED LIVING LLC"/>
        <s v="CEDARHURST OF FARMINGTON"/>
        <s v="KINGSLAND WALK SENIOR LIVING"/>
        <s v="TWINS PLACE RESIDENTIAL CARE FACILITY"/>
        <s v="MADISON SENIOR LIVING THE"/>
        <s v="HOMESTEAD AT HICKORY VIEW RETIREMENT COMMUNITY, THE"/>
        <s v="CEDARHURST OF ARNOLD"/>
        <s v="TURNERS ROCK"/>
        <s v="SPRINGHOUSE VILLAGE EAST, LLC"/>
        <s v="FAMILY PARTNERS MANCHESTER, LLC"/>
        <s v="VSL SPRINGFIELD ASSISTED LIVING, LLC"/>
        <s v="CLARENDALE CLAYTON"/>
        <s v="FIELD POINTE ASSISTED LIVING BY AMERICARE"/>
        <s v="WESTBURY SENIOR LIVING THE"/>
        <s v="NEW HOPE ASSISTED LIVING LLC"/>
        <s v="PRINCETON SENIOR LIVING THE"/>
        <s v="CRYSTAL OAKS"/>
        <s v="Aspen Valley"/>
        <s v="The Cottage at Century Pines"/>
        <s v="ELSBERRY MISSOURI HEALTH CARE CENTER"/>
        <s v="TRI-COUNTY CARE CENTER"/>
        <s v="The Wellington Senior Living"/>
        <s v="Wild-Kat Estates, LLC"/>
        <s v="Salem Memorial District Hospital"/>
        <s v="Pemiscot County Memorial Hospital"/>
        <s v="ESTATES OF PERRYVILLE, LLC, THE"/>
        <s v="SPRING VALLEY HEALTH &amp; REHABILITATION CENTER"/>
        <s v="FLORISSANT VALLEY HEALTH &amp; REHABILITATION CENTER"/>
        <s v="ASH GROVE HEALTHCARE FACILITY"/>
        <s v="ASHLEY MANOR CARE CENTER"/>
        <s v="AURORA NURSING CENTER"/>
        <s v="AVALON GARDEN"/>
        <s v="BELLEVIEW VALLEY NURSING HOME"/>
        <s v="HERITAGE CARE CENTER"/>
        <s v="BERNARD CARE CENTER"/>
        <s v="BERTRAND NURSING AND REHAB CENTER"/>
        <s v="BETH HAVEN NURSING HOME"/>
        <s v="TARKIO REHABILITATION &amp; HEALTH CARE"/>
        <s v="BETHESDA DILWORTH"/>
        <s v="ST JOSEPH SENIOR LIVING"/>
        <s v="ROCK POINT NURSING CENTER"/>
        <s v="BLOOMFIELD LIVING CENTER"/>
        <s v="SHANGRI-LA REHAB &amp; LIVING CENTER"/>
        <s v="MANOR, THE"/>
        <s v="CITIZENS MEMORIAL HEALTH CARE FACILITY"/>
        <s v="BLUFFS, THE"/>
        <s v="AUTUMN TERRACE HEALTH &amp; REHABILITATION"/>
        <s v="LIFE CARE CENTER OF BROOKFIELD"/>
        <s v="FOUR SEASONS LIVING CENTER"/>
        <s v="STONEBRIDGE MARYLAND HEIGHTS"/>
        <s v="MEADOW VIEW HEALTH &amp; REHABILITATION"/>
        <s v="CAMELOT NURSING AND REHABILITATION CENTER"/>
        <s v="REDWOOD OF CAMERON"/>
        <s v="HEARTLAND CARE AND REHABILITATION CENTER"/>
        <s v="LIFE CARE CENTER OF CAPE GIRARDEAU"/>
        <s v="SOUTHGATE LIVING CENTER"/>
        <s v="CASSVILLE HEALTH CENTER FOR REHAB AND HEALTHCARE"/>
        <s v="NORMANDY NURSING CENTER"/>
        <s v="CEDARCREST MANOR"/>
        <s v="BIG BEND WOODS HEALTHCARE CENTER"/>
        <s v="OAKWOOD ESTATES NURSING &amp; REHAB"/>
        <s v="CHARLESTON MANOR"/>
        <s v="LEWIS &amp; CLARK GARDENS"/>
        <s v="HEART OF THE OZARKS HEALTHCARE CENTER"/>
        <s v="COLONIAL SPRINGS HEALTHCARE CENTER"/>
        <s v="CLINTON HEALTHCARE AND REHABILITATION CENTER"/>
        <s v="STONEBRIDGE ADAMS STREET"/>
        <s v="TRUMAN HEALTHCARE &amp; REHABILITATION CENTER"/>
        <s v="SHADY OAKS HEALTHCARE CENTER"/>
        <s v="JOPLIN GARDENS"/>
        <s v="OZARK RIVERVIEW MANOR"/>
        <s v="ABBEY WOODS CENTER FOR REHABILITATION AND HEALING"/>
        <s v="CLARENCE CARE CENTER"/>
        <s v="CLARK'S MOUNTAIN NURSING CENTER"/>
        <s v="TOWN AND COUNTRY HEALTH &amp;  REHAB"/>
        <s v="DELMAR GARDENS ON THE GREEN"/>
        <s v="FRONTIER HEALTH &amp; REHABILITATION"/>
        <s v="RIVERSIDE NURSING &amp; REHABILITATION CENTER, LLC"/>
        <s v="APPLETON CITY MANOR"/>
        <s v="GLASGOW GARDENS"/>
        <s v="VILLA AT BLUE RIDGE, THE"/>
        <s v="COLUMBIA MANOR CARE CENTER"/>
        <s v="COMMUNITY CARE CENTER OF LEMAY, INC"/>
        <s v="COMMUNITY SPRINGS HEALTHCARE FACILITY"/>
        <s v="CORI MANOR HEALTHCARE &amp; REHABILITATION CENTER"/>
        <s v="DELMAR GARDENS OF CREVE COEUR"/>
        <s v="JEFFERSON CITY NURSING AND REHABILITATION CENTER, LLC"/>
        <s v="ASHTON COURT CARE AND REHABILITATION CENTRE"/>
        <s v="DADE COUNTY NURSING HOME DISTRICT"/>
        <s v="DAVIESS COUNTY NURSING AND REHABILITATION"/>
        <s v="DELHAVEN MANOR"/>
        <s v="ACKERT PARK SKILLED NURSING &amp; REHABILITATION CENTER"/>
        <s v="DELMAR GARDENS OF CHESTERFIELD"/>
        <s v="DELMAR GARDENS WEST"/>
        <s v="NHC HEALTHCARE, DESLOGE"/>
        <s v="DEXTER LIVING CENTER"/>
        <s v="SALEM CARE CENTER"/>
        <s v="CREVE COEUR MANOR"/>
        <s v="VALLEY MANOR AND REHABILITATION CENTER"/>
        <s v="FAIR VIEW NURSING HOME"/>
        <s v="PARKWOOD SKILLED NURSING AND REHABILITATION CENTER"/>
        <s v="WARRENTON MANOR"/>
        <s v="FESTUS MANOR"/>
        <s v="FIESER NURSING CENTER"/>
        <s v="SOUTHBROOK - SKILLED NURSING BY AMERICARE"/>
        <s v="RANCHO REHAB AND HEALTHCARE CENTER"/>
        <s v="BELLEFONTAINE GARDENS NURSING &amp; REHAB"/>
        <s v="FRIENDSHIP VILLAGE SUNSET HILLS"/>
        <s v="FRIENDSHIP VILLAGE CHESTERFIELD"/>
        <s v="FULTON MANOR CARE CENTER"/>
        <s v="GAMMA ROAD LODGE"/>
        <s v="GASCONADE MANOR NURSING HOME"/>
        <s v="GENERAL BAPTIST NURSING HOME"/>
        <s v="GEORGIAN GARDENS CENTER FOR REHAB AND HEALTHCARE"/>
        <s v="CARRIE ELLIGSON GIETNER HOME"/>
        <s v="PARKVIEW HEALTHCARE"/>
        <s v="GOLDEN AGE LIVING CENTER"/>
        <s v="GOLDEN AGE NURSING HOME"/>
        <s v="GOOD SAMARITAN CARE CENTER"/>
        <s v="GOOD SHEPHERD COMMUNITY CARE AND REHABILITATION"/>
        <s v="HERITAGE HALL NURSING CENTER"/>
        <s v="GOWER CONVALESCENT CENTER, INC"/>
        <s v="BRUNSWICK NURSING &amp; REHAB"/>
        <s v="PUXICO NURSING &amp; REHABILIATION CENTER"/>
        <s v="CHESTNUT REHAB AND NURSING"/>
        <s v="JORDAN CREEK NURSING &amp; REHAB"/>
        <s v="ST GENEVIEVE CARE CENTER, INC"/>
        <s v="WILLOW CARE REHABILITATION &amp; HEALTH CARE CENTER"/>
        <s v="JACKSON MANOR NURSING HOME"/>
        <s v="FULTON NURSING &amp; REHAB"/>
        <s v="SOUTH COUNTY NURSING HOME, INC"/>
        <s v="REDWOOD OF KANSAS CITY SOUTH"/>
        <s v="INDEPENDENCE MANOR CARE CENTER"/>
        <s v="QUAIL RUN HEALTH CARE CENTER"/>
        <s v="JEFFERSON CITY MANOR CARE CENTER"/>
        <s v="NHC HEALTHCARE, JOPLIN"/>
        <s v="KABUL NURSING HOMES, INC"/>
        <s v="GREGORY RIDGE HEALTH CARE CENTER"/>
        <s v="KIRKSVILLE MANOR CARE CENTER"/>
        <s v="KNOX COUNTY NURSING HOME DISTRICT"/>
        <s v="LA BELLE MANOR CARE CENTER"/>
        <s v="NHC HEALTHCARE, KENNETT"/>
        <s v="LACOBA HOMES, INC"/>
        <s v="RIVERBEND HEIGHTS HEALTH &amp; REHABILITATION"/>
        <s v="LAWRENCE COUNTY MANOR"/>
        <s v="LEBANON NORTH NURSING &amp; REHAB"/>
        <s v="LA PLATA NURSING HOME"/>
        <s v="JEFFERSON HEALTH CARE"/>
        <s v="LAURIE CARE CENTER"/>
        <s v="LAVERNA SENIOR LIVING"/>
        <s v="SISTERS MISSION"/>
        <s v="LIFE CARE CENTER OF WAYNESVILLE"/>
        <s v="LUTHER MANOR RETIREMENT &amp; NURSING CENTER"/>
        <s v="HILLSIDE REHAB AND HEALTHCARE CENTER"/>
        <s v="LUTHERAN CONVALESCENT HOME"/>
        <s v="LUTHERAN NURSING HOME"/>
        <s v="LENOIR HEALTH CARE CENTER"/>
        <s v="LEWIS COUNTY NURSING HOME DISTRICT"/>
        <s v="LINCOLN COMMUNITY CARE CENTER"/>
        <s v="RIVER CITY LIVING COMMUNITY"/>
        <s v="PARKLANE CARE AND REHABILITATION CENTER"/>
        <s v="LEGENDARY NURSING &amp; REHABILITATION LLC"/>
        <s v="MACON HEALTH CARE CENTER"/>
        <s v="NEW MADRID LIVING CENTER"/>
        <s v="WEST COUNTY CARE CENTER"/>
        <s v="ROCKY RIDGE MANOR"/>
        <s v="MAPLE GROVE LODGE"/>
        <s v="MARI DE VILLA RETIREMENT CENTER, INC"/>
        <s v="MARY, QUEEN AND MOTHER CENTER"/>
        <s v="MARYVILLE LIVING CENTER"/>
        <s v="MCDONALD COUNTY LIVING CENTER"/>
        <s v="MCLARNEY MANOR"/>
        <s v="ST JAMES LIVING CENTER"/>
        <s v="SPRINGFIELD VILLA"/>
        <s v="MEDICALODGES BUTLER"/>
        <s v="ESTATES OF ST LOUIS, LLC, THE"/>
        <s v="SWEET SPRINGS VILLA"/>
        <s v="MEDICALODGES NEOSHO"/>
        <s v="MILAN HEALTH CARE CENTER"/>
        <s v="MILLER COUNTY CARE AND REHABILITATION CENTER"/>
        <s v="MONROE CITY MANOR CARE CENTER"/>
        <s v="MONROE MANOR"/>
        <s v="MORNINGSIDE CENTER"/>
        <s v="MOTHER OF GOOD COUNSEL HOME"/>
        <s v="WILSON'S CREEK NURSING &amp; REHAB"/>
        <s v="BETHESDA SOUTHGATE"/>
        <s v="MOORE-FEW CARE CENTER"/>
        <s v="MEDICALODGES NEVADA"/>
        <s v="NEW HAVEN LIVING CENTER"/>
        <s v="NODAWAY NURSING HOME"/>
        <s v="CRYSTAL CREEK HEALTH AND REHABILITATION CENTER"/>
        <s v="WOODLAND MANOR"/>
        <s v="PIN OAKS LIVING CENTER"/>
        <s v="ASPIRE SENIOR LIVING OAK GROVE"/>
        <s v="OAK KNOLL SKILLED NURSING &amp; REHABILITATION CENTER"/>
        <s v="PIONEER SKILLED NURSING CENTER"/>
        <s v="OAK PARK CARE CENTER"/>
        <s v="OAKRIDGE OF PLATTSBURG"/>
        <s v="PLEASANT VALLEY MANOR CARE CENTER"/>
        <s v="MANOR GROVE, INCORPORATED"/>
        <s v="OREGON CARE CENTER"/>
        <s v="OSAGE BEACH REHABILITATION AND HEALTH CARE CENTER"/>
        <s v="ELDON NURSING &amp; REHAB"/>
        <s v="OZARK REHABILITATION &amp; HEALTH CARE CENTER"/>
        <s v="OZARK NURSING &amp; CARE CENTER"/>
        <s v="BROOKE HAVEN HEALTHCARE"/>
        <s v="PARKDALE MANOR CARE CENTER"/>
        <s v="ROYAL OAK NURSING &amp; REHAB"/>
        <s v="INDEPENDENCE CARE CENTER OF PERRY COUNTY"/>
        <s v="ST ANDREW'S AT FRANCIS PLACE"/>
        <s v="MAPLES HEALTH AND REHABILITATION, THE"/>
        <s v="PEARL'S II EDEN FOR ELDERS"/>
        <s v="CHARITON PARK HEALTH CARE CENTER"/>
        <s v="NORTH VILLAGE PARK"/>
        <s v="PUTNAM COUNTY CARE CENTER"/>
        <s v="BRIDGEWOOD HEALTH CARE CENTER"/>
        <s v="REST HAVEN CONVALESCENT &amp; RETIREMENT HOME"/>
        <s v="ROSEWOOD REHAB AND HEALTHCARE CENTER"/>
        <s v="RIDGE CREST NURSING CENTER"/>
        <s v="RIDGEVIEW LIVING COMMUNITY"/>
        <s v="RIVER OAKS CARE CENTER"/>
        <s v="RIVERVIEW AT THE PARK CARE AND REHABILITATION CENTER"/>
        <s v="RIVERVIEW NURSING CENTER"/>
        <s v="RIVERWAYS MANOR"/>
        <s v="HIGHLAND REHABILITATION &amp; HEALTH CARE CENTER"/>
        <s v="CEDAR POINTE"/>
        <s v="SHEPHERD OF THE HILLS LIVING CENTER"/>
        <s v="SILEX COMMUNITY CARE"/>
        <s v="SARCOXIE NURSING CENTER"/>
        <s v="SALT RIVER COMMUNITY CARE"/>
        <s v="SCHUYLER COUNTY NURSING HOME"/>
        <s v="COTTON POINT LIVING CENTER"/>
        <s v="PARKWAY HEALTH CARE CENTER"/>
        <s v="SEVILLE CARE CENTER"/>
        <s v="ANEW HEALTHCARE SAVANNAH"/>
        <s v="SHIRKEY NURSING &amp; REHABILITATION CENTER"/>
        <s v="WESTFIELD NURSING CENTER, INC"/>
        <s v="SIKESTON CONVALESCENT CENTER"/>
        <s v="HUNTER ACRES CARING CENTER"/>
        <s v="LAWSON MANOR &amp; REHAB"/>
        <s v="PILLARS OF NORTH COUNTY HEALTH &amp; REHABILITATION CENTER, THE"/>
        <s v="SPRINGFIELD REHABILITATION &amp; HEALTH CARE CENTER"/>
        <s v="NHC HEALTHCARE, ST CHARLES"/>
        <s v="ST ELIZABETH CARE CENTER"/>
        <s v="ST JOSEPH CHATEAU"/>
        <s v="MOUNT CARMEL SENIOR LIVING - ST CHARLES, LLC"/>
        <s v="ST JOSEPH'S BLUFFS"/>
        <s v="ST LUKE'S NURSING CENTER, INC"/>
        <s v="ST PETERS MANOR CARE CENTER"/>
        <s v="ST SOPHIA HEALTH &amp; REHABILITATION CENTER"/>
        <s v="LAKE STOCKTON HEALTHCARE FACILITY"/>
        <s v="LIFE CARE CENTER OF SULLIVAN"/>
        <s v="SUNSET HOME"/>
        <s v="SUNSET HEALTH CARE CENTER"/>
        <s v="HICKORY MANOR"/>
        <s v="AUTUMN OAKS CARING CENTER"/>
        <s v="TIFFANY HEIGHTS"/>
        <s v="DIVERSICARE OF ST JOSEPH"/>
        <s v="BRENT B TINNIN MANOR"/>
        <s v="TIPTON OAK MANOR"/>
        <s v="NORTHVIEW VILLAGE"/>
        <s v="RICHLAND CARE CENTER, INC"/>
        <s v="TRUMAN LAKE MANOR, INC"/>
        <s v="MARK TWAIN MANOR"/>
        <s v="TWIN PINES ADULT CARE CENTER"/>
        <s v="NHC HEALTHCARE, MARYLAND HEIGHTS"/>
        <s v="STONEBRIDGE VILLA MARIE"/>
        <s v="CHRISTIAN EXTENDED CARE &amp; REHABILITATION"/>
        <s v="CYPRESS POINT - SKILLED NURSING BY AMERICARE"/>
        <s v="HOLDEN MANOR CARE CENTER"/>
        <s v="WARRENSBURG MANOR CARE CENTER"/>
        <s v="WEBCO MANOR"/>
        <s v="NHC HEALTHCARE, WEST PLAINS"/>
        <s v="WESTCHESTER HOUSE, THE"/>
        <s v="WESTWOOD HILLS HEALTH &amp; REHABILITATION CENTER"/>
        <s v="ADAIR VILLAGE"/>
        <s v="WILLOW CARE NURSING HOME"/>
        <s v="BUTLER CENTER FOR REHABILITATION AND HEALTHCARE"/>
        <s v="MAYWOOD TERRACE LIVING CENTER"/>
        <s v="CAMDENTON WINDSOR ESTATES"/>
        <s v="WORTH COUNTY CONVALESCENT CENTER"/>
        <s v="APPLE RIDGE CARE CENTER"/>
        <s v="ROLLA HEALTH &amp; REHABILITATION SUITES"/>
        <s v="BROOKHAVEN NURSING &amp; REHAB"/>
        <s v="BEAUVAIS REHAB AND HEALTHCARE CENTER"/>
        <s v="SCENIC NURSING AND REHABILITATION CENTER, LLC"/>
        <s v="SPRINGFIELD SKILLED CARE CENTER"/>
        <s v="MAPLE LAWN NURSING HOME"/>
        <s v="HERMITAGE NURSING &amp; REHAB"/>
        <s v="CALIFORNIA CARE CENTER"/>
        <s v="MARIES MANOR"/>
        <s v="NORTHWOOD HILLS CARE CENTER"/>
        <s v="HOUSTON HOUSE"/>
        <s v="ROARING RIVER HEALTH AND REHABILITATION"/>
        <s v="STONEBRIDGE MARBLE HILL"/>
        <s v="ASPIRE SENIOR LIVING FAYETTE"/>
        <s v="TIMBERLAKE CARE CENTER"/>
        <s v="PARKSIDE MANOR"/>
        <s v="MINER NURSING CENTER"/>
        <s v="LIFE CARE CENTER OF CARROLLTON"/>
        <s v="ASPIRE SENIOR LIVING ADVANCE"/>
        <s v="LIFE CARE CENTER OF GRANDVIEW"/>
        <s v="ASPIRE SENIOR LIVING EAST PRAIRIE"/>
        <s v="LIFE CARE CENTER OF BRIDGETON"/>
        <s v="IGNITE MEDICAL RESORT CARONDELET LLC"/>
        <s v="WEBB CITY HEALTH AND REHABILITATION CENTER"/>
        <s v="GOLDEN YEARS CENTER FOR REHAB AND HEALTHCARE"/>
        <s v="ASPIRE SENIOR LIVING MALDEN"/>
        <s v="CARTHAGE HEALTH AND REHABILITATION CENTER"/>
        <s v="LEE'S SUMMIT POINTE HEALTH &amp; REHABILITATION"/>
        <s v="ASPIRE SENIOR LIVING MOBERLY"/>
        <s v="WOODLAND MANOR NURSING CENTER"/>
        <s v="JOPLIN HEALTH AND REHABILITATION CENTER"/>
        <s v="BIG RIVER NURSING &amp; REHAB"/>
        <s v="ASPIRE SENIOR LIVING PLATTE CITY"/>
        <s v="CROWLEY RIDGE CARE CENTER"/>
        <s v="NEW MARK CARE CENTER"/>
        <s v="POINT LOOKOUT NURSING &amp; REHAB"/>
        <s v="GAINESVILLE HEALTH CARE CENTER"/>
        <s v="DELMAR GARDENS SOUTH"/>
        <s v="VALLEY VIEW HEALTH &amp; REHABILITATION"/>
        <s v="ASPIRE SENIOR LIVING JONESBURG"/>
        <s v="GRAND MANOR NURSING &amp; REHABILITATION CENTER"/>
        <s v="DELMAR GARDENS OF MERAMEC VALLEY"/>
        <s v="LUTHERAN HOME, THE"/>
        <s v="CHAFFEE NURSING CENTER"/>
        <s v="REPUBLIC NURSING &amp; REHAB"/>
        <s v="ST CLAIR NURSING CENTER"/>
        <s v="NIXA NURSING &amp; REHAB"/>
        <s v="COMMUNITY MANOR"/>
        <s v="ASPIRE SENIOR LIVING GERALD"/>
        <s v="GARDEN VIEW CARE CENTER"/>
        <s v="DELMAR GARDENS NORTH"/>
        <s v="CLARA MANOR NURSING HOME"/>
        <s v="EDGEWOOD MANOR HEALTH CARE CENTER"/>
        <s v="LINN OAK REHABILITATION CENTER"/>
        <s v="STONEBRIDGE FLORISSANT"/>
        <s v="CRESTWOOD HEALTH CARE CENTER, LLC"/>
        <s v="RIVERDELL CARE CENTER"/>
        <s v="JOHN KNOX VILLAGE CARE CENTER"/>
        <s v="LANSDOWNE VILLAGE"/>
        <s v="BENTWOOD NURSING &amp; REHAB"/>
        <s v="COUNTRY VIEW NURSING FACILITY, INC"/>
        <s v="KATY MANOR"/>
        <s v="GRANDVIEW HEALTHCARE CENTER"/>
        <s v="PLEASANT HILL HEALTH AND REHABILITATION CENTER"/>
        <s v="BETHESDA MEADOW"/>
        <s v="WARSAW HEALTH AND REHABILITATION CENTER"/>
        <s v="BLUE CIRCLE REHAB AND NURSING"/>
        <s v="ESTATES OF SPANISH LAKE, THE"/>
        <s v="U-CITY FOREST MANOR"/>
        <s v="SURREY PLACE ST LUKE'S HOSPITAL SKILLED NURSING"/>
        <s v="DIXON NURSING &amp; REHAB"/>
        <s v="GIDEON CARE CENTER"/>
        <s v="MOUNTAIN VIEW HEALTHCARE"/>
        <s v="GREENVILLE HEALTH CARE CENTER"/>
        <s v="WESTVIEW NURSING HOME"/>
        <s v="LINCOLN COUNTY NURSING &amp; REHAB"/>
        <s v="BARNES-JEWISH EXTENDED CARE"/>
        <s v="MONTEREY PARK REHABILITATION &amp; HEALTH CARE CENTER"/>
        <s v="MARK TWAIN CARING CENTER"/>
        <s v="SENATH SOUTH HEALTH CARE CENTER"/>
        <s v="REDWOOD OF RAYMORE"/>
        <s v="MT VERNON PLACE CARE CENTER, INC"/>
        <s v="RIVER CROSSING OF CREVE COEUR"/>
        <s v="WILLARD CARE CENTER"/>
        <s v="GARDEN VIEW CARE CENTER OF CHESTERFIELD"/>
        <s v="GRANBY HOUSE"/>
        <s v="STONECREST HEALTHCARE"/>
        <s v="BUFFALO PRAIRIE CENTER FOR REHAB AND HEALTHCARE"/>
        <s v="LIBERTY HEALTH &amp; WELLNESS"/>
        <s v="SONSHINE MANOR"/>
        <s v="GLENDALE GARDENS NURSING &amp; REHAB"/>
        <s v="PAUL L &amp; MARTHA BARONE CARE CENTER"/>
        <s v="GRAND RIVER HEALTH CARE"/>
        <s v="GLENWOOD HEALTHCARE"/>
        <s v="FOUNTAINBLEAU NURSING CENTER"/>
        <s v="SENECA HOUSE"/>
        <s v="PORTAGEVILLE HEALTH CARE CENTER"/>
        <s v="CURRENT RIVER NURSING CENTER, INC"/>
        <s v="SYLVIA G THOMPSON RESIDENCE CENTER, INC"/>
        <s v="MANOR AT ELFINDALE, THE"/>
        <s v="RATLIFF CARE CENTER"/>
        <s v="CLARU DEVILLE NURSING CENTER"/>
        <s v="HERITAGE NURSING CENTER - SKILLED NURSING BY AMERICARE"/>
        <s v="GREEN PARK SENIOR LIVING COMMUNITY"/>
        <s v="PARKVIEW HEALTH CARE FACILITY"/>
        <s v="JAMES RIVER NURSING AND REHABILITATION"/>
        <s v="BALLWIN RIDGE HEALTH &amp; REHABILITATION"/>
        <s v="ASHLAND HEALTHCARE"/>
        <s v="HARTVILLE CARE CENTER"/>
        <s v="NATHAN RICHARD HEALTH CARE CENTER"/>
        <s v="EASTVIEW MANOR CARE CENTER"/>
        <s v="MERAMEC NURSING CENTER"/>
        <s v="SUMMIT, THE"/>
        <s v="ST JOHNS PLACE"/>
        <s v="MARSHFIELD CARE CENTER FOR REHAB AND HEALTHCARE"/>
        <s v="BIG SPRING CARE CENTER FOR REHAB AND HEALTHCARE"/>
        <s v="ST LOUIS PLACE HEALTH &amp; REHABILITATION"/>
        <s v="FORSYTH CARE CENTER"/>
        <s v="MCKNIGHT PLACE EXTENDED CARE"/>
        <s v="STONEBRIDGE OWENSVILLE"/>
        <s v="REDWOOD OF BLUE RIVER"/>
        <s v="ASPIRE SENIOR LIVING EXCELSIOR SPRINGS"/>
        <s v="SOUTH HAMPTON PLACE"/>
        <s v="LIFE CARE CENTER OF ST LOUIS"/>
        <s v="CLEARVIEW NURSING CENTER"/>
        <s v="HILLCREST CARE CENTER, INC"/>
        <s v="LIVINGSTON MANOR CARE CENTER"/>
        <s v="MONITEAU CARE CENTER"/>
        <s v="CROWN REHAB AND HEALTHCARE CENTER"/>
        <s v="CUBA MANOR, INC"/>
        <s v="STRAFFORD CARE CENTER"/>
        <s v="HOPE CARE CENTER"/>
        <s v="DUTCHTOWN CARE CENTER"/>
        <s v="GOOD SHEPHERD CARE CENTER"/>
        <s v="POTOSI MANOR, INC"/>
        <s v="WINDSOR HEALTHCARE &amp; REHAB CENTER"/>
        <s v="WEST VUE NURSING AND REHABILITATION CENTER"/>
        <s v="LIVING CENTER, THE"/>
        <s v="CARROLL HOUSE"/>
        <s v="NICK'S HEALTH CARE CENTER, LLC"/>
        <s v="REDWOOD OF INDEPENDENCE"/>
        <s v="ELIZABETH HOUSE"/>
        <s v="WILSHIRE AT LAKEWOOD REHAB CENTER"/>
        <s v="BENTLEYS EXTENDED CARE"/>
        <s v="GARDEN VIEW CARE CENTER AT DOUGHERTY FERRY"/>
        <s v="MAGNOLIA SQUARE NURSING AND REHAB"/>
        <s v="REDWOOD OF CARMEL HILLS"/>
        <s v="SEASONS REHAB AND HEALTHCARE CENTER"/>
        <s v="PARC PROVENCE"/>
        <s v="DELMAR GARDENS OF O'FALLON"/>
        <s v="NEIGHBORHOODS REHABILITATION &amp; SKILLED NURSING BY TIGERPLACE, THE"/>
        <s v="NEIGHBORHOODS AT QUAIL CREEK, THE"/>
        <s v="QUARTERS AT DES PERES, THE"/>
        <s v="HEALTHBRIDGE ST LOUIS"/>
        <s v="ABBEY SENIOR HEALTH"/>
        <s v="COMMUNITIES OF WILDWOOD RANCH"/>
        <s v="MCCRITE PLAZA AT BRIARCLIFF SKILLED FACILITY"/>
        <s v="SILVERSTONE PLACE"/>
        <s v="MCCLAY SENIOR CARE"/>
        <s v="E W THOMPSON HEALTH &amp; REHABILITATION CENTER"/>
        <s v="COTTAGES OF LAKE ST LOUIS"/>
        <s v="CARNEGIE VILLAGE REHABILITATION &amp; HEALTH CARE CENTER"/>
        <s v="DELTA SOUTH NURSING &amp; REHABILITATION"/>
        <s v="TIFFANY SPRINGS REHABILITATION &amp; HEALTH CARE CENTER"/>
        <s v="SUNTERRA SPRINGS INDEPENDENCE"/>
        <s v="COLUMBIA POST ACUTE"/>
        <s v="BIRCH POINTE HEALTH AND REHABILITATION"/>
        <s v="NORTHLAND REHABILITATION &amp; HEALTH CARE CENTER"/>
        <s v="SUNTERRA SPRINGS SPRINGFIELD"/>
        <s v="WINCHESTER NURSING CENTER, INC"/>
        <s v="IGNITE MEDICAL RESORT KANSAS CITY LLC"/>
        <s v="UNION CARE CENTER"/>
        <s v="WESTGATE"/>
        <s v="COPPER ROCK HEALTHCARE"/>
        <s v="IGNITE MEDICAL RESORT BLUE SPRINGS"/>
        <s v="SUNTERRA SPRINGS DARDENNE PRAIRIE"/>
        <s v="MADISON Medical Center"/>
        <s v="Phelps Health"/>
        <s v="Cox Medical Centers Meyer Orthopedic and Rehab"/>
        <s v="Lake Regional Health Systems"/>
        <s v="SSM Health DePaul Hospital - Anna House"/>
        <s v="SUPERIOR MANOR OF Festus, LLC"/>
        <s v="Truman Medical Center Lakewood Care Center"/>
      </sharedItems>
    </cacheField>
    <cacheField name="Facilty Name in Application" numFmtId="0">
      <sharedItems/>
    </cacheField>
    <cacheField name="Address" numFmtId="0">
      <sharedItems/>
    </cacheField>
    <cacheField name="City" numFmtId="0">
      <sharedItems/>
    </cacheField>
    <cacheField name="Zip Code" numFmtId="0">
      <sharedItems containsMixedTypes="1" containsNumber="1" containsInteger="1" minValue="63044" maxValue="65560"/>
    </cacheField>
    <cacheField name="First Name Administrator" numFmtId="0">
      <sharedItems containsBlank="1"/>
    </cacheField>
    <cacheField name="Last Name Administrator" numFmtId="0">
      <sharedItems containsBlank="1"/>
    </cacheField>
    <cacheField name="Capacity" numFmtId="0">
      <sharedItems containsSemiMixedTypes="0" containsString="0" containsNumber="1" containsInteger="1" minValue="3" maxValue="430"/>
    </cacheField>
    <cacheField name="Facility Phone Number" numFmtId="0">
      <sharedItems containsBlank="1"/>
    </cacheField>
    <cacheField name="Facility Fax Number" numFmtId="0">
      <sharedItems containsBlank="1"/>
    </cacheField>
    <cacheField name="Facility Mailing Address" numFmtId="0">
      <sharedItems/>
    </cacheField>
    <cacheField name="Facility Mailing City" numFmtId="0">
      <sharedItems/>
    </cacheField>
    <cacheField name="Facility Mailing Zip" numFmtId="0">
      <sharedItems containsMixedTypes="1" containsNumber="1" containsInteger="1" minValue="63044" maxValue="65560"/>
    </cacheField>
    <cacheField name="Operator Name" numFmtId="0">
      <sharedItems containsBlank="1" count="892">
        <s v="AKINS HEALTH CARE, INC"/>
        <s v="MC FREMONT HEALTHCARE, LLC"/>
        <s v="ARENA MANOR, INC"/>
        <s v="WOMEN'S CHRISTIAN ASSOCIATION OF KANSAS CITY, MO"/>
        <s v="FRANKS, DEBORAH K"/>
        <s v="BAPTIST HOME, THE"/>
        <s v="JOLET II, INC"/>
        <s v="BEAUTIFUL SAVIOR HOME"/>
        <s v="BIG BEND RETREAT, INC"/>
        <s v="MARY CULVER HOME (THE)"/>
        <s v="GEORGIA BROWN BLOSSER HOME FOR THE AGED"/>
        <s v="TED-LEA, INC"/>
        <s v="COLONIAL HOUSE OF FESTUS I, LLC"/>
        <s v="DESOTO INVESTMENT GROUP, LLC"/>
        <s v="CHOICE CARING LLC"/>
        <s v="WILCOX PROPERTIES OF COLUMBIA, LLC"/>
        <s v="MISSOURI RESIDENTIAL CARE, LLC"/>
        <s v="CARRIAGE OPERATOR LLC"/>
        <s v="CEDAR KNOLL PARTNERSHIP"/>
        <s v="CEDARGATE HEALTHCARE GROUP, LLC"/>
        <s v="RETIREMENT AT CENTURY PINES, INC"/>
        <s v="CAPE RETIREMENT COMMUNITY, INC"/>
        <s v="WILLOW HEALTH CARE, INC"/>
        <s v="EMERALD HEIGHTS, LLC"/>
        <s v="CLARK COUNTY NURSING HOME DISTRICT"/>
        <s v="COLLIER CARE HOME, INC"/>
        <s v="BOONVILLE #1, INC"/>
        <s v="STELLBROOK MANAGEMENT LLC"/>
        <s v="BISMARCK INVESTMENT GROUP LLC"/>
        <s v="COLUMBIA STREET RESIDENTIAL CARE CENTER, LLC"/>
        <s v="R &amp; R RESIDENTIAL CARE, LLC"/>
        <s v="HUTCHISON, MARY V"/>
        <s v="TD III, INC"/>
        <s v="SCENIC VIEW, LLC"/>
        <s v="N &amp; R OF CRESTVIEW, LLC"/>
        <s v="ANNA DODSON HOME, LLC"/>
        <s v="PREMIER RESIDENTIAL CARE, LLC"/>
        <s v="HARRIS RESIDENTIAL CARE CENTER, LLC"/>
        <s v="RIVERVIEW NURSING FACILITY, LLC THE"/>
        <s v="WOOD OAKS, INC"/>
        <s v="HEARTLAND RESIDENTIAL CARE FACILITY, INC"/>
        <s v="FERNDALE, INC"/>
        <s v="FOUR SEASONS CARE CORP"/>
        <s v="RAYMORE SENIOR CARE, LLC"/>
        <s v="FREDERICK STREET MANOR, LLC"/>
        <s v="ELDERCARE OF MID-MISSOURI XIII, INC"/>
        <s v="FRIENDSHIP VILLAGE OF SOUTH COUNTY"/>
        <s v="FRIENDSHIP VILLAGE OF WEST COUNTY"/>
        <s v="GARCIAS CENTRAL RESIDENCE, LLC"/>
        <s v="STEELVILLE SENIOR LIVING, LLC"/>
        <s v="GOGGIN BOARDING HOME, LLC"/>
        <s v="MITCHELL'S CARE CENTER, LLC"/>
        <s v="PORTIA'S RCF, LLC"/>
        <s v="GOOD SHEPHERD NURSING HOME DISTRICT"/>
        <s v="GGCC, LLC"/>
        <s v="CARROLL CARE CENTERS, INC"/>
        <s v="BIG PRAIRIE ASSISTED LIVING, LLC"/>
        <s v="HAMILTON #1, INC"/>
        <s v="HAMPTON HOUSE OF MALDEN, INC"/>
        <s v="GERIATRIC CARE SOLUTIONS, INC"/>
        <s v="COLE COUNTY LUTHERAN HOME ASSOCIATION, THE"/>
        <s v="PATAKY ENTERPRISES LLC"/>
        <s v="HILLCREST RESIDENTIAL CARE, INC"/>
        <s v="SKELTON, LACEY"/>
        <s v="MAPLE CREST MANOR, LLC"/>
        <s v="HRW, INC"/>
        <s v="ELDERCARE OF MID-MISSOURI IX, INC"/>
        <s v="SMITH CARE RESIDENTIAL, LLC"/>
        <s v="LUTHERAN SENIOR SERVICES"/>
        <s v="SMILEY MANOR, LLC"/>
        <s v="KABUL NURSING HOMES, INC"/>
        <s v="MO BRANCH OF THE INTERNATIONAL ORDER OF THE KING'S DAUGHTERS &amp; SONS, INC"/>
        <s v="KANSAS CITY UNITED METHODIST RETIREMENT HOME, INC"/>
        <s v="LAWRENCE COUNTY NURSING HOME DISTRICT"/>
        <s v="GOOD SHEPHERD NURSING HOME DISTRICT #1"/>
        <s v="MICHELE VINSON INVESTMENTS, LLC"/>
        <s v="GRANITE HOUSE RCF, LLC"/>
        <s v="BARNABAS OPERATIONS, INC"/>
        <s v="KASEY PAIGE ASSISTED LIVING, LLC"/>
        <s v="MACON COUNTY NURSING HOME DISTRICT"/>
        <s v="LINCOLN COMMUNITY NURSING HOME DISTRICT"/>
        <s v="MARANATHA VILLAGE, INC"/>
        <s v="SEDALIA HEALTH GROUP, LLC"/>
        <s v="MARIAN CLIFF RESIDENTIAL CARE CENTER, LLC"/>
        <s v="MARYMOUNT MANOR, LLC"/>
        <s v="BARNABAS #3 LLC"/>
        <s v="N &amp; R OF  MARYVILLE, LLC"/>
        <s v="McDONALD, DENNIS D"/>
        <s v="ALLWAYS KARE RESIDENTIAL FACILITY, INC"/>
        <s v="JOHNSON COUNTY CARE, INC"/>
        <s v="GEORGE J &amp; HILDA MEYER FOUNDATION"/>
        <s v="N &amp; R OF TROY, LLC"/>
        <s v="ARMOUR, SHARON"/>
        <s v="MIDWESTERN MEDICAL CONSULTANTS, LLC"/>
        <s v="PARKSIDE MANOR, LLC"/>
        <s v="LIVINGSTON COUNTY NURSING HOME DISTRICT"/>
        <s v="BETHESDA LONG TERM CARE, INC"/>
        <s v="MYERS NURSING HOME, INC"/>
        <s v="NEW FLORENCE NURSING HOME, INC"/>
        <s v="NEW HAVEN CARE CENTER, INC"/>
        <s v="PINE VIEW MANOR, INC"/>
        <s v="PLACES FOR PEOPLE, INC"/>
        <s v="HEART CORE LLC"/>
        <s v="WILDFLOWER RIVERHOUSE LLC"/>
        <s v="OUR LADY OF MERCY COUNTRY HOME"/>
        <s v="PRESBYTERIAN MANORS, INC"/>
        <s v="JACOBS CARE CENTER, LLC"/>
        <s v="LAKESIDE MOUNTAIN MANOR, LLC"/>
        <s v="OZARKS METHODIST MANOR (THE)"/>
        <s v="SHALIMAR CORPORATION"/>
        <s v="WINDSOR ESTATES OF ST CHARLES SNAL, LLC"/>
        <s v="RUSSELL FAMILY CARE CORP"/>
        <s v="PEACE HAVEN ASSOCIATION"/>
        <s v="INDEPENDENCE HEALTH SYSTEM, INC"/>
        <s v="FISHER, DAVID H &amp; BARBARA C"/>
        <s v="LBENHOLDINGS, LLC"/>
        <s v="WHITE OAK OPERATOR LLC"/>
        <s v="TURNER, DEBORAH J"/>
        <s v="ROCKHILL MANOR, INC"/>
        <s v="SCOTT CITY SUNSHINE LLC"/>
        <s v="J &amp; J ASSISTED LIVING, LLC"/>
        <s v="K &amp; J CARE ENTERPRISES, INC"/>
        <s v="COLONIAL HOUSE OF FESTUS II, LLC"/>
        <s v="CARMELITE SISTERS OF THE DIVINE HEART OF JESUS OF MISSOURI"/>
        <s v="CARDINAL RITTER SENIOR SERVICES"/>
        <s v="MALIK ST LOUIS LLC"/>
        <s v="AUERBACH-STL SENIOR OPCO LLC"/>
        <s v="ST LUKE'S CARE CENTER, INC"/>
        <s v="HULETT, DONNA R"/>
        <s v="INTEGRATED HEALTH AND WELLNESS, LLC"/>
        <s v="SUNNY HILL, INC"/>
        <s v="STURGEON REST RESIDENTIAL CARE LLC"/>
        <s v="CARRIAGE RESIDENTIAL CARE CENTER, LLC"/>
        <s v="BRAUN ENTERPRISES, INC"/>
        <s v="TROY HOUSE RES. CARE, INC"/>
        <s v="TWIN OAKS ESTATE, INC"/>
        <s v="COATES STREET COMFORT HOUSE, LLC"/>
        <s v="CHRISTIAN HOME CARE LLC"/>
        <s v="HARD KNOCKS, LLC"/>
        <s v="JONES WILDWOOD CARE CENTER, INC"/>
        <s v="GOFF MANAGEMENT, LLC"/>
        <s v="BARNABAS OPERATIONS #2, INC"/>
        <s v="WINDEMERE HEALTHCARE, LLC"/>
        <s v="MARY'S RANCH, INC"/>
        <s v="SPIRIT 522 INC"/>
        <s v="731 INVESTMENTS, LLC"/>
        <s v="CAMERON HEALTHCARE, INC"/>
        <s v="HILLSIDE LIVING CENTER, LLC"/>
        <s v="WHISPERING PINES SENIOR LIVING LLC"/>
        <s v="SPRINGFIELD HEALTHCARE MANAGEMENT, LLC"/>
        <s v="STODDARD NO 1, INC"/>
        <s v="STUART HOUSE, LLC THE"/>
        <s v="ELDERCARE OF MID-MISSOURI VIII, INC"/>
        <s v="DIVERSICARE OF RIVERSIDE, LLC"/>
        <s v="COMMUNITY RESIDENCE, INC"/>
        <s v="LINDELL MANOR, INC"/>
        <s v="SOUTH HAVEN RESIDENTIAL CARE CENTER, LLC"/>
        <s v="MY PLACE RESIDENTIAL CARE, LC"/>
        <s v="AUTUMN WOODS, INC"/>
        <s v="SYKES, ROSILAND"/>
        <s v="BROOK LLC, THE"/>
        <s v="COMPASS HEALTH, INC"/>
        <s v="COOK, ALMA"/>
        <s v="DIANA'S BOARDING HOME 1 INC"/>
        <s v="BLUE HILLS REST HOME, INC"/>
        <s v="KENDALLWOOD SENIOR PROPERTIES, LLC"/>
        <s v="HERITAGE HEALTH MANAGEMENT 1 LLC"/>
        <s v="WOODLAND MANOR OF ARNOLD, LLC"/>
        <s v="EL DORADO SPRINGS RESIDENTIAL CARE, LLC"/>
        <s v="PACIFIC MANOR, LLC"/>
        <s v="LA BONNE MAISON RESIDENTIAL, LLC"/>
        <s v="LITTLE SISTERS OF THE POOR (B00003156)"/>
        <s v="COUNTRYSIDE CARE CENTER, LLC"/>
        <s v="FOUNTAINBLEAU OF CAPE GIRARDEAU, INC"/>
        <s v="LEE HOUSE SENIOR LIVING, LLC"/>
        <s v="CARE ENTERPRISES, LLC"/>
        <s v="HERITAGE HEALTH MANAGEMENT 2 LLC"/>
        <s v="CRAWFORD RANCH BOARDING HOME, LLC"/>
        <s v="IGNITE MEDICAL RESORT ST MARY'S LLC"/>
        <s v="COLONIAL MANOR, LLC"/>
        <s v="ST PETERS RESIDENTIAL, LLC"/>
        <s v="DAY MANAGEMENT, INC"/>
        <s v="TALL TIMBERS, LLC"/>
        <s v="ELDERCARE OF MID-MISSOURI IV, INC"/>
        <s v="BRIDGEWAY RESIDENTIAL CARE FACILITY, LLC"/>
        <s v="LUTHERAN HOME FOR THE AGED"/>
        <s v="MEXICO RESIDENTIAL, LLC"/>
        <s v="ROLLA RESIDENTIAL, LLC"/>
        <s v="UNION COURT RESIDENTIAL, LLC"/>
        <s v="INDEPENDENT RESIDENTIAL SERVICES, INC"/>
        <s v="OZARK CENTER"/>
        <s v="WEST VUE, INC"/>
        <s v="CEDARHURST OF TESSON HEIGHTS OPERATOR LLC"/>
        <s v="WASHINGTON RESIDENTIAL, LLC"/>
        <s v="WATERFORD VILLAGE, LP"/>
        <s v="CEDARS OF LIBERTY HEALTH CARE CENTER, LLC"/>
        <s v="CHEROKEE RESIDENTIAL CARE ACQUISITION, LLC"/>
        <s v="GASCONADE MANOR NURSING HOME DISTRICT"/>
        <s v="LIFE ENHANCEMENT VILLAGE OF THE OZARKS, INC"/>
        <s v="SPRING RIVER CHRISTIAN VILLAGE, INC"/>
        <s v="COUNTRY AIRE ESTATES, LLC"/>
        <s v="NEW HORIZONS COMMUNITY SUPPORT SERVICES, INC"/>
        <s v="APPLEGATE, INC"/>
        <s v="CITIZENS MEMORIAL HEALTH CARE FOUNDATION"/>
        <s v="COUNTRY MEADOWS NURSING &amp; REHAB, LLC"/>
        <s v="N &amp; R OF MONTICELLO, INC"/>
        <s v="ST ANDREW'S RESOURCES FOR SENIORS"/>
        <s v="DUNN-DUNN HOUSE, LLC"/>
        <s v="WINICK, VICKY L"/>
        <s v="HILLSIDE CARE CENTER, INC"/>
        <s v="SUNSHINE VILLAGES, INC"/>
        <s v="HIERONYMUS, JILL"/>
        <s v="APPLETON CITY MANOR, LLC"/>
        <s v="EQULIBRIUM RANCH"/>
        <s v="COUNTRYSIDE HOME, LLC"/>
        <s v="LEA-ED, INC"/>
        <s v="RYDAN ENTERPRISES, LLC"/>
        <s v="FARRIS CORPORATION, THE"/>
        <s v="CEDAR RIDGE CARE CENTER, LLC"/>
        <s v="APPLEWOOD LANE CORPORATION"/>
        <s v="RNK CORPORATION"/>
        <s v="GOLDEN OAKS, LLC"/>
        <s v="OASIS RESIDENTIAL CARE, INC"/>
        <s v="ALEXIAN BROTHERS SHERBROOKE VILLAGE"/>
        <s v="GEMINI VILLA VENTURA, LLC"/>
        <s v="N &amp; R OF LEBANON SOUTH, LLC"/>
        <s v="BRISTOL CARE, INC"/>
        <s v="HHCP OE, LP"/>
        <s v="PROMISE CARE CENTER, LLC"/>
        <s v="LEVERING REGIONAL HEALTH CARE CENTER, LLC"/>
        <s v="UNIVEST, LLC"/>
        <s v="SULLIVAN RESIDENTIAL, LLC"/>
        <s v="JOHN KNOX VILLAGE"/>
        <s v="MARSHALL RESIDENTIAL, LLC"/>
        <s v="SWOPE HEALTH SERVICES"/>
        <s v="MY PLACE TOO, INC"/>
        <s v="AMERICARE AT SUMMITVIEW TERRACE ASSISTED LIVING, LLC"/>
        <s v="MARK TWAIN ASSISTED LIVING, INC"/>
        <s v="MOBERLY RESIDENTIAL, LLC"/>
        <s v="WHISPERING OAKS RCF II LLC"/>
        <s v="KIRKSVILLE RESIDENTIAL, LLC"/>
        <s v="SADDLER RESIDENTIAL CARE FACILITY, INC"/>
        <s v="REYNOLDS COUNTY EXECUTIVE BOARD OF DEVELOPMENTAL DISABILITIES SERVICES"/>
        <s v="COUNTRY AIRE HEALTHCARE, LLC"/>
        <s v="MAPLEWOOD, INC"/>
        <s v="ELDERCARE SERVICES, LLC"/>
        <s v="IKPE, PHILOMINA N"/>
        <s v="CLINTON RESIDENTIAL, LLC"/>
        <s v="HIDDEN LAKE SNF OPCO LLC"/>
        <s v="HARAMBEE HOUSE, INC"/>
        <s v="GREEN ACRES RESIDENTIAL CARE FACILITY, LLC"/>
        <s v="TESREAU, MARIE M"/>
        <s v="NAZARETH LIVING CENTER"/>
        <s v="CARTHAGE RESIDENTIAL, LLC"/>
        <s v="NIXA RESIDENTIAL, LLC"/>
        <s v="STUBBLEFIELD ENTERPRISES, INC"/>
        <s v="MILLER RESIDENT CARE, INC"/>
        <s v="NHC PLACE / LAKE ST CHARLES, LLC"/>
        <s v="ASHBROOK RESIDENTIAL, LLC"/>
        <s v="PALLADIAN SENIOR CARE OF POPLAR BLUFF, LLC"/>
        <s v="BUTTERFLY HAVEN RESIDENCE LLC"/>
        <s v="GMT FAMILY ENTERPRISE, INC"/>
        <s v="INDEPENDENCE CENTER"/>
        <s v="ESTATES OF HIDDEN LAKE LLC"/>
        <s v="GRUNDY COUNTY NURSING HOME DISTRICT"/>
        <s v="KING LONG TERM CARE FACILITY, INC"/>
        <s v="SPECTRUM PARTNERS, LLC"/>
        <s v="HARMONY GARDENS RESIDENTIAL, LLC"/>
        <s v="ELDERCARE OF MID-MISSOURI VI, INC"/>
        <s v="KINGDOM CARE SENIOR LIVING, LLC"/>
        <s v="SPECIAL FORCE FAMILY MINISTRIES"/>
        <s v="HERITAGE HILLS LLC"/>
        <s v="CENTRAL GARDENS, INC"/>
        <s v="HERITAGE RESIDENTIAL, LLC"/>
        <s v="JOYCO, INC"/>
        <s v="SPRING RIDGE RESIDENTIAL, LLC"/>
        <s v="B &amp; C WORLDWIDE, LLC"/>
        <s v="WESTBROOK CARE CENTER, INC"/>
        <s v="MAPLE RIDGE RESIDENTIAL CARE CENTER LLC"/>
        <s v="CURA, INC"/>
        <s v="MKALMA, LLC"/>
        <s v="CAPE GIRARDEAU RESIDENTIAL, LLC"/>
        <s v="BRENTMOOR HOLDINGS, LLC"/>
        <s v="TESSLAND RESIDENTIAL CARE FACILITY LLC"/>
        <s v="OZARK RESIDENTIAL, LLC"/>
        <s v="BROOKSIDE MANOR RESIDENTIAL CARE, LLC"/>
        <s v="MEDICALODGES, INC"/>
        <s v="NEOSHO RESIDENTIAL, LLC"/>
        <s v="1505 HEALTH CARE SERVICES, INC."/>
        <s v="BSLC II"/>
        <s v="POPLAR BLUFF RESIDENTIAL, LLC"/>
        <s v="ASHLAND VILLA, LLC"/>
        <s v="VILLAGE CARE CENTER, INC"/>
        <s v="JRRO, INC"/>
        <s v="COMMUNITY TREATMENT, INC"/>
        <s v="JEFFERSON CITY RESIDENTIAL, LLC"/>
        <s v="MARSHFIELD PLACE, LLC"/>
        <s v="MEADOWBROOK RESIDENTIAL CARE, INC"/>
        <s v="LEBANON RESIDENTIAL, LLC"/>
        <s v="JOPLIN RESIDENTIAL, LLC"/>
        <s v="CLINTON GRAN VILLA, LLC"/>
        <s v="GROVE DEVELOPMENT OPERATIONS LLC"/>
        <s v="COLUMBIA RESIDENTIAL, LLC"/>
        <s v="THE BISHOP SPENCER PLACE, INC"/>
        <s v="DESMET RHF HOUSING, INC"/>
        <s v="AVA NO 2, INC"/>
        <s v="SWITZER RCF, LLC"/>
        <s v="BETHESDA FOUNDATION"/>
        <s v="AUTUMN HOME CARE FACILITIES, INC"/>
        <s v="FULTON RESIDENTIAL, LLC"/>
        <s v="RAVENWOOD RESIDENTIAL, LLC"/>
        <s v="MAPLE SENIOR LIVING LLC"/>
        <s v="COUNTRY CLUB OPERATOR, LLC"/>
        <s v="ELDERCARE OF MID-MISSOURI V, INC"/>
        <s v="MARY RYDER HOME"/>
        <s v="SILEX RESIDENTIAL HOME, LLC"/>
        <s v="SNH AL AIMO TENANT, INC"/>
        <s v="LYNN'S HERITAGE HOUSE, INC"/>
        <s v="ALPHA ASSISTED LIVING, LLC"/>
        <s v="OWEN ACRES, LLC"/>
        <s v="MOTHER OF PERPETUAL HELP RESIDENCE, INC"/>
        <s v="CASABLANCA CARE CENTER, LLC"/>
        <s v="PETER &amp; PAUL COMMUNITY SERVICES, INC"/>
        <s v="GUTHRIE ENTERPRISES, INC"/>
        <s v="INTERFAITH RESIDENCE"/>
        <s v="N &amp; R OF FARMINGTON, LLC"/>
        <s v="NEWTON, MICHAEL S"/>
        <s v="PREFERRED FAMILY HEALTHCARE, INC"/>
        <s v="ST ANN ASSISTED LIVING CENTER, LLC"/>
        <s v="SARAH COMMUNITY, THE"/>
        <s v="AMERICAN NURSING &amp; REHAB, LLC"/>
        <s v="MIZPAH ASSISTED LIVING SERVICES"/>
        <s v="GOOD SAMARITAN INDEPENDENT LIVING, INC (THE)"/>
        <s v="OZARK MANOR, INC"/>
        <s v="CSL VINTAGE, LLC"/>
        <s v="SHEPHERD'S VIEW, INC"/>
        <s v="STE GENEVIEVE RESIDENTIAL, LLC"/>
        <s v="AMERICARE AT VICTORIAN MANOR OF VIENNA, LLC"/>
        <s v="NEVADA HEALTH CARE SERVICES, INC."/>
        <s v="TEAL LAKE RESIDENTIAL, LLC"/>
        <s v="MPAL REAL ESTATE, LLC"/>
        <s v="SOUTH VIEW HEALTH CARE, LLC"/>
        <s v="FAMILY COUNSELING CENTER, INC."/>
        <s v="LAKEWOOD RESIDENTIAL CARE, LLC"/>
        <s v="SNH AL AIMO TENANT II, INC"/>
        <s v="WELLTOWER OPCO GROUP LLC"/>
        <s v="DIANA'S BOARDING HOME 2, INC"/>
        <s v="CAPETOWN RESIDENTIAL, LLC"/>
        <s v="AMERICARE AT VICTORIAN MANOR OF OWENSVILLE, LLC"/>
        <s v="SJV 1 CLAYTON OPCO LLC"/>
        <s v="LIVING COMMUNITY OF ST JOSEPH"/>
        <s v="RAYTOWN OPCO LLC"/>
        <s v="SJV 1 DES PERES OPCO LLC"/>
        <s v="COUNTRY OAK MANOR, LLC"/>
        <s v="CROSSTREE HEALTHCARE, LLC"/>
        <s v="TIGER PLACE, LLC"/>
        <s v="HARTMAN INVESTMENT PROPERTIES, INC"/>
        <s v="AMERICARE AT VICTORIAN MANOR OF UNION, LLC"/>
        <s v="BLUE CASTLE LLC"/>
        <s v="ALBANY PLACE, LLC"/>
        <s v="GALWAY HOMES OF KANSAS, INC"/>
        <s v="WINCHESTER PLACE ASSISTED LIVING, LLC"/>
        <s v="CROSSTREE HEALTHCARE MINGO, LLC"/>
        <s v="AMERICARE AT VICTORIAN MANOR OF HERMANN, LLC"/>
        <s v="GAHC4 WARRENTON MO TRS SUB, LLC"/>
        <s v="SUNSHINE HOME CARE, LLC"/>
        <s v="MENNONITE HOME ASSOCIATION, INC"/>
        <s v="CARTHAGE ASSISTED LIVING, LLC"/>
        <s v="ST CHARLES ASSISTED LIVING, LLC"/>
        <s v="AMERICARE AT VICTORIAN MANOR OF CUBA, LLC"/>
        <s v="CARNEGIE VILLAGE SENIOR LIVING COMMUNITY LLC"/>
        <s v="VILLAGES OF JACKSON CREEK, LLC"/>
        <s v="ABUNDANT LIFE LIVING, LLC"/>
        <s v="VILLAGES OF JACKSON CREEK MEMORY CARE, LLC"/>
        <s v="SCOTT NO. 1, INC"/>
        <s v="WM SEDALIA MANAGEMENT MO LLC"/>
        <s v="AMERICARE AT VICTORIAN MANOR OF ST CLAIR, LLC"/>
        <s v="VILLAGES OF ST PETERS, LLC"/>
        <s v="BOONVILLE RESIDENTIAL, LLC"/>
        <s v="BROOKDALE LIVING COMMUNITIES OF MISSOURI - CC, LLC"/>
        <s v="AMERICARE AT VICTORIAN MANOR OF SULLIVAN, LLC"/>
        <s v="TROY RESIDENTIAL, LLC"/>
        <s v="WP-ARC O'FALLON HOLDINGS, LLC"/>
        <s v="HERITAGE POINTE PARTNERS, LLC"/>
        <s v="WELLTOWER TENANT GROUP, LLC"/>
        <s v="LUTHERAN GOOD SHEPHERD HOME"/>
        <s v="BLESSED HOMES"/>
        <s v="PEAK SENIOR LIVING LLC"/>
        <s v="COUNTRY LIVING CARE HOMES LLC"/>
        <s v="ASHFIELD ACTIVE LIVING AND WELLNESS COMMUNITIES, INC"/>
        <s v="AMERICARE AT VICTORIAN MANOR OF WASHINGTON, LLC"/>
        <s v="GARDEN VILLAS OF O'FALLON, LLC"/>
        <s v="FLORISSANT RETIREMENT INVESTORS, LLC"/>
        <s v="PCH MANAGEMENT, LLC"/>
        <s v="CSL-MOBERLY, LLC"/>
        <s v="VILLAGE CENTER CARE OF WENTZVILLE, LLC"/>
        <s v="ARHC SCKCYMO01 TRS, LLC"/>
        <s v="ARHC LSSMTMO01 TRS, LLC"/>
        <s v="VB BALLWIN SH, LLC"/>
        <s v="S-K ELLISVILLE, LLC"/>
        <s v="AMERICARE AT COLONY POINTE ASSISTED LIVING, LLC"/>
        <s v="MAPLE WOOD MANAGEMENT MO, LLC"/>
        <s v="ADVANCE MISSOURI HEALTH CARE, LLC"/>
        <s v="REAVIS SL OPERATOR, LLC"/>
        <s v="WAGNER RESIDENTIAL CARE, INC"/>
        <s v="NEELUM, LLC"/>
        <s v="AMERICARE AT MAPLEBROOK ASSISTED LIVING, LLC"/>
        <s v="HS FUND FREMONT TRS, LLC"/>
        <s v="AMERICARE AT LABONNE MAISON ASSISTED LIVING, LLC"/>
        <s v="HANK VENTURES, INC"/>
        <s v="GEMINI KC LAND, LLC"/>
        <s v="GARDEN VILLAS NORTH, LLC"/>
        <s v="GARDEN VILLAS OF SOUTH COUNTY, INC"/>
        <s v="DOUBLE G LAND CO, LLC"/>
        <s v="LAKE GEORGE ESTATES, LLC"/>
        <s v="CHP O'FALLON MO TENANT CORP"/>
        <s v="PRIMROSE SENIOR HOLDINGS, LLC"/>
        <s v="CHESTERFIELD VILLAS, LLC"/>
        <s v="McCRITE PLAZA AT BRIARCLIFF, LLC"/>
        <s v="BLC KANSAS CITY-GC, LLC"/>
        <s v="MOUNT CARMEL COMMUNITIES, LLC"/>
        <s v="FOUNTAINS OF WEST COUNTY AL, LLC (THE)"/>
        <s v="CREVE COEUR OPERATOR, LLC"/>
        <s v="TIFFANY SLP, LLC"/>
        <s v="MARYVILLE, MISSOURI ASSISTED LIVING OPERATING COMPANY, LLC"/>
        <s v="JEFFERSON CITY RETIREMENT, LLC"/>
        <s v="SENIOR CITIZENS NURSING HOME DISTRICT OF RAY COUNTY"/>
        <s v="CENTERPOINT SLP, LLC"/>
        <s v="KEARNEY, MISSOURI ASSISTED LIVING OPERATING COMPANY, LLC"/>
        <s v="CH COLUMBIA MANAGEMENT MO, LLC"/>
        <s v="ST PETERS MEMORY CARE OPERATIONS, LLC"/>
        <s v="RAYMORE SLP, LLC"/>
        <s v="BLUE SPRINGS SENIOR HOUSING I OPCO, LLC"/>
        <s v="SKYLINE ASSISTED LIVING LLC"/>
        <s v="NEOSHO, MISSOURI ASSISTED LIVING OPERATING COMPANY, LLC"/>
        <s v="DOUGHERTY FERRY OPERATOR, LLC"/>
        <s v="THE GABLES AT BRADY CIRCLE, LLC"/>
        <s v="CAMDEN PROJECTS, LLC"/>
        <s v="AMERICARE AT MILL CREEK VILLAGE ASSISTED LIVING, LLC"/>
        <s v="PETTIS COUNTY ASSISTED LIVING, LLC"/>
        <s v="SUPERIOR MANOR OF DOWNTOWN, LLC"/>
        <s v="HARLYNN, INC"/>
        <s v="CCRC OF GLADSTONE, LLC"/>
        <s v="CARTHAGE, MISSOURI ASSISTED LIVING OPERATING COMPANY, LLC"/>
        <s v="CA SENIOR BURLINGTON CREEK OPERATOR, LLC"/>
        <s v="MONETT, MISSOURI ASSISTED LIVING OPERATING COMPANY, LLC"/>
        <s v="CH WEST COUNTY MANAGEMENT MO, LLC"/>
        <s v="CA SENIOR CLAYTON VIEW OPERATOR, LLC"/>
        <s v="COTTAGES OF COTTLEVILLE LLC"/>
        <s v="AVALON MEMORY CARE, LLC"/>
        <s v="POPA GOOD SAMARITAN SERVICES, LLC"/>
        <s v="ROTT SENIOR CARE, LLC"/>
        <s v="LINDBERGH SENIOR CARE, LLC"/>
        <s v="FAMILY PARTNERS HOME LLC"/>
        <s v="PCH HEALTHCARE, LLC"/>
        <s v="CA SENIOR TOWN &amp; COUNTRY OPERATOR, LLC"/>
        <s v="THE VILLAS OF JACKSON LLC"/>
        <s v="CEDARHURST OF ST. CHARLES OPERATOR, LLC"/>
        <s v="NIXA SENIOR COMMUNITY, LLC"/>
        <s v="OXFORD GRAND SCV LLC"/>
        <s v="STALEY SLP LLC"/>
        <s v="AMERICARE AT SOUTH ST LOUIS, LLC"/>
        <s v="JUSTUS SENIOR CARE, LLC"/>
        <s v="MISSOURI HEALTHCARE NETWORK LLC"/>
        <s v="T &amp; H MANAGEMENT LLC"/>
        <s v="ANNIE'S HOUSE, INC"/>
        <s v="WILSHIRE AT LAKEWOOD MEMORY CARE, LLC"/>
        <s v="LHLC OPERATIONS LLC"/>
        <s v="ST CHARLES SENIOR HOUSING I OPCO, LLC"/>
        <s v="CA SENIOR WILDWOOD OPERATOR, LLC"/>
        <s v="SEASONS MSP LEE'S SUMMIT, LLC"/>
        <s v="HARBOR PLACE ESTATES-LINN, LLC"/>
        <s v="COLUMBIA/WEGMAN O'FALLON, LLC"/>
        <s v="ROLLA, MISSOURI ASSISTED LIVING OPERATING COMPANY, LLC"/>
        <s v="WEBWOOD ASSISTED LIVING, LLC"/>
        <s v="JOPLIN SENIOR COMMUNITY, LLC"/>
        <s v="ST CHARLES SENIOR HOUSING II OPCO, LLC"/>
        <s v="HSRE-ASL RICHMOND HEIGHTS TRS, LLC"/>
        <s v="ARROWHEAD RETIREMENT OPERATIONS, LLC"/>
        <s v="CEDARHURST OF BLUE SPRINGS OPERATOR, LLC"/>
        <s v="TIFFANY SPRINGS SENIOR CARE COMMUNITY, LLC"/>
        <s v="CA SENIOR KC PLAZA OPERATOR, LLC"/>
        <s v="AUBURN RIDGE LIVING CENTER, LLC"/>
        <s v="CEDARHURST OF LEBANON OPERATOR, LLC"/>
        <s v="SPRINGFIELD SW SENIOR LIVING, LLC"/>
        <s v="THE VALLEY AT WOODLANDS, LLC"/>
        <s v="CEDARHURST OF WEST PLAINS OPERATOR, LLC"/>
        <s v="ST ANTHONY'S, LLC"/>
        <s v="CLARENDALE ST PETERS OPERATIONS, LLC"/>
        <s v="WASHINGTON MO OPCO, LLC"/>
        <s v="WELCOME HOME ASSISTED LIVING, LLC"/>
        <s v="CEDARHURST OF FARMINGTON OPERATOR, LLC"/>
        <s v="KINGSLAND WALK SENIOR LIVING, LLC"/>
        <s v="TWINS SERVICES UNLIMITED LLC"/>
        <s v="SWKC SENIOR COMMUNITY, LLC"/>
        <s v="HOMESTEAD OPERATOR, LLC"/>
        <s v="CEDARHURST OF ARNOLD OPERATOR, LLC"/>
        <s v="SENIOR LIVING CONSULTING GROUP, LLC"/>
        <s v="SPRINGHOUSE VILLAGE EAST, LLC"/>
        <s v="FAMILY PARTNERS MANCHESTER LLC"/>
        <s v="VSL SPRINGFIELD ASSISTED LIVING, LLC"/>
        <s v="CLAYTON OPERATIONS, LLC"/>
        <s v="AMERICARE AT FIELD POINTE, LLC"/>
        <s v="COLUMBIA SENIOR LIVING, LLC"/>
        <s v="NEW HOPE ASSISTED LIVING LLC"/>
        <s v="LEE'S SUMMIT SENIOR COMMUNITY LLC"/>
        <s v="CRYSTAL OAKS LONG TERM CARE"/>
        <s v="Aspen Valley Senior Homes LLC"/>
        <s v="ELSBERRY MISSOURI HEALTH CARE CENTER, INC"/>
        <s v="TRI-COUNTY NURSING HOME DISTRICT"/>
        <s v="Liberty Senior Community, LLC"/>
        <s v="Wild-Kat Estates, LLC"/>
        <m/>
        <s v="THE ESTATES OF PERRYVILLE, LLC"/>
        <s v="FLORISSANT HEALTHCARE, LLC"/>
        <s v="ASHLEY MANOR, INC"/>
        <s v="COMMUNITY CARE CENTER OF AURORA, INC"/>
        <s v="JPAM MANAGEMENT &amp; CONSULTING, INC"/>
        <s v="BELLEVIEW INVESTMENT GROUP, LLC"/>
        <s v="HERITAGE CARE CENTER OF BERKELEY, LLC"/>
        <s v="BERNARD CARE CENTER, LLC"/>
        <s v="BERTRAND NURSING AND REHAB CENTER LLC"/>
        <s v="TARKIO HCO, LLC"/>
        <s v="ST JOSEPH SENIOR LIVING, LLC"/>
        <s v="ROCK POINT NURSING CENTER LLC"/>
        <s v="N &amp; R OF BLOOMFIELD, LLC"/>
        <s v="SHANGRI LA HCO, LLC"/>
        <s v="POPLAR BLUFF NO 1, INC"/>
        <s v="BOONE COUNTY SENIOR CITIZEN SERVICES CORPORATION"/>
        <s v="SRZ OP AUTUMN, LLC"/>
        <s v="BROOKFIELD MEDICAL INVESTORS, LLC"/>
        <s v="FOUR SEASONS LIVING CENTER, LLC"/>
        <s v="BROOK VIEW NURSING HOME, INC"/>
        <s v="MEADOW VIEW HEALTH &amp; REHABILITATION, LLC"/>
        <s v="CAMELOT HEALTHCARE LLC"/>
        <s v="CAMERON MO CONSULTING LLC"/>
        <s v="CAPE GIRARDEAU #1, INC"/>
        <s v="CAPE GIRARDEAU OPERATIONS, LLC"/>
        <s v="CARUTHERSVILLE NO 1, INC"/>
        <s v="CASSVILLE HEALTHCARE, LLC"/>
        <s v="NORMANDY HEALTHCARE, LLC"/>
        <s v="WASHINGTON N &amp; R, LLC"/>
        <s v="BBW MANAGEMENT GROUP, LLC"/>
        <s v="SIRO PROP OAKWOOD, LLC"/>
        <s v="N &amp; R OF CHARLESTON LLC"/>
        <s v="N &amp; R OF ST CHARLES, LLC"/>
        <s v="AVA NO. 1, INC"/>
        <s v="CLINTON NO. 1, INC"/>
        <s v="ELDERCARE OF MID-MISSOURI X, INC"/>
        <s v="LAMAR NO. 1, INC"/>
        <s v="THAYER NO. 1, INC"/>
        <s v="N &amp; R OF JOPLIN, LLC"/>
        <s v="ABBEY WOODS OPERATIONS, LLC"/>
        <s v="CLARENCE NURSING HOME DISTRICT"/>
        <s v="AMERICARE AT CLARK'S MOUNTAIN NURSING CENTER, LLC"/>
        <s v="TANDC OP, LLC"/>
        <s v="DELMAR GARDENS ON THE GREEN OPERATING, LLC"/>
        <s v="SRZ OP FRONTIER, LLC"/>
        <s v="RIVERSIDE NURSING AND REHABILITATION CENTER, LLC"/>
        <s v="N &amp; R OF GLASGOW, LLC"/>
        <s v="N &amp; R OF NORTH COLUMBIA, LLC"/>
        <s v="COLUMBIA MANOR, INC"/>
        <s v="COMMUNITY CARE CENTER OF LEMAY, INC"/>
        <s v="CORI MANOR HEALTHCARE &amp; REHABILITATION CENTER, LLC"/>
        <s v="DELMAR GARDENS OF CREVE COEUR OPERATING, LLC"/>
        <s v="JEFFERSON CITY NURSING AND REHABILITATION CENTER, LLC"/>
        <s v="SRZ OP ASHTON, LLC"/>
        <s v="DADE COUNTY NURSING HOME DISTRICT"/>
        <s v="OSBY CORPORATION"/>
        <s v="DELHAVEN MANOR NO. 2, INC"/>
        <s v="JPAM CONSULTING, INC"/>
        <s v="DELMAR GARDENS OF CHESTERFIELD OPERATING, LLC"/>
        <s v="DELMAR GARDENS WEST OPERATING, LLC"/>
        <s v="NHC HEALTHCARE / DESLOGE, LLC"/>
        <s v="DEXTER N &amp; R, LLC"/>
        <s v="TENDA GROUP, INC"/>
        <s v="CCM OPERATIONS LLC"/>
        <s v="EXCELSIOR SPRINGS #1, INC"/>
        <s v="SEDALIA NURSING HOME CO"/>
        <s v="WOODLANDS OF MARYLAND HEIGHTS LLC, THE"/>
        <s v="N &amp; R OF WARRENTON, INC"/>
        <s v="OPCO FESTUS, MO, LLC"/>
        <s v="FIESER NURSING CENTER, LLC"/>
        <s v="AMERICARE AT SOUTHBROOK NURSING CENTER, LLC"/>
        <s v="RANCHO OPERATOR LLC"/>
        <s v="BELLEFONTAINE GARDENS NURSING &amp; REHAB, INC"/>
        <s v="FULTON MANOR, INC"/>
        <s v="N &amp; R OF WELLSVILLE, LLC"/>
        <s v="GENERAL BAPTIST NURSING HOME"/>
        <s v="GEORGIAN GARDENS HEALTHCARE LLC"/>
        <s v="NAUFEL, INC"/>
        <s v="PARKVIEW OPCO LLC"/>
        <s v="GOLDEN AGE NURSING HOME DISTRICT #1"/>
        <s v="GOLDEN AGE NURSING HOME DISTRICT"/>
        <s v="GOOD SAMARITAN NURSING HOME DISTRICT"/>
        <s v="AMERICARE AT HERITAGE HALL NURSING CENTER, LLC"/>
        <s v="GOWER CONVALESCENT CENTER, INC"/>
        <s v="LIGHTNING CREEK INVESTMENT GROUP, INC"/>
        <s v="PUXICO #1, INC"/>
        <s v="CHESTNUT REHAB AND NURSING LLC"/>
        <s v="N &amp; R OF GREENE HAVEN, LLC"/>
        <s v="STE GENEVIEVE CARE CENTER, INC"/>
        <s v="TUTERA ACQUIRERS, INC"/>
        <s v="BUCKEYE J, LLC"/>
        <s v="N &amp; R OF FULTON, INC"/>
        <s v="SOUTH COUNTY NURSING HOME, INC"/>
        <s v="KANSAS CITY SOUTH MO CONSULTING LLC"/>
        <s v="INDEPENDENCE MANOR, INC"/>
        <s v="CAMERON #1, INC"/>
        <s v="JEFFERSON CITY MANOR, INC"/>
        <s v="NHC HEALTHCARE / JOPLIN, LLC"/>
        <s v="GREGORY RIDGE HEALTH CARE CENTER, LLC"/>
        <s v="KIRKSVILLE MANOR, INC"/>
        <s v="KNOX COUNTY NURSING HOME DISTRICT"/>
        <s v="LA BELLE MANOR, INC"/>
        <s v="NHC HEALTHCARE / KENNETT, LLC"/>
        <s v="LACOBA HOMES, INC"/>
        <s v="RIVERBEND HEIGHTS HEALTH &amp; REHABILITATION, LLC"/>
        <s v="N &amp; R OF LEBANON NORTH, LLC"/>
        <s v="LA PLATA NURSING HOME DISTRICT"/>
        <s v="JEFFERSON HEALTH CARE, INC"/>
        <s v="LAVERNA SENIOR LIVING, LLC"/>
        <s v="JPAM CARE &amp; REHABILITATION CENTER, INC"/>
        <s v="WAYNESVILLE MEDICAL INVESTORS, LLC"/>
        <s v="LUTHER MANOR ASSOCIATION"/>
        <s v="HILLSIDE OPERATOR LLC"/>
        <s v="LUTHERAN NURSING HOME"/>
        <s v="LEWIS COUNTY NURSING HOME DISTRICT"/>
        <s v="N &amp; R OF JEFFERSON CITY, LLC"/>
        <s v="PARKLANE CARE AND REHABILITATION CENTER, INC"/>
        <s v="LEGENDARY NURSING &amp; REHABILITATION CENTER, LLC"/>
        <s v="NHC HEALTHCARE-MACON LLC"/>
        <s v="N &amp; R OF NEW MADRID, LLC"/>
        <s v="WCCC OP LLC"/>
        <s v="N &amp; R OF MANSFIELD, LLC"/>
        <s v="COMMUNITY CARE CENTER OF LOUISIANA, INC"/>
        <s v="MARI DE VILLA RETIREMENT CENTER, INC"/>
        <s v="MARY, QUEEN &amp; MOTHER ASSOCIATION"/>
        <s v="N &amp; R OF ANDERSON, LLC"/>
        <s v="TIFFANY CARE CENTERS, INC"/>
        <s v="N &amp; R OF ST JAMES, LLC"/>
        <s v="N &amp; R OF SPRINGFIELD MONTCLAIR, LLC"/>
        <s v="THE ESTATES OF ST LOUIS, LLC"/>
        <s v="N &amp; R OF SWEET SPRINGS, INC"/>
        <s v="BKY HEALTHCARE OF MILAN, INC"/>
        <s v="MILLER COUNTY NURSING HOME DISTRICT"/>
        <s v="MONROE CITY MANOR, INC"/>
        <s v="MONROE COUNTY NURSING HOME DISTRICT"/>
        <s v="MOTHER OF GOOD COUNSEL HOME"/>
        <s v="N &amp; R OF SPRINGFIELD WEST, LLC"/>
        <s v="NEVADA CITY NURSING HOME BOARD OF TRUSTEES"/>
        <s v="N &amp; R OF ODESSA, LLC"/>
        <s v="FLO-GP LEASING CO, LLC"/>
        <s v="EBG HEALTH CARE III, INC"/>
        <s v="N &amp; R OF MEXICO, LLC"/>
        <s v="ASPIRE SENIOR LIVING OAK GROVE, LLC"/>
        <s v="MILLENNIUM MANAGEMENT &amp; CONSULTING, INC"/>
        <s v="PIONEER NURSING, LLC"/>
        <s v="OAK PARK HEALTHCARE, LLC"/>
        <s v="CLINTON CONVALESCENT CENTER, INC"/>
        <s v="PLEASANT VALLEY MANOR, INC"/>
        <s v="MANOR GROVE, INC"/>
        <s v="NHC HEALTHCARE-OSAGE BEACH, LLC"/>
        <s v="N &amp; R OF ELDON, INC"/>
        <s v="PETERSEN HEALTH OPERATIONS, LLC"/>
        <s v="EBG HEALTH CARE IV, INC"/>
        <s v="PARKDALE MANOR, INC"/>
        <s v="SIRO OP ROYAL OAK, LLC"/>
        <s v="ST ANDREW'S AT FRANCIS PLACE"/>
        <s v="GREENECO NC OPS, INC"/>
        <s v="PEARL'S II EDEN FOR ELDERS, LLC"/>
        <s v="CHARITON PARK HEALTH CARE CENTER, LLC"/>
        <s v="NORTH VILLAGE PARK, LLC"/>
        <s v="PUTNAM COUNTY NURSING HOME DISTRICT"/>
        <s v="BRIDGEWOOD HEALTH CARE CENTER, LLC"/>
        <s v="JOHN T FINLEY, INC"/>
        <s v="ROSEWOOD OPERATOR LLC"/>
        <s v="WARRENSBURG #1, INC"/>
        <s v="MALDEN N &amp; R, LLC"/>
        <s v="STEELE #1, INC"/>
        <s v="RIVERVIEW AT THE PARK, INC"/>
        <s v="MOKANE #1, INC"/>
        <s v="VAN BUREN #1, INC"/>
        <s v="HIGHLAND NURSING AND REHABILITATION CENTER, LLC"/>
        <s v="ROLLA GRAND, LLC"/>
        <s v="N &amp; R OF BRANSON, LLC"/>
        <s v="N &amp; R OF SILEX, INC"/>
        <s v="SARCOXIE NURSING CENTER, LLC"/>
        <s v="SALT RIVER NURSING HOME DISTRICT"/>
        <s v="SCHUYLER COUNTY NURSING HOME DISTRICT"/>
        <s v="NEW MADRID NO 1 INC"/>
        <s v="PARKWAY HEALTH CARE CENTER, LLC"/>
        <s v="COMMUNITY CARE CENTER OF SALEM, INC"/>
        <s v="ANEW HEALTHCARE OPERATIONS-SAVANNAH, LLC"/>
        <s v="WESTFIELD NURSING CENTER, INC"/>
        <s v="COLLINS ACRES CARE CENTER, INC"/>
        <s v="HUNTER ACRES CARING CENTER, INC"/>
        <s v="LAWSON #1, INC"/>
        <s v="HELIA HEALTHCARE OF FLORISSANT, LLC"/>
        <s v="NHC HEALTHCARE-SPRINGFIELD MISSOURI LLC"/>
        <s v="NHC HEALTHCARE / ST CHARLES, LLC"/>
        <s v="MMA HEALTHCARE OF ST ELIZABETH, INC"/>
        <s v="DIVERSICARE OF CHATEAU, LLC"/>
        <s v="ST LUKE'S MANAGEMENT, INC"/>
        <s v="ST PETERS MANOR, INC"/>
        <s v="ST SOPHIA HEALTHCARE LLC"/>
        <s v="SULLIVAN OPERATIONS, LLC"/>
        <s v="N &amp; R OF MAYSVILLE, LLC"/>
        <s v="SUNSET HEALTHCARE, LLC"/>
        <s v="LICKING NO 1 LLC"/>
        <s v="MOUNTAIN GROVE #2, INC"/>
        <s v="DIVERSICARE OF ST JOSEPH, LLC"/>
        <s v="ELLINGTON #1, INC"/>
        <s v="N &amp; R OF TIPTON, LLC"/>
        <s v="NORTHVIEW VILLAGE, INC"/>
        <s v="RICHLAND CARE CENTER, INC"/>
        <s v="TRUMAN LAKE MANOR, INC"/>
        <s v="COMMUNITY CARE CENTER OF MARK TWAIN, INC"/>
        <s v="ADAIR COUNTY NURSING HOME DISTRICT"/>
        <s v="NHC HEALTHCARE / MARYLAND HEIGHTS, LLC"/>
        <s v="ELDERCARE OF MID-MISSOURI VII, INC"/>
        <s v="VILLAGE NORTH, INC"/>
        <s v="AMERICARE AT CYPRESS POINT NURSING CENTER, LLC"/>
        <s v="HOLDEN MANOR, INC"/>
        <s v="WARRENSBURG MANOR, INC"/>
        <s v="WEBSTER COUNTY NURSING HOME DISTRICT"/>
        <s v="NHC HEALTHCARE / WEST PLAINS, LLC"/>
        <s v="CONSOLIDATED RESOURCES HEALTH CARE FUND I, LP"/>
        <s v="HELIA HEALTHCARE OF POPLAR BLUFF, LLC"/>
        <s v="CLINTON NO. 2 INC"/>
        <s v="BREEZY OPERATIONS LLC"/>
        <s v="INDEPENDENCE #1, INC"/>
        <s v="N &amp; R OF CAMDENTON, INC"/>
        <s v="WORTH COUNTY NURSING HOME DISTRICT"/>
        <s v="WAVERLY #1, INC"/>
        <s v="SRZ OP ROLLA, LLC"/>
        <s v="N &amp; R OF BROOKHAVEN, LLC"/>
        <s v="BEAUVAIS OPERATOR LLC"/>
        <s v="SCENIC NURSING AND REHABILITATION CENTER, LLC"/>
        <s v="MARION COUNTY NURSING HOME DISTRICT"/>
        <s v="N &amp; R OF HERMITAGE, LLC"/>
        <s v="N &amp; R OF CALIFORNIA, INC"/>
        <s v="VIENNA NURSING &amp; REHAB, LLC"/>
        <s v="NORTHWOOD HILLS CARE CENTER, LLC"/>
        <s v="HOUSTON #1, INC"/>
        <s v="MERIDIAN HEALTHCARE LLC"/>
        <s v="ELDERCARE OF MARBLE HILL, LLC"/>
        <s v="ASPIRE SENIOR LIVING FAYETTE, LLC"/>
        <s v="CARE CENTER CONSULTANTS, LLC"/>
        <s v="N &amp; R OF COLUMBIA, LLC"/>
        <s v="N &amp; R OF MINER, INC"/>
        <s v="UNITED INVESTORS LIMITED PARTNERSHIP D/B/A UNITED MEDICAL INVESTORS, LP"/>
        <s v="ASPIRE SENIOR LIVING ADVANCE, LLC"/>
        <s v="ASPIRE SENIOR LIVING EAST PRAIRIE, LLC"/>
        <s v="BRIDGETON OPERATIONS, LLC"/>
        <s v="IGNITE MEDICAL RESORT CARONDELET LLC"/>
        <s v="NORTHPORT HEALTH SERVICES OF MISSOURI, LLC"/>
        <s v="GOLDEN YEARS NURSING AND REHAB LLC"/>
        <s v="ASPIRE SENIOR LIVING MALDEN, LLC"/>
        <s v="SRZ OP LEE'S SUMMIT, LLC"/>
        <s v="ASPIRE SENIOR LIVING MOBERLY, LLC"/>
        <s v="SIRO OP BIG RIVER LLC"/>
        <s v="ASPIRE SENIOR LIVING PLATTE CITY, LLC"/>
        <s v="N &amp; R OF DEXTER, INC"/>
        <s v="NM OF NASHUA LLC"/>
        <s v="N &amp; R OF HOLLISTER, LLC"/>
        <s v="COMMUNITY CARE CENTER OF GAINESVILLE, INC"/>
        <s v="DELMAR GARDENS OF SOUTH COUNTY, INC"/>
        <s v="VALLEY VIEW HEALTH &amp; REHABILITATION, LLC"/>
        <s v="ASPIRE SENIOR LIVING JONESBURG, LLC"/>
        <s v="GRAND MANOR NURSING &amp; REHABILITATION CENTER, LLC"/>
        <s v="DELMAR GARDENS OF MERAMEC VALLEY OPERATING, LLC"/>
        <s v="CHAFFEE NURSING, LLC"/>
        <s v="N &amp; R OF CHRISTIAN REPUBLIC, LLC"/>
        <s v="ST CLAIR NURSING, LLC"/>
        <s v="N &amp; R OF NIXA, LLC"/>
        <s v="MISSOURI NURSING &amp; REHAB LLC"/>
        <s v="ASPIRE SENIOR LIVING GERALD, LLC"/>
        <s v="GARDEN VIEW CARE CENTER, INC"/>
        <s v="DELMAR GARDENS NORTH OPERATING, LLC"/>
        <s v="CLARA MANOR NURSING HOME, INC"/>
        <s v="EDGEWOOD MANOR HEALTH CARE CENTER, LLC"/>
        <s v="GENERAL BAPTIST NURSING HOME OF LINN"/>
        <s v="ELDERCARE OF THE VALLEY, INC"/>
        <s v="CRESTWOOD HEALTH CARE CENTER, LLC"/>
        <s v="BOONVILLE NO 2, INC"/>
        <s v="LANSDOWNE HEALTHCARE, LLC"/>
        <s v="BENTWOOD HEALTHCARE, LLC"/>
        <s v="COUNTRY VIEW NURSING FACILITY, INC"/>
        <s v="COOPER COUNTY NURSING HOME DISTRICT NO 1"/>
        <s v="BLUE CIRCLE REHAB AND NURSING LLC"/>
        <s v="THE ESTATES OF SPANISH LAKE, LLC"/>
        <s v="UFM OPERATIONS LLC"/>
        <s v="ST LUKE'S EPISCOPAL-PRESBYTERIAN HOSPITALS"/>
        <s v="N &amp; R OF DIXON, LLC"/>
        <s v="GIDEON CARE CENTERS, INC"/>
        <s v="GREENVILLE HEALTH CARE CENTER, LLC"/>
        <s v="MMA HEALTHCARE OF CENTER, INC"/>
        <s v="N &amp; R OF LINCOLN COUNTY, INC"/>
        <s v="BARNES-JEWISH HOSPITAL"/>
        <s v="MONTEREY PARK NURSING CENTER, INC"/>
        <s v="N &amp; R OF POPLAR BLUFF, INC"/>
        <s v="SENATH SOUTH HEALTH CARE CENTER, LLC"/>
        <s v="RAYMORE MO CONSULTING LLC"/>
        <s v="MT VERNON PLACE CARE CENTER, INC"/>
        <s v="ST LOUIS NH, LLC"/>
        <s v="N &amp; R OF WILLARD, LLC"/>
        <s v="GARDEN VIEW CARE CENTER OF CHESTERFIELD, INC"/>
        <s v="GRANBY #1, INC"/>
        <s v="MMA HEALTHCARE OF VIBURNUM, INC"/>
        <s v="BUFFALO PRAIRIE NURSING AND REHAB LLC"/>
        <s v="LHW OP LLC"/>
        <s v="N &amp; R OF REPUBLIC, LLC"/>
        <s v="N &amp; R OF SPRINGFIELD EAST, LLC"/>
        <s v="BOARD OF TRUSTEES OF NEVADA CITY CONVALESCENT HOME"/>
        <s v="N &amp; R OF CHILLICOTHE, INC"/>
        <s v="N &amp; R OF SEYMOUR, INC"/>
        <s v="MALIK CORPORATION"/>
        <s v="COMMUNITY CARE CENTER OF SENECA, INC"/>
        <s v="PORTAGEVILLE HEALTH CARE CENTER, LLC"/>
        <s v="CURRENT RIVER NURSING CENTER, INC"/>
        <s v="SYLVIA G THOMPSON RESIDENCE CENTER, INC"/>
        <s v="VSL SPRINGFIELD MANOR LLC"/>
        <s v="RATLIFF ENTERPRISES, LLC"/>
        <s v="N &amp; R OF FREDERICKTOWN, INC"/>
        <s v="HERITAGE NURSING, LLC"/>
        <s v="GREEN PARK LEASING CO, LLC"/>
        <s v="JRNRC OPS, INC"/>
        <s v="SRZ OP BALLWIN, LLC"/>
        <s v="ASHLAND NURSING &amp; REHAB, LLC"/>
        <s v="N &amp; R OF HARTVILLE, LLC"/>
        <s v="NATHAN RICHARD HEALTH CARE CENTER, LLC"/>
        <s v="EASTVIEW MANOR, INC"/>
        <s v="COMMUNITY CARE CENTER OF SULLIVAN, INC"/>
        <s v="THE SUMMIT, INC"/>
        <s v="ST JOHNS PLACE, INC"/>
        <s v="MARSHFIELD HEALTHCARE LLC"/>
        <s v="BIG SPRING NURSING AND REHAB, LLC"/>
        <s v="SRZ OP ST LOUIS, LLC"/>
        <s v="FORSYTH MANOR, INC"/>
        <s v="McKNIGHT PLACE EXTENDED CARE, LLC"/>
        <s v="ELDERCARE OF MID-MISSOURI XIV, INC"/>
        <s v="BLUE RIVER MO CONSULTING LLC"/>
        <s v="ASPIRE SENIOR LIVING EXCELSIOR SPRINGS, LLC"/>
        <s v="N &amp; R OF SOUTH HAMPTON, LLC"/>
        <s v="CMC EXTENDED CARE CENTER, INC"/>
        <s v="N &amp; R OF SIKESTON AT CLEARVIEW, INC"/>
        <s v="HILLCREST CARE CENTER, INC"/>
        <s v="LIVINGSTON MANOR, INC"/>
        <s v="N &amp; R OF CALIFORNIA WEST, LLC"/>
        <s v="CROWN OPERATOR LLC"/>
        <s v="CUBA MANOR, INC"/>
        <s v="N &amp; R OF STRAFFORD, INC"/>
        <s v="HOPE CARE CENTER, INC"/>
        <s v="DUTCHTOWN CARE CENTER, INC"/>
        <s v="POTOSI MANOR, INC"/>
        <s v="TRUMAN VALLEY HEALTH CARE, INC"/>
        <s v="FITZGIBBON HEALTH SERVICES"/>
        <s v="CARROLL HOUSE, INC"/>
        <s v="NICK'S HEALTH CARE CENTER, LLC"/>
        <s v="INDEPENDENCE MO CONSULTING LLC"/>
        <s v="WILSHIRE OPERATOR LLC"/>
        <s v="ASHBY ROAD, INC"/>
        <s v="GARDEN VIEW CARE CENTER OF ST LOUIS, INC"/>
        <s v="MSNRC OPS, INC"/>
        <s v="CARMEL HILLS MO CONSULTING LLC"/>
        <s v="SEASONS OPERATOR LLC"/>
        <s v="PARC PROVENCE MANAGEMENT, LLC"/>
        <s v="DELMAR GARDENS OF O'FALLON, LLC"/>
        <s v="RH MONTGOMERY PROPERTIES, INC"/>
        <s v="DES PERES HEALTHCARE, LLC"/>
        <s v="FLORISSANT MEDICAL INVESTORS, LLC"/>
        <s v="MOUNT CARMEL COMMUNITIES-O'FALLON, LLC"/>
        <s v="JOPLIN #1, INC"/>
        <s v="SILVERSTONE SNF, LLC"/>
        <s v="MCCLAY HEALTH AND REHAB LLC"/>
        <s v="FSC OF LAKE ST LOUIS LLC"/>
        <s v="CARNEGIE VILLAGE REHABILITATION &amp; HEALTH CARE CENTER LLC"/>
        <s v="DELTA SOUTH SKILLED NURSING AND REHABILITATION, LLC"/>
        <s v="TIFFANY SPRINGS REHABILITATION &amp; HEALTH CARE CENTER, LLC"/>
        <s v="SUNTERRA INDEPENDENCE OC, LLC"/>
        <s v="COLUMBIA POST ACUTE, LLC"/>
        <s v="SENIOR LIVING MANAGEMENT GROUP, LLC"/>
        <s v="NORTHLAND REHABILITATION &amp; HEALTH CARE CENTER, LLC"/>
        <s v="SUNTERRA SPRINGFIELD OC, LLC"/>
        <s v="WINCHESTER NURSING CENTER, INC"/>
        <s v="IGNITE MEDICAL RESORT KANSAS CITY, LLC"/>
        <s v="COMMUNITY CARE CENTER OF UNION, INC"/>
        <s v="JOPLIN NO.10, LLC"/>
        <s v="IGNITE MEDICAL RESORT INDEPENDENCE, LLC"/>
        <s v="SUNTERRA DARDENNE PRAIRIE OC, LLC"/>
        <s v="Superior Manor of Festus, LLC"/>
      </sharedItems>
    </cacheField>
    <cacheField name="Operator Type" numFmtId="0">
      <sharedItems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80">
  <r>
    <n v="4975"/>
    <n v="78"/>
    <x v="0"/>
    <s v="RCF"/>
    <x v="0"/>
    <s v="78-AKINS HEALTH CARE, INC-RCF"/>
    <s v="4432 WEST BELLE PL"/>
    <s v="SAINT LOUIS"/>
    <s v="63108-2617"/>
    <s v="CALVIN"/>
    <s v="AKINS"/>
    <n v="20"/>
    <s v="(314) 652-8908"/>
    <s v="3146528819"/>
    <s v="4432 WEST BELLE PL"/>
    <s v="SAINT LOUIS"/>
    <s v="63108-2617"/>
    <x v="0"/>
    <s v="PROFIT CORPORATION"/>
  </r>
  <r>
    <n v="9951"/>
    <n v="144"/>
    <x v="0"/>
    <s v="ALF"/>
    <x v="1"/>
    <s v="144-SPRING VALLEY ASSISTED LIVING-ALF"/>
    <s v="2915 SOUTH FREMONT AVE"/>
    <s v="SPRINGFIELD"/>
    <s v="65804-3608"/>
    <s v="HOLLY"/>
    <s v="ANDERSON"/>
    <n v="40"/>
    <s v="(417) 883-4022"/>
    <s v="(417) 719-9014"/>
    <s v="2915 SOOUTH FREMONT AVE"/>
    <s v="SPRINGFIELD"/>
    <s v="65804-3608"/>
    <x v="1"/>
    <s v="LIMITED LIABILITY COMPANY"/>
  </r>
  <r>
    <n v="9204"/>
    <n v="185"/>
    <x v="0"/>
    <s v="ALF"/>
    <x v="2"/>
    <s v="185-SILVER SPUR-ALF"/>
    <s v="3300 TEXAS AVE"/>
    <s v="SAINT LOUIS"/>
    <s v="63118-3111"/>
    <s v="KIMBERLY"/>
    <s v="MILLER"/>
    <n v="37"/>
    <s v="(314) 773-3408"/>
    <s v="(314) 771-8699"/>
    <s v="3300 TEXAS AVE"/>
    <s v="SAINT LOUIS"/>
    <s v="63118-3111"/>
    <x v="2"/>
    <s v="PROFIT CORPORATION"/>
  </r>
  <r>
    <n v="11692"/>
    <n v="199"/>
    <x v="0"/>
    <s v="ALF"/>
    <x v="3"/>
    <s v="199-ARMOUR OAKS SENIOR LIVING COMMUNITY-ALF"/>
    <s v="8100 WORNALL RD"/>
    <s v="KANSAS CITY"/>
    <s v="64114-5806"/>
    <s v="ISAAC"/>
    <s v="SMITH"/>
    <n v="47"/>
    <s v="(816) 363-5141"/>
    <s v="8163631857"/>
    <s v="8100 WORNALL RD"/>
    <s v="KANSAS CITY"/>
    <s v="64114-5806"/>
    <x v="3"/>
    <s v="NOT FOR PROFIT CORPORATION"/>
  </r>
  <r>
    <n v="2985"/>
    <n v="256"/>
    <x v="0"/>
    <s v="RCF"/>
    <x v="4"/>
    <s v="256-BAILEY STREET RESIDENTIAL CARE I-RCF"/>
    <s v="102 BAILEY ST"/>
    <s v="FARMINGTON"/>
    <s v="63640-1819"/>
    <s v="DEBORAH"/>
    <s v="FRANKS"/>
    <n v="12"/>
    <s v="(573) 756-6374"/>
    <s v="5737561823"/>
    <s v="102 BAILEY ST"/>
    <s v="FARMINGTON"/>
    <s v="63640-1819"/>
    <x v="4"/>
    <s v="SOLE PROPRIETOR"/>
  </r>
  <r>
    <n v="13185"/>
    <n v="274"/>
    <x v="0"/>
    <s v="ICF"/>
    <x v="5"/>
    <s v="274-BAPTIST HOME, THE-ICF"/>
    <s v="101 RIGGS-SCOTT LN"/>
    <s v="IRONTON"/>
    <s v="63650-4338"/>
    <s v="DONALD J"/>
    <s v="STILES"/>
    <n v="53"/>
    <s v="(573) 546-7429"/>
    <s v="5735466212"/>
    <s v="PO BOX 87"/>
    <s v="IRONTON"/>
    <s v="63650-0087"/>
    <x v="5"/>
    <s v="NOT FOR PROFIT CORPORATION"/>
  </r>
  <r>
    <n v="13931"/>
    <n v="274"/>
    <x v="0"/>
    <s v="ALF"/>
    <x v="5"/>
    <s v="274-BAPTIST HOME, THE-ALF"/>
    <s v="101 RIGGS-SCOTT LN"/>
    <s v="IRONTON"/>
    <s v="63650-4338"/>
    <s v="DONALD J"/>
    <s v="STILES"/>
    <n v="56"/>
    <s v="(573) 546-7429"/>
    <s v="5735466212"/>
    <s v="PO BOX 87"/>
    <s v="IRONTON"/>
    <s v="63650-0087"/>
    <x v="5"/>
    <s v="NOT FOR PROFIT CORPORATION"/>
  </r>
  <r>
    <n v="9204"/>
    <n v="329"/>
    <x v="0"/>
    <s v="RCF*"/>
    <x v="6"/>
    <s v="329-BEACON HILL RESIDENTIAL CARE-RCF*"/>
    <s v="2905 CAMPBELL"/>
    <s v="KANSAS CITY"/>
    <s v="64109-1417"/>
    <s v="ALFREDO"/>
    <s v="EGBADON"/>
    <n v="37"/>
    <s v="(816) 531-6168"/>
    <s v="8165315970"/>
    <s v="2905 CAMPBELL"/>
    <s v="KANSAS CITY"/>
    <s v="64109-1417"/>
    <x v="6"/>
    <s v="NOT FOR PROFIT CORPORATION"/>
  </r>
  <r>
    <n v="13682"/>
    <n v="342"/>
    <x v="0"/>
    <s v="ALF"/>
    <x v="7"/>
    <s v="342-BEAUTIFUL SAVIOR HOME-ALF"/>
    <s v="1003 SOUTH CEDAR ST"/>
    <s v="BELTON"/>
    <s v="64012-3703"/>
    <s v="JENNIFER"/>
    <s v="SMITH"/>
    <n v="55"/>
    <s v="(816) 331-0781"/>
    <s v="8163316143"/>
    <s v="1003 S CEDAR ST"/>
    <s v="BELTON"/>
    <s v="64012-3703"/>
    <x v="7"/>
    <s v="NOT FOR PROFIT CORPORATION"/>
  </r>
  <r>
    <n v="2488"/>
    <n v="546"/>
    <x v="0"/>
    <s v="RCF*"/>
    <x v="8"/>
    <s v="546-BIG BEND RETREAT-RCF*"/>
    <s v="620 NORTH EMMERSON"/>
    <s v="SLATER"/>
    <s v="65349-1157"/>
    <s v="EMILY"/>
    <s v="HAHN"/>
    <n v="10"/>
    <s v="(660) 529-2237"/>
    <s v="6605293456"/>
    <s v="620 NORTH EMMERSON"/>
    <s v="SLATER"/>
    <s v="65349-1157"/>
    <x v="8"/>
    <s v="PROFIT CORPORATION"/>
  </r>
  <r>
    <n v="14926"/>
    <n v="546"/>
    <x v="0"/>
    <s v="ICF"/>
    <x v="8"/>
    <s v="546-BIG BEND RETREAT-ICF"/>
    <s v="620 NORTH EMMERSON"/>
    <s v="SLATER"/>
    <s v="65349-1157"/>
    <s v="EMILY"/>
    <s v="HAHN"/>
    <n v="60"/>
    <s v="(660) 529-2237"/>
    <s v="6605293456"/>
    <s v="620 NORTH EMMERSON"/>
    <s v="SLATER"/>
    <s v="65349-1157"/>
    <x v="8"/>
    <s v="PROFIT CORPORATION"/>
  </r>
  <r>
    <n v="6966"/>
    <n v="592"/>
    <x v="0"/>
    <s v="ICF"/>
    <x v="9"/>
    <s v="592-MARY CULVER HOME, THE-ICF"/>
    <s v="221 WEST WASHINGTON AVE"/>
    <s v="KIRKWOOD"/>
    <s v="63122-3916"/>
    <s v="AMY"/>
    <s v="LEPPER"/>
    <n v="28"/>
    <s v="(314) 966-6034"/>
    <s v="(314) 966-5462"/>
    <s v="221 W  WASHINGTON AVE"/>
    <s v="KIRKWOOD"/>
    <s v="63122-3916"/>
    <x v="9"/>
    <s v="NOT FOR PROFIT CORPORATION"/>
  </r>
  <r>
    <n v="2736"/>
    <n v="633"/>
    <x v="0"/>
    <s v="RCF"/>
    <x v="10"/>
    <s v="633-GEORGIA BROWN BLOSSER HOME FOR THE AGED-RCF"/>
    <s v="1210 EAST EASTWOOD ST"/>
    <s v="MARSHALL"/>
    <s v="65340-1510"/>
    <s v="ANITA"/>
    <s v="WRIGHT"/>
    <n v="11"/>
    <s v="(660) 886-5022"/>
    <s v="(660) 886-5022"/>
    <s v="1210 EAST EASTWOOD ST"/>
    <s v="MARSHALL"/>
    <s v="65340-1510"/>
    <x v="10"/>
    <s v="NOT FOR PROFIT CORPORATION"/>
  </r>
  <r>
    <n v="9951"/>
    <n v="709"/>
    <x v="0"/>
    <s v="RCF"/>
    <x v="11"/>
    <s v="709-BOARDING INN, THE-RCF"/>
    <s v="9444 MIDLAND BLVD"/>
    <s v="OVERLAND"/>
    <s v="63114-3328"/>
    <s v="SHARON"/>
    <s v="MARBERRY"/>
    <n v="40"/>
    <s v="(314) 426-0091"/>
    <s v="3144260099"/>
    <s v="9444 MIDLAND BLVD"/>
    <s v="OVERLAND"/>
    <s v="63114-3328"/>
    <x v="11"/>
    <s v="PROFIT CORPORATION"/>
  </r>
  <r>
    <n v="7463"/>
    <n v="726"/>
    <x v="0"/>
    <s v="RCF"/>
    <x v="12"/>
    <s v="726-COLONIAL HOUSE OF FESTUS I-RCF"/>
    <s v="500 SUNSHINE DR"/>
    <s v="FESTUS"/>
    <s v="63028-1645"/>
    <s v="GREG"/>
    <s v="SAUER"/>
    <n v="30"/>
    <s v="(636) 937-7140"/>
    <s v="(636) 933-2513"/>
    <s v="500 SUNSHINE DR"/>
    <s v="FESTUS"/>
    <s v="63028-1645"/>
    <x v="12"/>
    <s v="LIMITED LIABILITY COMPANY"/>
  </r>
  <r>
    <n v="4478"/>
    <n v="910"/>
    <x v="0"/>
    <s v="RCF*"/>
    <x v="13"/>
    <s v="910-BAISCH NURSING CENTER-RCF*"/>
    <s v="3260 BAISCH DR"/>
    <s v="DE SOTO"/>
    <s v="63020-5046"/>
    <s v="JENNIFER"/>
    <s v="OTTE"/>
    <n v="18"/>
    <s v="(636) 586-2291"/>
    <s v="6365862292"/>
    <s v="3260 BAISCH DR"/>
    <s v="DE SOTO"/>
    <s v="63020-5046"/>
    <x v="13"/>
    <s v="LIMITED LIABILITY COMPANY"/>
  </r>
  <r>
    <n v="4478"/>
    <n v="920"/>
    <x v="0"/>
    <s v="RCF"/>
    <x v="14"/>
    <s v="920-STAR CARE-RCF"/>
    <s v="1606 SOUTH 38TH ST"/>
    <s v="SAINT JOSEPH"/>
    <s v="64507-2216"/>
    <s v="BENJAMIN"/>
    <s v="HALLMAN"/>
    <n v="18"/>
    <s v="(816) 390-8941"/>
    <s v="(816) 279-7728"/>
    <s v="PO BOX 8923"/>
    <s v="SAINT JOSEPH"/>
    <s v="64508-8923"/>
    <x v="14"/>
    <s v="LIMITED LIABILITY COMPANY"/>
  </r>
  <r>
    <n v="18658"/>
    <n v="1013"/>
    <x v="0"/>
    <s v="ALF**"/>
    <x v="15"/>
    <s v="1013-CANDLELIGHT LODGE RETIREMENT CENTER-ALF**"/>
    <s v="1406 BUSINESS LOOP 70 WEST"/>
    <s v="COLUMBIA"/>
    <s v="65202-1324"/>
    <s v="EVA"/>
    <s v="MORGAN"/>
    <n v="75"/>
    <s v="(573) 449-5287"/>
    <s v="5734430188"/>
    <s v="1406 BUSINESS LOOP 70 WEST"/>
    <s v="COLUMBIA"/>
    <s v="65202-1324"/>
    <x v="15"/>
    <s v="LIMITED LIABILITY COMPANY"/>
  </r>
  <r>
    <n v="9204"/>
    <n v="1013"/>
    <x v="0"/>
    <s v="ALF"/>
    <x v="15"/>
    <s v="1013-CANDLELIGHT LODGE RETIREMENT CENTER-ALF"/>
    <s v="1406 BUSINESS LOOP 70 WEST"/>
    <s v="COLUMBIA"/>
    <s v="65202-1324"/>
    <s v="EVA"/>
    <s v="MORGAN"/>
    <n v="37"/>
    <s v="(573) 449-5287"/>
    <s v="5734430188"/>
    <s v="1406 BUSINESS LOOP 70 WEST"/>
    <s v="COLUMBIA"/>
    <s v="65202-1324"/>
    <x v="15"/>
    <s v="LIMITED LIABILITY COMPANY"/>
  </r>
  <r>
    <n v="8209"/>
    <n v="1058"/>
    <x v="0"/>
    <s v="RCF*"/>
    <x v="16"/>
    <s v="1058-CARONDELET RETIREMENT MANOR-RCF*"/>
    <s v="6811 MICHIGAN"/>
    <s v="SAINT LOUIS"/>
    <s v="63111-2834"/>
    <s v="CHRISTOPHER"/>
    <s v="VANCIL"/>
    <n v="33"/>
    <s v="(314) 353-9552"/>
    <s v="3143515391"/>
    <s v="PO BOX 37073"/>
    <s v="SAINT LOUIS"/>
    <s v="63141-1573"/>
    <x v="16"/>
    <s v="LIMITED LIABILITY COMPANY"/>
  </r>
  <r>
    <n v="7961"/>
    <n v="1061"/>
    <x v="0"/>
    <s v="RCF*"/>
    <x v="17"/>
    <s v="1061-CARRIAGE SQUARE REHAB AND HEALTHCARE CENTER-RCF*"/>
    <s v="4009 GENE FIELD RD"/>
    <s v="SAINT JOSEPH"/>
    <s v="64506-1864"/>
    <s v="ROBIN"/>
    <s v="WILSEY"/>
    <n v="32"/>
    <s v="(816) 364-1526"/>
    <s v="(816) 364-2632"/>
    <s v="4009 GENE FIELD RD"/>
    <s v="SAINT JOSEPH"/>
    <s v="64506-1864"/>
    <x v="17"/>
    <s v="LIMITED LIABILITY COMPANY"/>
  </r>
  <r>
    <n v="7961"/>
    <n v="1142"/>
    <x v="0"/>
    <s v="ALF"/>
    <x v="18"/>
    <s v="1142-CEDAR KNOLL PARTNERSHIP-ALF"/>
    <s v="13635 STATE ROUTE V"/>
    <s v="SAINT JAMES"/>
    <s v="65559-8331"/>
    <s v="SUSAN"/>
    <s v="STAPLES"/>
    <n v="32"/>
    <s v="(573) 265-3658"/>
    <s v="5732653658"/>
    <s v="13635 STATE ROUTE V"/>
    <s v="SAINT JAMES"/>
    <s v="65559-8331"/>
    <x v="18"/>
    <s v="GENERAL PARTNERSHIP"/>
  </r>
  <r>
    <n v="3980"/>
    <n v="1182"/>
    <x v="0"/>
    <s v="ALF"/>
    <x v="19"/>
    <s v="1182-CEDARGATE HEALTHCARE-ALF"/>
    <s v="2350 KANELL BLVD"/>
    <s v="POPLAR BLUFF"/>
    <s v="63901-4036"/>
    <s v="SHERRIE"/>
    <s v="SMALL"/>
    <n v="16"/>
    <s v="(573) 785-0188"/>
    <s v="5737857321"/>
    <s v="2350 KANELL BLVD"/>
    <s v="POPLAR BLUFF"/>
    <s v="63901-4036"/>
    <x v="19"/>
    <s v="LIMITED LIABILITY COMPANY"/>
  </r>
  <r>
    <n v="14429"/>
    <n v="1200"/>
    <x v="0"/>
    <s v="ALF"/>
    <x v="20"/>
    <s v="1200-CENTURY PINES ASSISTED LIVING-ALF"/>
    <s v="709 EAST MCCRACKEN RD"/>
    <s v="OZARK"/>
    <s v="65721-9499"/>
    <s v="JAMES"/>
    <s v="EDWARDS"/>
    <n v="58"/>
    <s v="(417) 581-7278"/>
    <s v="4175814461"/>
    <s v="709 EAST MCCRACKEN RD"/>
    <s v="OZARK"/>
    <s v="65721-9499"/>
    <x v="20"/>
    <s v="PROFIT CORPORATION"/>
  </r>
  <r>
    <n v="4478"/>
    <n v="1200"/>
    <x v="0"/>
    <s v="ALF**"/>
    <x v="20"/>
    <s v="1200-CENTURY PINES ASSISTED LIVING-ALF**"/>
    <s v="709 EAST MCCRACKEN RD"/>
    <s v="OZARK"/>
    <s v="65721-9499"/>
    <s v="JAMES"/>
    <s v="EDWARDS"/>
    <n v="18"/>
    <s v="(417) 581-7278"/>
    <s v="4175814461"/>
    <s v="709 EAST MCCRACKEN RD"/>
    <s v="OZARK"/>
    <s v="65721-9499"/>
    <x v="20"/>
    <s v="PROFIT CORPORATION"/>
  </r>
  <r>
    <n v="13682"/>
    <n v="1386"/>
    <x v="0"/>
    <s v="ALF**"/>
    <x v="21"/>
    <s v="1386-CHATEAU GIRARDEAU-ALF**"/>
    <s v="3120 INDEPENDENCE ST"/>
    <s v="CAPE GIRARDEAU"/>
    <s v="63703-5043"/>
    <s v="TERESA"/>
    <s v="COMPTON"/>
    <n v="55"/>
    <s v="(573) 335-1281"/>
    <s v="5736518169"/>
    <s v="3120 INDEPENDENCE ST"/>
    <s v="CAPE GIRARDEAU"/>
    <s v="63703-5043"/>
    <x v="21"/>
    <s v="NOT FOR PROFIT CORPORATION"/>
  </r>
  <r>
    <n v="9951"/>
    <n v="1426"/>
    <x v="0"/>
    <s v="RCF*"/>
    <x v="22"/>
    <s v="1426-RIVERVIEW RESIDENTIAL PLACE-RCF*"/>
    <s v="1200 WEST HALL ST"/>
    <s v="OZARK"/>
    <s v="65721-9103"/>
    <s v="MARCELLA"/>
    <s v="PECK"/>
    <n v="40"/>
    <s v="(417) 581-2510"/>
    <s v="(417) 581-2606"/>
    <s v="PO BOX 157"/>
    <s v="OZARK"/>
    <s v="65721-0157"/>
    <x v="22"/>
    <s v="NOT FOR PROFIT CORPORATION"/>
  </r>
  <r>
    <n v="6966"/>
    <n v="1435"/>
    <x v="0"/>
    <s v="ALF**"/>
    <x v="23"/>
    <s v="1435-ARBOR HILLS NURSING AND REHABILITATION CENTER-ALF**"/>
    <s v="800 CHAMBERS RD"/>
    <s v="FERGUSON"/>
    <s v="63135-2133"/>
    <s v="ALI"/>
    <s v="CHAUDHRY"/>
    <n v="28"/>
    <s v="(314) 524-1111"/>
    <s v="(314) 806-4006"/>
    <s v="800 CHAMBERS RD"/>
    <s v="FERGUSON"/>
    <s v="63135-2133"/>
    <x v="23"/>
    <s v="LIMITED LIABILITY COMPANY"/>
  </r>
  <r>
    <n v="5473"/>
    <n v="1480"/>
    <x v="0"/>
    <s v="RCF*"/>
    <x v="24"/>
    <s v="1480-CLARK COUNTY NURSING HOME-RCF*"/>
    <s v="1260 N JOHNSON ST"/>
    <s v="KAHOKA"/>
    <s v="63445-1100"/>
    <s v="TAMMY"/>
    <s v="MCDANIEL RAMSEY"/>
    <n v="22"/>
    <s v="(660) 727-3303"/>
    <s v="6607273736"/>
    <s v="1260 N JOHNSON ST"/>
    <s v="KAHOKA"/>
    <s v="63445-1100"/>
    <x v="24"/>
    <s v="NURSING HOME DISTRICT"/>
  </r>
  <r>
    <n v="3732"/>
    <n v="1591"/>
    <x v="0"/>
    <s v="RCF*"/>
    <x v="25"/>
    <s v="1591-COLLIER CARE HOME, INC-RCF*"/>
    <s v="3001 NW VESPER ST"/>
    <s v="BLUE SPRINGS"/>
    <s v="64015-3104"/>
    <s v="JANICE"/>
    <s v="STUMFOLL"/>
    <n v="15"/>
    <s v="(816) 229-6231"/>
    <s v="(816) 229-6231"/>
    <s v="3001 NW VESPER ST"/>
    <s v="BLUE SPRINGS"/>
    <s v="64015-3104"/>
    <x v="25"/>
    <s v="PROFIT CORPORATION"/>
  </r>
  <r>
    <n v="4229"/>
    <n v="1602"/>
    <x v="0"/>
    <s v="RCF*"/>
    <x v="26"/>
    <s v="1602-LAKEVIEW HEALTH CARE &amp; REHABILITATION CENTER-RCF*"/>
    <s v="1450 ASHLEY RD"/>
    <s v="BOONVILLE"/>
    <s v="65233-2141"/>
    <s v="JOSHUA"/>
    <s v="WARNER"/>
    <n v="17"/>
    <s v="(660) 882-7007"/>
    <s v="6608827829"/>
    <s v="1450 ASHLEY RD"/>
    <s v="BOONVILLE"/>
    <s v="65233-2141"/>
    <x v="26"/>
    <s v="PROFIT CORPORATION"/>
  </r>
  <r>
    <n v="4727"/>
    <n v="1602"/>
    <x v="0"/>
    <s v="ICF"/>
    <x v="26"/>
    <s v="1602-LAKEVIEW HEALTH CARE &amp; REHABILITATION CENTER-ICF"/>
    <s v="1450 ASHLEY RD"/>
    <s v="BOONVILLE"/>
    <s v="65233-2141"/>
    <s v="JOSHUA"/>
    <s v="WARNER"/>
    <n v="19"/>
    <s v="(660) 882-7007"/>
    <s v="6608827829"/>
    <s v="1450 ASHLEY RD"/>
    <s v="BOONVILLE"/>
    <s v="65233-2141"/>
    <x v="26"/>
    <s v="PROFIT CORPORATION"/>
  </r>
  <r>
    <n v="7712"/>
    <n v="1610"/>
    <x v="0"/>
    <s v="ALF**"/>
    <x v="27"/>
    <s v="1610-COLONIAL HOME, THE-ALF**"/>
    <s v="102 SUMMIT ST"/>
    <s v="DONIPHAN"/>
    <s v="63935-1328"/>
    <s v="JACOB"/>
    <s v="HOGG"/>
    <n v="31"/>
    <s v="(573) 996-4283"/>
    <s v="5739963063"/>
    <s v="102 SUMMIT ST"/>
    <s v="DONIPHAN"/>
    <s v="63935-1328"/>
    <x v="27"/>
    <s v="LIMITED LIABILITY COMPANY"/>
  </r>
  <r>
    <n v="11941"/>
    <n v="1693"/>
    <x v="0"/>
    <s v="RCF*"/>
    <x v="28"/>
    <s v="1693-COLONIAL RESIDENTIAL CARE FACILITY II-RCF*"/>
    <s v="1162 CEDAR ST"/>
    <s v="BISMARCK"/>
    <s v="63624-8920"/>
    <s v="DANIELLE"/>
    <s v="STOTLER"/>
    <n v="48"/>
    <s v="(573) 734-2846"/>
    <s v="(573) 734-2008"/>
    <s v="PO BOX 134"/>
    <s v="MOUNTAIN GROVE"/>
    <s v="65711-0134"/>
    <x v="28"/>
    <s v="LIMITED LIABILITY COMPANY"/>
  </r>
  <r>
    <n v="3980"/>
    <n v="1729"/>
    <x v="0"/>
    <s v="RCF"/>
    <x v="29"/>
    <s v="1729-COLUMBIA STREET RESIDENTIAL CARE CENTER LLC-RCF"/>
    <s v="208 WEST COLUMBIA ST"/>
    <s v="FARMINGTON"/>
    <s v="63640-1705"/>
    <s v="ELANE"/>
    <s v="JOHNSON"/>
    <n v="16"/>
    <s v="(573) 756-7481"/>
    <s v="(573) 760-9386"/>
    <s v="PO BOX 272"/>
    <s v="FARMINGTON"/>
    <s v="63640-0675"/>
    <x v="29"/>
    <s v="LIMITED LIABILITY COMPANY"/>
  </r>
  <r>
    <n v="2985"/>
    <n v="1777"/>
    <x v="0"/>
    <s v="RCF"/>
    <x v="30"/>
    <s v="1777-CONVERSE HOME-RCF"/>
    <s v="17025 OLD JAMESTOWN RD"/>
    <s v="FLORISSANT"/>
    <s v="63034-1414"/>
    <s v="RICHARD"/>
    <s v="CONVERSE"/>
    <n v="12"/>
    <s v="(314) 355-8041"/>
    <s v="3143558436"/>
    <s v="17025 OLD JAMESTOWN RD"/>
    <s v="FLORISSANT"/>
    <s v="63034-1414"/>
    <x v="30"/>
    <s v="LIMITED LIABILITY COMPANY"/>
  </r>
  <r>
    <n v="5722"/>
    <n v="1852"/>
    <x v="0"/>
    <s v="RCF*"/>
    <x v="31"/>
    <s v="1852-COUNTRY VALLEY HOME-RCF*"/>
    <s v="15750 COUNTY RD 2430"/>
    <s v="SAINT JAMES"/>
    <s v="65559-8211"/>
    <s v="MARY"/>
    <s v="HUTCHISON"/>
    <n v="23"/>
    <s v="(573) 265-8250"/>
    <s v="(573) 265-0554"/>
    <s v="15750 COUNTY RD 2430"/>
    <s v="SAINT JAMES"/>
    <s v="65559-8211"/>
    <x v="31"/>
    <s v="SOLE PROPRIETOR"/>
  </r>
  <r>
    <n v="8956"/>
    <n v="1898"/>
    <x v="0"/>
    <s v="RCF"/>
    <x v="32"/>
    <s v="1898-CRANE RESIDENTIAL CARE HOME-RCF"/>
    <s v="102 LILLIAN"/>
    <s v="CRANE"/>
    <s v="65633-9103"/>
    <s v="ALICIA"/>
    <s v="FULLER"/>
    <n v="36"/>
    <s v="(417) 723-5900"/>
    <s v="(417) 723-8559"/>
    <s v="102 LILLIAN"/>
    <s v="CRANE"/>
    <s v="65633-9103"/>
    <x v="32"/>
    <s v="PROFIT CORPORATION"/>
  </r>
  <r>
    <n v="2985"/>
    <n v="1901"/>
    <x v="0"/>
    <s v="RCF"/>
    <x v="33"/>
    <s v="1901-VALLEY RESIDENTIAL CARE-RCF"/>
    <s v="101 SOUTH KNOB ST"/>
    <s v="IRONTON"/>
    <s v="63650-1501"/>
    <s v="ANDREA"/>
    <s v="CRAWFORD"/>
    <n v="12"/>
    <s v="(573) 546-3080"/>
    <s v="(573) 546-0188"/>
    <s v="203 SOUTH WASHINGTON ST"/>
    <s v="FARMINGTON"/>
    <s v="63640-1836"/>
    <x v="33"/>
    <s v="LIMITED LIABILITY COMPANY"/>
  </r>
  <r>
    <n v="5970"/>
    <n v="1936"/>
    <x v="0"/>
    <s v="RCF*"/>
    <x v="34"/>
    <s v="1936-CRESTVIEW HOME-RCF*"/>
    <s v="1313 SOUTH 25TH ST"/>
    <s v="BETHANY"/>
    <s v="64424-2634"/>
    <s v="KAREN"/>
    <s v="FLETCHALL"/>
    <n v="24"/>
    <s v="(660) 425-3128"/>
    <s v="(660) 425-6922"/>
    <s v="PO BOX 430"/>
    <s v="BETHANY"/>
    <s v="64424-0430"/>
    <x v="34"/>
    <s v="LIMITED LIABILITY COMPANY"/>
  </r>
  <r>
    <n v="4975"/>
    <n v="2160"/>
    <x v="0"/>
    <s v="RCF*"/>
    <x v="35"/>
    <s v="2160-ANNA DODSON HOME-RCF*"/>
    <s v="4616 HIGHWAY D"/>
    <s v="FARMINGTON"/>
    <s v="63640-7241"/>
    <s v="PENNY"/>
    <s v="MCDOWELL"/>
    <n v="20"/>
    <s v="(573) 756-5530"/>
    <s v="5737565530"/>
    <s v="4616 HWY D"/>
    <s v="FARMINGTON"/>
    <s v="63640-7241"/>
    <x v="35"/>
    <s v="LIMITED LIABILITY COMPANY"/>
  </r>
  <r>
    <n v="4229"/>
    <n v="2160"/>
    <x v="0"/>
    <s v="RCF"/>
    <x v="35"/>
    <s v="2160-ANNA DODSON HOME-RCF"/>
    <s v="4616 HIGHWAY D"/>
    <s v="FARMINGTON"/>
    <s v="63640-7241"/>
    <s v="PENNY"/>
    <s v="MCDOWELL"/>
    <n v="17"/>
    <s v="(573) 756-5530"/>
    <s v="5737565530"/>
    <s v="4616 HWY D"/>
    <s v="FARMINGTON"/>
    <s v="63640-7241"/>
    <x v="35"/>
    <s v="LIMITED LIABILITY COMPANY"/>
  </r>
  <r>
    <n v="2985"/>
    <n v="2238"/>
    <x v="0"/>
    <s v="RCF"/>
    <x v="36"/>
    <s v="2238-PREMIER RESIDENTIAL CARE-RCF"/>
    <s v="109 EAST CROWDER RD"/>
    <s v="TRENTON"/>
    <s v="64683-1802"/>
    <s v="HEATHER"/>
    <s v="BAUCOM"/>
    <n v="12"/>
    <s v="(660) 359-4292"/>
    <s v="(660) 359-3998"/>
    <s v="109 EAST CROWDER RD"/>
    <s v="TRENTON"/>
    <s v="64683-1802"/>
    <x v="36"/>
    <s v="LIMITED LIABILITY COMPANY"/>
  </r>
  <r>
    <n v="9204"/>
    <n v="2256"/>
    <x v="0"/>
    <s v="RCF*"/>
    <x v="37"/>
    <s v="2256-HARRIS RESIDENTIAL CARE CENTER LLC-RCF*"/>
    <s v="401 SOUTH HENRY"/>
    <s v="FARMINGTON"/>
    <s v="63640-1823"/>
    <s v="ELANE"/>
    <s v="JOHNSON"/>
    <n v="37"/>
    <s v="(573) 756-5376"/>
    <s v="(573) 760-9386"/>
    <s v="PO BOX 675"/>
    <s v="FARMINGTON"/>
    <s v="63640-0675"/>
    <x v="37"/>
    <s v="LIMITED LIABILITY COMPANY"/>
  </r>
  <r>
    <n v="2736"/>
    <n v="2273"/>
    <x v="0"/>
    <s v="RCF*"/>
    <x v="38"/>
    <s v="2273-RIVERVIEW, THE-RCF*"/>
    <s v="5500 SOUTH BROADWAY"/>
    <s v="SAINT LOUIS"/>
    <s v="63111-2025"/>
    <s v="CONNIE"/>
    <s v="MASON"/>
    <n v="11"/>
    <s v="(314) 353-5900"/>
    <s v="3143535907"/>
    <s v="5500 S BROADWAY"/>
    <s v="SAINT LOUIS"/>
    <s v="63111-2025"/>
    <x v="38"/>
    <s v="LIMITED LIABILITY COMPANY"/>
  </r>
  <r>
    <n v="7463"/>
    <n v="2389"/>
    <x v="0"/>
    <s v="RCF*"/>
    <x v="39"/>
    <s v="2389-WOOD OAKS, INC-RCF*"/>
    <s v="1804 SOUTH STERLING AVE"/>
    <s v="INDEPENDENCE"/>
    <s v="64052-3845"/>
    <s v="JEANETTE"/>
    <s v="MCCAMIS"/>
    <n v="30"/>
    <s v="(816) 254-5400"/>
    <s v="(816) 254-4426"/>
    <s v="PO BOX 520049"/>
    <s v="INDEPENDENCE"/>
    <s v="64052-0049"/>
    <x v="39"/>
    <s v="PROFIT CORPORATION"/>
  </r>
  <r>
    <n v="4975"/>
    <n v="2491"/>
    <x v="0"/>
    <s v="RCF"/>
    <x v="40"/>
    <s v="2491-HEARTLAND RESIDENTIAL CARE FACILITY, INC-RCF"/>
    <s v="1311 FRANCIS ST"/>
    <s v="SAINT JOSEPH"/>
    <s v="64501-2318"/>
    <s v="LINDSEY"/>
    <s v="WRIGHT"/>
    <n v="20"/>
    <s v="(816) 233-5779"/>
    <s v="8162335779"/>
    <s v="1311 FRANCIS ST"/>
    <s v="SAINT JOSEPH"/>
    <s v="64501-2318"/>
    <x v="40"/>
    <s v="PROFIT CORPORATION"/>
  </r>
  <r>
    <n v="7961"/>
    <n v="2526"/>
    <x v="0"/>
    <s v="ALF"/>
    <x v="41"/>
    <s v="2526-FERNDALE, INC-ALF"/>
    <s v="15677 COUNTY RD 2430"/>
    <s v="SAINT JAMES"/>
    <s v="65559-8210"/>
    <s v="JANET"/>
    <s v="DOUGLAS"/>
    <n v="32"/>
    <s v="(573) 265-3344"/>
    <s v="5732651119"/>
    <s v="15677 COUNTY RD 2430"/>
    <s v="SAINT JAMES"/>
    <s v="65559-8210"/>
    <x v="41"/>
    <s v="PROFIT CORPORATION"/>
  </r>
  <r>
    <n v="7463"/>
    <n v="2624"/>
    <x v="0"/>
    <s v="ALF"/>
    <x v="42"/>
    <s v="2624-FOUR SEASONS ASSISTED LIVING-ALF"/>
    <s v="230 RAILROAD ST"/>
    <s v="MOSCOW MILLS"/>
    <s v="63362-1600"/>
    <s v="BARBARA"/>
    <s v="HOWARD"/>
    <n v="30"/>
    <s v="(636) 366-4231"/>
    <s v="(636) 356-4321"/>
    <s v="230 RAILROAD ST"/>
    <s v="MOSCOW MILLS"/>
    <s v="63362-1600"/>
    <x v="42"/>
    <s v="PROFIT CORPORATION"/>
  </r>
  <r>
    <n v="5722"/>
    <n v="2624"/>
    <x v="0"/>
    <s v="RCF"/>
    <x v="43"/>
    <s v="2624-FOUR SEASONS RCF I-RCF"/>
    <s v="220 RAILROAD ST"/>
    <s v="MOSCOW MILLS"/>
    <s v="63362-1600"/>
    <s v="BARBARA"/>
    <s v="HOWARD"/>
    <n v="23"/>
    <s v="(636) 366-4231"/>
    <s v="(636) 356-4321"/>
    <s v="230 RAILROAD ST"/>
    <s v="MOSCOW MILLS"/>
    <s v="63362-1600"/>
    <x v="42"/>
    <s v="PROFIT CORPORATION"/>
  </r>
  <r>
    <n v="15424"/>
    <n v="2649"/>
    <x v="0"/>
    <s v="ALF**"/>
    <x v="44"/>
    <s v="2649-FOXWOOD SPRINGS LIVING CENTER-ALF**"/>
    <s v="1500 WEST FOXWOOD DR"/>
    <s v="RAYMORE"/>
    <s v="64083-9347"/>
    <s v="JOYCE"/>
    <s v="LEFFERT"/>
    <n v="62"/>
    <s v="(816) 331-3111"/>
    <s v="8163312490"/>
    <s v="1500 WEST FOXWOOD DR"/>
    <s v="RAYMORE"/>
    <s v="64083-9347"/>
    <x v="43"/>
    <s v="LIMITED LIABILITY COMPANY"/>
  </r>
  <r>
    <n v="7961"/>
    <n v="2662"/>
    <x v="0"/>
    <s v="RCF*"/>
    <x v="45"/>
    <s v="2662-FREDERICK STREET MANOR-RCF*"/>
    <s v="429 NORTH FREDERICK STREET"/>
    <s v="CAPE GIRARDEAU"/>
    <s v="63701-4834"/>
    <s v="ANNA"/>
    <s v="WAGGANER"/>
    <n v="32"/>
    <s v="(573) 334-0916"/>
    <s v="(573) 339-7541"/>
    <s v="429 NORTH FREDERICK STREET"/>
    <s v="CAPE GIRARDEAU"/>
    <s v="63701-4834"/>
    <x v="44"/>
    <s v="LIMITED LIABILITY COMPANY"/>
  </r>
  <r>
    <n v="4478"/>
    <n v="2690"/>
    <x v="0"/>
    <s v="ALF"/>
    <x v="46"/>
    <s v="2690-STONEBRIDGE HERMANN-ALF"/>
    <s v="1800 WEIN ST"/>
    <s v="HERMANN"/>
    <s v="65041-1601"/>
    <s v="THERESA"/>
    <s v="WILLIMANN"/>
    <n v="18"/>
    <s v="(573) 486-3155"/>
    <s v="5734865631"/>
    <s v="PO BOX 468"/>
    <s v="HERMANN"/>
    <s v="65041-0468"/>
    <x v="45"/>
    <s v="PROFIT CORPORATION"/>
  </r>
  <r>
    <n v="20897"/>
    <n v="2703"/>
    <x v="0"/>
    <s v="ALF**"/>
    <x v="47"/>
    <s v="2703-FRIENDSHIP VILLAGE ASSISTED LIVING &amp; MEMORY CARE-ALF**"/>
    <s v="12777 POINTE DR"/>
    <s v="SAINT LOUIS"/>
    <s v="63127-1757"/>
    <s v="NICOLE"/>
    <s v="SUMMERS"/>
    <n v="84"/>
    <s v="(314) 270-7111"/>
    <s v="(314) 270-7112"/>
    <s v="12777 POINTE DR"/>
    <s v="SAINT LOUIS"/>
    <s v="63127-1757"/>
    <x v="46"/>
    <s v="NOT FOR PROFIT CORPORATION"/>
  </r>
  <r>
    <n v="16419"/>
    <n v="2715"/>
    <x v="0"/>
    <s v="ALF**"/>
    <x v="47"/>
    <s v="2715-FRIENDSHIP VILLAGE ASSISTED LIVING &amp; MEMORY CARE-ALF**"/>
    <s v="15250 VILLAGE VIEW DRIVE"/>
    <s v="CHESTERFIELD"/>
    <s v="63017-"/>
    <s v="KENNETH"/>
    <s v="KLUMP"/>
    <n v="66"/>
    <s v="(636) 733-0199"/>
    <s v="6367330196"/>
    <s v="15250 VILLAGE VIEW DRIVE"/>
    <s v="CHESTERFIELD"/>
    <s v="63017-"/>
    <x v="47"/>
    <s v="NOT FOR PROFIT CORPORATION"/>
  </r>
  <r>
    <n v="10200"/>
    <n v="2785"/>
    <x v="0"/>
    <s v="RCF*"/>
    <x v="48"/>
    <s v="2785-CENTRAL RESIDENCE, THE-RCF*"/>
    <s v="5143 WATERMAN BLVD"/>
    <s v="SAINT LOUIS"/>
    <s v="63108-1103"/>
    <s v="MELINDA"/>
    <s v="STUBBLEFIELD"/>
    <n v="41"/>
    <s v="(314) 367-5620"/>
    <s v="(314) 367-9490"/>
    <s v="5143 WATERMAN BLVD"/>
    <s v="SAINT LOUIS"/>
    <s v="63108-1103"/>
    <x v="48"/>
    <s v="LIMITED LIABILITY COMPANY"/>
  </r>
  <r>
    <n v="5224"/>
    <n v="2860"/>
    <x v="0"/>
    <s v="ALF"/>
    <x v="49"/>
    <s v="2860-STEELVILLE SENIOR LIVING-ALF"/>
    <s v="311 NORTH SPRING ST"/>
    <s v="STEELVILLE"/>
    <s v="65565-5089"/>
    <s v="DONNA"/>
    <s v="ENKE"/>
    <n v="21"/>
    <s v="(573) 260-8850"/>
    <s v="(573) 775-4072"/>
    <s v="311 NORTH SPRING ST"/>
    <s v="STEELVILLE"/>
    <s v="65565-5089"/>
    <x v="49"/>
    <s v="LIMITED LIABILITY COMPANY"/>
  </r>
  <r>
    <n v="2985"/>
    <n v="2937"/>
    <x v="0"/>
    <s v="RCF"/>
    <x v="50"/>
    <s v="2937-GOGGIN BOARDING HOME LLC-RCF"/>
    <s v="620 COUNTY ROAD 40"/>
    <s v="CALEDONIA"/>
    <s v="63631-9133"/>
    <s v="CONNIE"/>
    <s v="GOGGIN"/>
    <n v="12"/>
    <s v="(573) 697-5894"/>
    <s v="(573) 697-5894"/>
    <s v="620 COUNTY RD 40"/>
    <s v="CALEDONIA"/>
    <s v="63631-9133"/>
    <x v="50"/>
    <s v="LIMITED LIABILITY COMPANY"/>
  </r>
  <r>
    <n v="7712"/>
    <n v="2984"/>
    <x v="0"/>
    <s v="RCF*"/>
    <x v="51"/>
    <s v="2984-GOLDEN ESTATE RESIDENTIAL CARE-RCF*"/>
    <s v="1134 WEST NORTON RD"/>
    <s v="SPRINGFIELD"/>
    <s v="65803-1070"/>
    <s v="MARTHA"/>
    <s v="MITCHELL"/>
    <n v="31"/>
    <s v="(417) 833-4440"/>
    <s v="(417) 833-4440"/>
    <s v="1134 WEST NORTON RD"/>
    <s v="SPRINGFIELD"/>
    <s v="65803-1070"/>
    <x v="51"/>
    <s v="LIMITED LIABILITY COMPANY"/>
  </r>
  <r>
    <n v="4975"/>
    <n v="3002"/>
    <x v="0"/>
    <s v="RCF"/>
    <x v="52"/>
    <s v="3002-PORTIA'S RESIDENTIAL CARE-RCF"/>
    <s v="307 NORTH BROADWAY"/>
    <s v="POPLAR BLUFF"/>
    <s v="63901-5103"/>
    <s v="STEVEN"/>
    <s v="SWITZER"/>
    <n v="20"/>
    <s v="(573) 686-3446"/>
    <s v="(573) 686-4425"/>
    <s v="307 N  BROADWAY"/>
    <s v="POPLAR BLUFF"/>
    <s v="63901-5103"/>
    <x v="52"/>
    <s v="LIMITED LIABILITY COMPANY"/>
  </r>
  <r>
    <n v="4975"/>
    <n v="3051"/>
    <x v="0"/>
    <s v="RCF*"/>
    <x v="53"/>
    <s v="3051-GOOD SHEPHERD RESIDENTIAL CARE FACILITY-RCF*"/>
    <s v="200 WEST 12TH"/>
    <s v="LOCKWOOD"/>
    <s v="65682-8337"/>
    <s v="AMANDA"/>
    <s v="FRANCES ROBINSON"/>
    <n v="20"/>
    <s v="(417) 232-4571"/>
    <s v="4172325129"/>
    <s v="200 WEST 12TH"/>
    <s v="LOCKWOOD"/>
    <s v="65682-8337"/>
    <x v="53"/>
    <s v="NURSING HOME DISTRICT"/>
  </r>
  <r>
    <n v="10697"/>
    <n v="3086"/>
    <x v="0"/>
    <s v="ALF**"/>
    <x v="54"/>
    <s v="3086-GRAND ROYALE, THE-ALF**"/>
    <s v="2900 NE KENDALLWOOD PKWY"/>
    <s v="GLADSTONE"/>
    <s v="64119-1831"/>
    <s v="KIM"/>
    <s v="HEARD"/>
    <n v="43"/>
    <s v="(816) 280-4280"/>
    <s v="8168175058"/>
    <s v="2900 NE KENDALLWOOD PKWY"/>
    <s v="GLADSTONE"/>
    <s v="64119-1831"/>
    <x v="54"/>
    <s v="LIMITED LIABILITY COMPANY"/>
  </r>
  <r>
    <n v="23136"/>
    <n v="3157"/>
    <x v="0"/>
    <s v="ICF"/>
    <x v="55"/>
    <s v="3157-VILLAGE AT CARROLL PARK, THE-ICF"/>
    <s v="5301 HARRY TRUMAN DR"/>
    <s v="GRANDVIEW"/>
    <s v="64030-1708"/>
    <s v="DANNA"/>
    <s v="LAHUE"/>
    <n v="93"/>
    <s v="(816) 761-6838"/>
    <s v="8165315398"/>
    <s v="5301 HARRY TRUMAN DR"/>
    <s v="GRANDVIEW"/>
    <s v="64030-1708"/>
    <x v="55"/>
    <s v="PROFIT CORPORATION"/>
  </r>
  <r>
    <n v="8956"/>
    <n v="3229"/>
    <x v="0"/>
    <s v="ALF"/>
    <x v="56"/>
    <s v="3229-BIG PRAIRIE ASSISTED LIVING, LLC-ALF"/>
    <s v="411 NORTH KINGSHIGHWAY"/>
    <s v="SIKESTON"/>
    <s v="63801-"/>
    <s v="DANELLE"/>
    <s v="SPAIN"/>
    <n v="36"/>
    <s v="(573) 471-5503"/>
    <s v="(573) 471-4518"/>
    <s v="PO BOX 909"/>
    <s v="SIKESTON"/>
    <s v="63801-0909"/>
    <x v="56"/>
    <s v="LIMITED LIABILITY COMPANY"/>
  </r>
  <r>
    <n v="5970"/>
    <n v="3315"/>
    <x v="0"/>
    <s v="RCF"/>
    <x v="57"/>
    <s v="3315-HILL CREST MANOR-RCF"/>
    <s v="801 SOUTH COLBY"/>
    <s v="HAMILTON"/>
    <s v="64644-8287"/>
    <s v="MARY"/>
    <s v="PERRY"/>
    <n v="24"/>
    <s v="(816) 583-2119"/>
    <s v="8165832671"/>
    <s v="801 SOUTH COLBY"/>
    <s v="HAMILTON"/>
    <s v="64644-8287"/>
    <x v="57"/>
    <s v="PROFIT CORPORATION"/>
  </r>
  <r>
    <n v="5473"/>
    <n v="3331"/>
    <x v="0"/>
    <s v="RCF*"/>
    <x v="58"/>
    <s v="3331-HAMPTON HOUSE OF MALDEN, INC-RCF*"/>
    <s v="201 NORTH DECATUR"/>
    <s v="MALDEN"/>
    <s v="63863-2017"/>
    <s v="KRISTY"/>
    <s v="ROBERTSON"/>
    <n v="22"/>
    <s v="(573) 276-6054"/>
    <s v="(573) 276-5928"/>
    <s v="201 N  DECATUR"/>
    <s v="MALDEN"/>
    <s v="63863-2017"/>
    <x v="58"/>
    <s v="PROFIT CORPORATION"/>
  </r>
  <r>
    <n v="9453"/>
    <n v="3411"/>
    <x v="0"/>
    <s v="RCF*"/>
    <x v="59"/>
    <s v="3411-HARVESTER RESIDENTIAL CARE-RCF*"/>
    <s v="35 LILLIAN DR"/>
    <s v="SAINT CHARLES"/>
    <s v="63304-7032"/>
    <s v="STEPHEN"/>
    <s v="BUTLER"/>
    <n v="38"/>
    <s v="(636) 939-3833"/>
    <s v="(636) 447-8586"/>
    <s v="35 LILLIAN DR"/>
    <s v="SAINT CHARLES"/>
    <s v="63304-7032"/>
    <x v="59"/>
    <s v="PROFIT CORPORATION"/>
  </r>
  <r>
    <n v="27613"/>
    <n v="3479"/>
    <x v="0"/>
    <s v="ALF**"/>
    <x v="60"/>
    <s v="3479-HEISINGER LUTHERAN HOME-ALF**"/>
    <s v="1002 WEST MAIN ST"/>
    <s v="JEFFERSON CITY"/>
    <s v="65109-6901"/>
    <s v="ASHLEY"/>
    <s v="DREWEL"/>
    <n v="111"/>
    <s v="(573) 636-6288"/>
    <s v="(573) 636-9306"/>
    <s v="1002 WEST MAIN ST"/>
    <s v="JEFFERSON CITY"/>
    <s v="65109-6901"/>
    <x v="60"/>
    <s v="NOT FOR PROFIT CORPORATION"/>
  </r>
  <r>
    <n v="4975"/>
    <n v="3540"/>
    <x v="0"/>
    <s v="RCF"/>
    <x v="61"/>
    <s v="3540-SUNSHINE ACRES-RCF"/>
    <s v="541 ROCK ROAD"/>
    <s v="BOURBON"/>
    <s v="65441-6324"/>
    <s v="TOM"/>
    <s v="PATAKY"/>
    <n v="20"/>
    <s v="(573) 732-5366"/>
    <s v="(573) 732-9969"/>
    <s v="PO BOX 67"/>
    <s v="BOURBON"/>
    <s v="65441-0067"/>
    <x v="61"/>
    <s v="LIMITED LIABILITY COMPANY"/>
  </r>
  <r>
    <n v="8209"/>
    <n v="3572"/>
    <x v="0"/>
    <s v="ALF"/>
    <x v="62"/>
    <s v="3572-HILLCREST RESIDENTIAL CARE, INC-ALF"/>
    <s v="9415 NORTH BROWN STATION RD"/>
    <s v="COLUMBIA"/>
    <s v="65202-8671"/>
    <s v="RONALD"/>
    <s v="WORTHLEY"/>
    <n v="33"/>
    <s v="(573) 696-3201"/>
    <s v="(573) 696-3582"/>
    <s v="9415 NORTH BROWN STATION RD"/>
    <s v="COLUMBIA"/>
    <s v="65202-8671"/>
    <x v="62"/>
    <s v="PROFIT CORPORATION"/>
  </r>
  <r>
    <n v="4975"/>
    <n v="3615"/>
    <x v="0"/>
    <s v="RCF"/>
    <x v="63"/>
    <s v="3615-HILLTOP HAVEN RESIDENTIAL CARE FACILITY-RCF"/>
    <s v="18941 CR 305A"/>
    <s v="EMINENCE"/>
    <s v="65466-9702"/>
    <s v="LACEY"/>
    <s v="SKELTON"/>
    <n v="20"/>
    <s v="(573) 226-5426"/>
    <s v="(573) 226-5426"/>
    <s v="18941 CR 305A"/>
    <s v="EMINENCE"/>
    <s v="65466-9702"/>
    <x v="63"/>
    <s v="SOLE PROPRIETOR"/>
  </r>
  <r>
    <n v="11941"/>
    <n v="3628"/>
    <x v="0"/>
    <s v="RCF*"/>
    <x v="64"/>
    <s v="3628-MAPLE CREST MANOR-RCF*"/>
    <s v="430 NORTH FREDERICK STREET"/>
    <s v="CAPE GIRARDEAU"/>
    <s v="63701-4835"/>
    <s v="ANNA"/>
    <s v="WAGGANER"/>
    <n v="48"/>
    <s v="(573) 339-7606"/>
    <s v="(573) 335-6891"/>
    <s v="430 NORTH FREDERICK STREET"/>
    <s v="CAPE GIRARDEAU"/>
    <s v="63701-4835"/>
    <x v="64"/>
    <s v="LIMITED LIABILITY COMPANY"/>
  </r>
  <r>
    <n v="3732"/>
    <n v="3678"/>
    <x v="0"/>
    <s v="RCF*"/>
    <x v="65"/>
    <s v="3678-HOLLY HILLS RETIREMENT HOME-RCF*"/>
    <s v="6421 MINNESOTA"/>
    <s v="SAINT LOUIS"/>
    <s v="63111-2808"/>
    <s v="CHRISTOPHER"/>
    <s v="VANCIL"/>
    <n v="15"/>
    <s v="(314) 351-0767"/>
    <s v="(314) 351-0767"/>
    <s v="6421 MINNESOTA"/>
    <s v="SAINT LOUIS"/>
    <s v="63111-2808"/>
    <x v="16"/>
    <s v="LIMITED LIABILITY COMPANY"/>
  </r>
  <r>
    <n v="12687"/>
    <n v="3728"/>
    <x v="0"/>
    <s v="RCF*"/>
    <x v="66"/>
    <s v="3728-BLESSING CENTER, THE-RCF*"/>
    <s v="302  NORTH MAIN"/>
    <s v="EDINA"/>
    <s v="63537-1353"/>
    <s v="DEBRA"/>
    <s v="WILLIAMS"/>
    <n v="51"/>
    <s v="(660) 397-2293"/>
    <s v="6603972125"/>
    <s v="302 NORTH MAIN"/>
    <s v="EDINA"/>
    <s v="63537-1353"/>
    <x v="65"/>
    <s v="PROFIT CORPORATION"/>
  </r>
  <r>
    <n v="4975"/>
    <n v="3782"/>
    <x v="0"/>
    <s v="RCF"/>
    <x v="67"/>
    <s v="3782-BAPTIST HOMES OF INDEPENDENCE-RCF"/>
    <s v="17451 MEDICAL CENTER PARKWAY"/>
    <s v="INDEPENDENCE"/>
    <s v="64057-1805"/>
    <s v="KATELYNN"/>
    <s v="FLINN"/>
    <n v="20"/>
    <s v="(816) 373-7795"/>
    <s v="(816)3502543"/>
    <s v="17451 MEDICAL CENTER PARKWAY"/>
    <s v="INDEPENDENCE"/>
    <s v="64057-1805"/>
    <x v="5"/>
    <s v="NOT FOR PROFIT CORPORATION"/>
  </r>
  <r>
    <n v="9951"/>
    <n v="3833"/>
    <x v="0"/>
    <s v="RCF*"/>
    <x v="68"/>
    <s v="3833-STONEBRIDGE CHILLICOTHE-RCF*"/>
    <s v="2601 FAIR ST"/>
    <s v="CHILLICOTHE"/>
    <s v="64601-3525"/>
    <s v="JAMIE"/>
    <s v="WEST"/>
    <n v="40"/>
    <s v="(660) 646-4123"/>
    <s v="6607071198"/>
    <s v="2601 FAIR ST"/>
    <s v="CHILLICOTHE"/>
    <s v="64601-3525"/>
    <x v="66"/>
    <s v="PROFIT CORPORATION"/>
  </r>
  <r>
    <n v="5970"/>
    <n v="3948"/>
    <x v="0"/>
    <s v="RCF*"/>
    <x v="69"/>
    <s v="3948-MAYWOOD MANOR-RCF*"/>
    <s v="1041 WEST TRUMAN RD"/>
    <s v="INDEPENDENCE"/>
    <s v="64050-3447"/>
    <s v="SANDY"/>
    <s v="COLLINS"/>
    <n v="24"/>
    <s v="(816) 254-6789"/>
    <s v="(816) 254-2874"/>
    <s v="1041 WEST TRUMAN RD"/>
    <s v="INDEPENDENCE"/>
    <s v="64050-3447"/>
    <x v="67"/>
    <s v="LIMITED LIABILITY COMPANY"/>
  </r>
  <r>
    <n v="15424"/>
    <n v="3957"/>
    <x v="0"/>
    <s v="ALF**"/>
    <x v="70"/>
    <s v="3957-MASON POINTE CARE CENTER-ALF**"/>
    <s v="13190 SOUTH OUTER 40 RD"/>
    <s v="CHESTERFIELD"/>
    <s v="63017-5917"/>
    <s v="JULIA"/>
    <s v="BUCHLER"/>
    <n v="62"/>
    <s v="(314) 434-3300"/>
    <s v="3144349179"/>
    <s v="13190 SOUTH OUTER 40 RD"/>
    <s v="CHESTERFIELD"/>
    <s v="63017-5917"/>
    <x v="68"/>
    <s v="NOT FOR PROFIT CORPORATION"/>
  </r>
  <r>
    <n v="4229"/>
    <n v="3982"/>
    <x v="0"/>
    <s v="RCF"/>
    <x v="71"/>
    <s v="3982-JOLET HOME-RCF"/>
    <s v="3920 FOREST"/>
    <s v="KANSAS CITY"/>
    <s v="64110-1220"/>
    <s v="LAWRENCE"/>
    <s v="THOMPSON"/>
    <n v="17"/>
    <s v="(816) 531-5308"/>
    <s v="(816) 931-4259"/>
    <s v="3920 FOREST"/>
    <s v="KANSAS CITY"/>
    <s v="64110-1220"/>
    <x v="6"/>
    <s v="NOT FOR PROFIT CORPORATION"/>
  </r>
  <r>
    <n v="4975"/>
    <n v="4078"/>
    <x v="0"/>
    <s v="RCF"/>
    <x v="72"/>
    <s v="4078-SMILEY MANOR LLC-RCF"/>
    <s v="5415 THEKLA AVE"/>
    <s v="SAINT LOUIS"/>
    <s v="63120-2513"/>
    <s v="NATON"/>
    <s v="SMITH"/>
    <n v="20"/>
    <s v="(314) 932-1360"/>
    <s v="3149321361"/>
    <s v="5415 THEKLA AVE"/>
    <s v="SAINT LOUIS"/>
    <s v="63120-2513"/>
    <x v="69"/>
    <s v="LIMITED LIABILITY COMPANY"/>
  </r>
  <r>
    <n v="10946"/>
    <n v="4085"/>
    <x v="0"/>
    <s v="ALF"/>
    <x v="73"/>
    <s v="4085-LANDMARK VILLA ALF-ALF"/>
    <s v="1101 OZARK AVE"/>
    <s v="CABOOL"/>
    <s v="65689-7362"/>
    <s v="DEBRA"/>
    <s v="DOTSON"/>
    <n v="44"/>
    <s v="(417) 962-3700"/>
    <s v="4179624947"/>
    <s v="1101 OZARK AVE"/>
    <s v="CABOOL"/>
    <s v="65689-7362"/>
    <x v="70"/>
    <s v="NOT FOR PROFIT CORPORATION"/>
  </r>
  <r>
    <n v="8209"/>
    <n v="4146"/>
    <x v="0"/>
    <s v="ICF"/>
    <x v="74"/>
    <s v="4146-KING'S DAUGHTERS HOME, THE-ICF"/>
    <s v="620 WEST BOULEVARD ST"/>
    <s v="MEXICO"/>
    <s v="65265-2199"/>
    <s v="DARUS"/>
    <s v="LOVE"/>
    <n v="33"/>
    <s v="(573) 581-1577"/>
    <s v="(573) 582-7606"/>
    <s v="620 WEST BOULEVARD ST"/>
    <s v="MEXICO"/>
    <s v="65265-2199"/>
    <x v="71"/>
    <s v="NOT FOR PROFIT CORPORATION"/>
  </r>
  <r>
    <n v="2985"/>
    <n v="4146"/>
    <x v="0"/>
    <s v="RCF*"/>
    <x v="74"/>
    <s v="4146-KING'S DAUGHTERS HOME, THE-RCF*"/>
    <s v="620 WEST BOULEVARD ST"/>
    <s v="MEXICO"/>
    <s v="65265-2199"/>
    <s v="DARUS"/>
    <s v="LOVE"/>
    <n v="12"/>
    <s v="(573) 581-1577"/>
    <s v="(573) 582-7606"/>
    <s v="620 WEST BOULEVARD ST"/>
    <s v="MEXICO"/>
    <s v="65265-2199"/>
    <x v="71"/>
    <s v="NOT FOR PROFIT CORPORATION"/>
  </r>
  <r>
    <n v="16668"/>
    <n v="4152"/>
    <x v="0"/>
    <s v="ALF**"/>
    <x v="75"/>
    <s v="4152-KINGSWOOD-ALF**"/>
    <s v="10000 WORNALL RD"/>
    <s v="KANSAS CITY"/>
    <s v="64114-4359"/>
    <s v="MARY"/>
    <s v="MURPHY"/>
    <n v="67"/>
    <s v="(816) 942-0994"/>
    <s v="(816) 942-0241"/>
    <s v="10000 WORNALL RD"/>
    <s v="KANSAS CITY"/>
    <s v="64114-4359"/>
    <x v="72"/>
    <s v="NOT FOR PROFIT CORPORATION"/>
  </r>
  <r>
    <n v="7463"/>
    <n v="4349"/>
    <x v="0"/>
    <s v="RCF*"/>
    <x v="76"/>
    <s v="4349-LAWRENCE COUNTY RESIDENTIAL CARE CENTER-RCF*"/>
    <s v="915 CARL ALLEN ST"/>
    <s v="MT VERNON"/>
    <s v="65712-1612"/>
    <s v="FRANCIS"/>
    <s v="LEWSADER"/>
    <n v="30"/>
    <s v="(417) 466-2183"/>
    <s v="4174663003"/>
    <s v="915 CARL ALLEN ST"/>
    <s v="MT VERNON"/>
    <s v="65712-1612"/>
    <x v="73"/>
    <s v="NURSING HOME DISTRICT"/>
  </r>
  <r>
    <n v="16419"/>
    <n v="4449"/>
    <x v="0"/>
    <s v="RCF*"/>
    <x v="77"/>
    <s v="4449-LAURIE KNOLLS-RCF*"/>
    <s v="610 HIGHWAY O"/>
    <s v="LAURIE"/>
    <s v="65038-1068"/>
    <s v="PATRICIA"/>
    <s v="YPYA"/>
    <n v="66"/>
    <s v="(573) 374-8263"/>
    <s v="5733740603"/>
    <s v="PO BOX 1068"/>
    <s v="LAURIE"/>
    <s v="65038-1068"/>
    <x v="74"/>
    <s v="NURSING HOME DISTRICT"/>
  </r>
  <r>
    <n v="4975"/>
    <n v="4529"/>
    <x v="0"/>
    <s v="RCF*"/>
    <x v="78"/>
    <s v="4529-BOLIVAR MANOR HOUSE-RCF*"/>
    <s v="404 EAST BROADWAY"/>
    <s v="BOLIVAR"/>
    <s v="65613-2019"/>
    <s v="MICHELE"/>
    <s v="VINSON"/>
    <n v="20"/>
    <s v="(417) 326-7873"/>
    <s v="4173267873"/>
    <s v="PO BOX 175"/>
    <s v="BOLIVAR"/>
    <s v="65613-0175"/>
    <x v="75"/>
    <s v="LIMITED LIABILITY COMPANY"/>
  </r>
  <r>
    <n v="14926"/>
    <n v="4628"/>
    <x v="0"/>
    <s v="RCF"/>
    <x v="79"/>
    <s v="4628-GRANITE HOUSE RCF LLC-RCF"/>
    <s v="321 SOUTH MAIN ST"/>
    <s v="IRONTON"/>
    <s v="63650-1406"/>
    <s v="SHANNON"/>
    <s v="MARTIN"/>
    <n v="60"/>
    <s v="(573) 546-7283"/>
    <s v="(573) 546-6102"/>
    <s v="PO BOX 6"/>
    <s v="IRONTON"/>
    <s v="63650-0066"/>
    <x v="76"/>
    <s v="LIMITED LIABILITY COMPANY"/>
  </r>
  <r>
    <n v="15921"/>
    <n v="4632"/>
    <x v="0"/>
    <s v="RCF*"/>
    <x v="80"/>
    <s v="4632-BARNABAS HOME, THE-RCF*"/>
    <s v="1301 MONROE ST"/>
    <s v="CHILLICOTHE"/>
    <s v="64601-1345"/>
    <s v="MICHAEL"/>
    <s v="EWING"/>
    <n v="64"/>
    <s v="(660) 646-5180"/>
    <s v="(660) 646-5181"/>
    <s v="1301 MONROE ST"/>
    <s v="CHILLICOTHE"/>
    <s v="64601-1345"/>
    <x v="77"/>
    <s v="PROFIT CORPORATION"/>
  </r>
  <r>
    <n v="27613"/>
    <n v="4650"/>
    <x v="0"/>
    <s v="ALF"/>
    <x v="81"/>
    <s v="4650-KASEY PAIGE ASSISTED LIVING-ALF"/>
    <s v="3715 JAMIESON AVE"/>
    <s v="SAINT LOUIS"/>
    <s v="63109-1109"/>
    <s v="VALERIE"/>
    <s v="WARTERS"/>
    <n v="111"/>
    <s v="(314) 781-0222"/>
    <s v="(314) 645-7559"/>
    <s v="3715 JAMIESON AVE"/>
    <s v="SAINT LOUIS"/>
    <s v="63109-1109"/>
    <x v="78"/>
    <s v="LIMITED LIABILITY COMPANY"/>
  </r>
  <r>
    <n v="6468"/>
    <n v="4739"/>
    <x v="0"/>
    <s v="RCF*"/>
    <x v="82"/>
    <s v="4739-LOCH HAVEN-RCF*"/>
    <s v="701 SUNSET HILLS DR"/>
    <s v="MACON"/>
    <s v="63552-2165"/>
    <s v="KELSEY"/>
    <s v="HINSHAW"/>
    <n v="26"/>
    <s v="(660) 385-3113"/>
    <s v="6603852838"/>
    <s v="PO BOX 187"/>
    <s v="MACON"/>
    <s v="63552-0187"/>
    <x v="79"/>
    <s v="NURSING HOME DISTRICT"/>
  </r>
  <r>
    <n v="22887"/>
    <n v="4750"/>
    <x v="0"/>
    <s v="ALF**"/>
    <x v="83"/>
    <s v="4750-LENOIR MANOR-ALF**"/>
    <s v="3850 CARTWRIGHT LANE"/>
    <s v="COLUMBIA"/>
    <s v="65201-"/>
    <s v="CHARICE"/>
    <s v="HILGEDICK"/>
    <n v="92"/>
    <s v="(573) 876-5800"/>
    <s v="5738768156"/>
    <s v="3850 CARTWRIGHT LANE"/>
    <s v="COLUMBIA"/>
    <s v="65201-"/>
    <x v="68"/>
    <s v="NOT FOR PROFIT CORPORATION"/>
  </r>
  <r>
    <n v="3483"/>
    <n v="4803"/>
    <x v="0"/>
    <s v="ALF"/>
    <x v="84"/>
    <s v="4803-LAKESIDE SUITES-ALF"/>
    <s v="205 TIMBERLINE DR"/>
    <s v="LINCOLN"/>
    <s v="65338-2007"/>
    <s v="SHERYL"/>
    <s v="LAFAVOR"/>
    <n v="14"/>
    <s v="(660) 547-3322"/>
    <s v="6605473484"/>
    <s v="205 TIMBERLINE DR"/>
    <s v="LINCOLN"/>
    <s v="65338-2007"/>
    <x v="80"/>
    <s v="NURSING HOME DISTRICT"/>
  </r>
  <r>
    <n v="7214"/>
    <n v="4907"/>
    <x v="0"/>
    <s v="RCF"/>
    <x v="85"/>
    <s v="4907-MARANATHA VILLAGE, INC-RCF"/>
    <s v="233 EAST NORTON RD"/>
    <s v="SPRINGFIELD"/>
    <s v="65803-3633"/>
    <s v="BRIAN"/>
    <s v="MILLER"/>
    <n v="29"/>
    <s v="(417) 833-0016"/>
    <s v="(417) 833-6659"/>
    <s v="233 EAST NORTON RD"/>
    <s v="SPRINGFIELD"/>
    <s v="65803-3633"/>
    <x v="81"/>
    <s v="NOT FOR PROFIT CORPORATION"/>
  </r>
  <r>
    <n v="20150"/>
    <n v="5035"/>
    <x v="0"/>
    <s v="RCF"/>
    <x v="86"/>
    <s v="5035-STONEY RIDGE VILLAGE-RCF"/>
    <s v="25023 BOTHWELL PARK RD"/>
    <s v="SEDALIA"/>
    <s v="65301-0084"/>
    <s v="KATHY"/>
    <s v="WILCOX"/>
    <n v="81"/>
    <s v="(660) 827-3993"/>
    <s v="(660) 827-2001"/>
    <s v="25023 BOTHWELL PARK RD"/>
    <s v="SEDALIA"/>
    <s v="65301-0084"/>
    <x v="82"/>
    <s v="LIMITED LIABILITY COMPANY"/>
  </r>
  <r>
    <n v="16419"/>
    <n v="5058"/>
    <x v="0"/>
    <s v="RCF*"/>
    <x v="87"/>
    <s v="5058-MARIAN CLIFF RESIDENTIAL CARE CENTER LLC-RCF*"/>
    <s v="381 ELM ST"/>
    <s v="SAINT MARY"/>
    <s v="63673-9330"/>
    <s v="JESSICA"/>
    <s v="GUNTER"/>
    <n v="66"/>
    <s v="(573) 543-2218"/>
    <s v="(573) 543-2262"/>
    <s v="PO BOX 272"/>
    <s v="FARMINGTON"/>
    <s v="63640-0272"/>
    <x v="83"/>
    <s v="LIMITED LIABILITY COMPANY"/>
  </r>
  <r>
    <n v="24877"/>
    <n v="5117"/>
    <x v="0"/>
    <s v="RCF*"/>
    <x v="88"/>
    <s v="5117-MARYMOUNT MANOR-RCF*"/>
    <s v="313 AUGUSTINE RD"/>
    <s v="EUREKA"/>
    <s v="63025-1935"/>
    <s v="GRETCHEN"/>
    <s v="ROBERTS HOAGLIN"/>
    <n v="100"/>
    <s v="(636) 938-6770"/>
    <s v="6369383742"/>
    <s v="PO BOX 600"/>
    <s v="EUREKA"/>
    <s v="63025-0600"/>
    <x v="84"/>
    <s v="LIMITED LIABILITY COMPANY"/>
  </r>
  <r>
    <n v="13931"/>
    <n v="5130"/>
    <x v="0"/>
    <s v="ALF"/>
    <x v="89"/>
    <s v="5130-BARNABAS ACRES-ALF"/>
    <s v="210 FRANKS LN"/>
    <s v="CAPE GIRARDEAU"/>
    <s v="63701-8439"/>
    <s v="DWAYNE"/>
    <s v="GREER"/>
    <n v="56"/>
    <s v="(573) 803-8887"/>
    <s v="(573) 334-8145"/>
    <s v="210 FRANKS LN"/>
    <s v="CAPE GIRARDEAU"/>
    <s v="63701-8439"/>
    <x v="85"/>
    <s v="LIMITED LIABILITY COMPANY"/>
  </r>
  <r>
    <n v="4975"/>
    <n v="5149"/>
    <x v="0"/>
    <s v="RCF"/>
    <x v="90"/>
    <s v="5149-MARYVILLE CHATEAU-RCF"/>
    <s v="1101 E 5TH STREET"/>
    <s v="MARYVILLE"/>
    <s v="64468-1955"/>
    <s v="KIMBERLY  S"/>
    <s v="BRAM"/>
    <n v="20"/>
    <s v="(660) 582-7447"/>
    <s v="6605824027"/>
    <s v="1101 E 5TH STREET"/>
    <s v="MARYVILLE"/>
    <s v="64468-1955"/>
    <x v="86"/>
    <s v="LIMITED LIABILITY COMPANY"/>
  </r>
  <r>
    <n v="1990"/>
    <n v="5170"/>
    <x v="0"/>
    <s v="RCF"/>
    <x v="91"/>
    <s v="5170-MCDONALD BOARDING HOME-RCF"/>
    <s v="438 NORTH 17TH ST"/>
    <s v="SAINT JOSEPH"/>
    <s v="64501-2015"/>
    <s v="DENNIS"/>
    <s v="MCDONALD"/>
    <n v="8"/>
    <s v="(816) 233-7060"/>
    <s v="(816) 233-7060"/>
    <s v="438 NORTH 17TH ST"/>
    <s v="SAINT JOSEPH"/>
    <s v="64501-2015"/>
    <x v="87"/>
    <s v="SOLE PROPRIETOR"/>
  </r>
  <r>
    <n v="4975"/>
    <n v="5212"/>
    <x v="0"/>
    <s v="RCF"/>
    <x v="92"/>
    <s v="5212-ALLWAYS KARE RESIDENTIAL FACILITY, INC-RCF"/>
    <s v="5076 WATERMAN"/>
    <s v="SAINT LOUIS"/>
    <s v="63108-1102"/>
    <s v="ETHEL"/>
    <s v="CROSS"/>
    <n v="20"/>
    <s v="(314) 367-9516"/>
    <s v="(314) 367-9516"/>
    <s v="5076 WATERMAN"/>
    <s v="SAINT LOUIS"/>
    <s v="63108-1102"/>
    <x v="88"/>
    <s v="PROFIT CORPORATION"/>
  </r>
  <r>
    <n v="21643"/>
    <n v="5309"/>
    <x v="0"/>
    <s v="ICF"/>
    <x v="93"/>
    <s v="5309-JOHNSON COUNTY CARE CENTER-ICF"/>
    <s v="122 EAST MARKET ST"/>
    <s v="WARRENSBURG"/>
    <s v="64093-1818"/>
    <s v="RHONDA"/>
    <s v="MEYRAND"/>
    <n v="87"/>
    <s v="(660) 747-8101"/>
    <s v="6607479671"/>
    <s v="122 EAST MARKET ST"/>
    <s v="WARRENSBURG"/>
    <s v="64093-1818"/>
    <x v="89"/>
    <s v="PROFIT CORPORATION"/>
  </r>
  <r>
    <n v="9702"/>
    <n v="5326"/>
    <x v="0"/>
    <s v="ALF**"/>
    <x v="94"/>
    <s v="5326-MEYER CARE CENTER-ALF**"/>
    <s v="1201 WEST 19TH ST"/>
    <s v="HIGGINSVILLE"/>
    <s v="64037-1458"/>
    <s v="DOUGLAS"/>
    <s v="FREDRICKSON"/>
    <n v="39"/>
    <s v="(660) 584-4224"/>
    <s v="6605847139"/>
    <s v="1201 WEST 19TH ST"/>
    <s v="HIGGINSVILLE"/>
    <s v="64037-1458"/>
    <x v="90"/>
    <s v="NOT FOR PROFIT CORPORATION"/>
  </r>
  <r>
    <n v="4975"/>
    <n v="5397"/>
    <x v="0"/>
    <s v="ALF"/>
    <x v="95"/>
    <s v="5397-TROY MANOR-ALF"/>
    <s v="200 THOMPSON DR"/>
    <s v="TROY"/>
    <s v="63379-2308"/>
    <s v="SHAWN"/>
    <s v="BAKER"/>
    <n v="20"/>
    <s v="(636) 528-8446"/>
    <s v="6365284435"/>
    <s v="200 THOMPSON DR"/>
    <s v="TROY"/>
    <s v="63379-2308"/>
    <x v="91"/>
    <s v="LIMITED LIABILITY COMPANY"/>
  </r>
  <r>
    <n v="2488"/>
    <n v="5445"/>
    <x v="0"/>
    <s v="RCF"/>
    <x v="96"/>
    <s v="5445-JEFFERSON MANOR CAPE GIRARDEAU LLC-RCF"/>
    <s v="902 JEFFERSON AVE"/>
    <s v="CAPE GIRARDEAU"/>
    <s v="63703-6755"/>
    <s v="SHARON"/>
    <s v="ARMOUR"/>
    <n v="10"/>
    <s v="(573) 651-1373"/>
    <s v="(573) 651-1373"/>
    <s v="902 JEFFERSON AVE"/>
    <s v="CAPE GIRARDEAU"/>
    <s v="63703-6755"/>
    <x v="92"/>
    <s v="SOLE PROPRIETOR"/>
  </r>
  <r>
    <n v="3980"/>
    <n v="5450"/>
    <x v="0"/>
    <s v="RCF*"/>
    <x v="97"/>
    <s v="5450-MOCKINGBIRD MANOR RESIDENTIAL CARE-RCF*"/>
    <s v="227 W FRANKLIN"/>
    <s v="LIBERTY"/>
    <s v="64068-1641"/>
    <s v="AMY K"/>
    <s v="LOMBARDO"/>
    <n v="16"/>
    <s v="(816) 781-8058"/>
    <s v="(816) 781-6336"/>
    <s v="PO BOX 121"/>
    <s v="LIBERTY"/>
    <s v="64069-0121"/>
    <x v="93"/>
    <s v="LIMITED LIABILITY COMPANY"/>
  </r>
  <r>
    <n v="10946"/>
    <n v="5511"/>
    <x v="0"/>
    <s v="ALF**"/>
    <x v="98"/>
    <s v="5511-PARKSIDE MANOR, LLC-ALF**"/>
    <s v="300 S SAINT CHARLES ST"/>
    <s v="BOWLING GREEN"/>
    <s v="63334-2221"/>
    <s v="KAREN"/>
    <s v="HARROWER"/>
    <n v="44"/>
    <s v="(573) 324-9918"/>
    <s v="(573) 324-5469"/>
    <s v="300 S SAINT CHARLES ST"/>
    <s v="BOWLING GREEN"/>
    <s v="63334-2221"/>
    <x v="94"/>
    <s v="LIMITED LIABILITY COMPANY"/>
  </r>
  <r>
    <n v="7712"/>
    <n v="5557"/>
    <x v="0"/>
    <s v="ALF"/>
    <x v="99"/>
    <s v="5557-MORNINGSIDE CENTER ASSISTED LIVING APARTMENTS-ALF"/>
    <s v="1702 MORNINGSIDE DR"/>
    <s v="CHILLICOTHE"/>
    <s v="64601-1545"/>
    <s v="HARRI"/>
    <s v="MELTE"/>
    <n v="31"/>
    <s v="(660) 646-0170"/>
    <s v="6604640173"/>
    <s v="1702 MORNINGSIDE DR"/>
    <s v="CHILLICOTHE"/>
    <s v="64601-1545"/>
    <x v="95"/>
    <s v="NURSING HOME DISTRICT"/>
  </r>
  <r>
    <n v="4478"/>
    <n v="5586"/>
    <x v="0"/>
    <s v="ALF**"/>
    <x v="100"/>
    <s v="5586-ASSISTED LIVING AT CHARLESS VILLAGE-ALF**"/>
    <s v="5943 TELEGRAPH RD"/>
    <s v="SAINT LOUIS"/>
    <s v="63129-4715"/>
    <s v="JENNIFER"/>
    <s v="POPP"/>
    <n v="18"/>
    <s v="(314) 846-2002"/>
    <s v="(314) 375-1083"/>
    <s v="5943 TELEGRAPH RD"/>
    <s v="SAINT LOUIS"/>
    <s v="63129-4715"/>
    <x v="96"/>
    <s v="NOT FOR PROFIT CORPORATION"/>
  </r>
  <r>
    <n v="20897"/>
    <n v="5626"/>
    <x v="0"/>
    <s v="ICF"/>
    <x v="101"/>
    <s v="5626-MYERS NURSING &amp; CONVALESCENT CENTER-ICF"/>
    <s v="2315 WALROND AVE"/>
    <s v="KANSAS CITY"/>
    <s v="64127-4210"/>
    <s v="DOREEN"/>
    <s v="CRUTCHFIELD"/>
    <n v="84"/>
    <s v="(816) 231-3180"/>
    <s v="8162315941"/>
    <s v="2315 WALROND AVE"/>
    <s v="KANSAS CITY"/>
    <s v="64127-4210"/>
    <x v="97"/>
    <s v="PROFIT CORPORATION"/>
  </r>
  <r>
    <n v="8209"/>
    <n v="5723"/>
    <x v="0"/>
    <s v="RCF*"/>
    <x v="102"/>
    <s v="5723-ST ANDREW'S AT NEW FLORENCE-RCF*"/>
    <s v="515 PICNIC ST"/>
    <s v="NEW FLORENCE"/>
    <s v="63363-2223"/>
    <s v="AMY"/>
    <s v="HILL"/>
    <n v="33"/>
    <s v="(573) 415-9333"/>
    <s v="5738352026"/>
    <s v="515 PICNIC ST"/>
    <s v="NEW FLORENCE"/>
    <s v="63363-2223"/>
    <x v="98"/>
    <s v="NOT FOR PROFIT CORPORATION"/>
  </r>
  <r>
    <n v="3980"/>
    <n v="5738"/>
    <x v="0"/>
    <s v="ALF"/>
    <x v="103"/>
    <s v="5738-NEW HAVEN CARE CENTER-ALF"/>
    <s v="9503 HIGHWAY 100"/>
    <s v="NEW HAVEN"/>
    <s v="63068-1300"/>
    <s v="DOROTHY"/>
    <s v="SHARPE"/>
    <n v="16"/>
    <s v="(573) 237-2103"/>
    <s v="5732373953"/>
    <s v="9503 HWY 100"/>
    <s v="NEW HAVEN"/>
    <s v="63068-1300"/>
    <x v="99"/>
    <s v="NOT FOR PROFIT CORPORATION"/>
  </r>
  <r>
    <n v="2985"/>
    <n v="5832"/>
    <x v="0"/>
    <s v="ALF**"/>
    <x v="104"/>
    <s v="5832-PINE VIEW MANOR, INC-ALF**"/>
    <s v="307 NORTH PINEVIEW ST"/>
    <s v="STANBERRY"/>
    <s v="64489-1509"/>
    <s v="PAMELA D"/>
    <s v="HAILEY"/>
    <n v="12"/>
    <s v="(660) 783-2118"/>
    <s v="6607832691"/>
    <s v="307 NORTH PINEVIEW ST"/>
    <s v="STANBERRY"/>
    <s v="64489-1509"/>
    <x v="100"/>
    <s v="NOT FOR PROFIT CORPORATION"/>
  </r>
  <r>
    <n v="2239"/>
    <n v="5948"/>
    <x v="0"/>
    <s v="RCF"/>
    <x v="105"/>
    <s v="5948-WEST PINE GROUP HOME-RCF"/>
    <s v="4232 WEST PINE BLVD"/>
    <s v="SAINT LOUIS"/>
    <s v="63108-2840"/>
    <s v="AMANDA"/>
    <s v="BELL"/>
    <n v="9"/>
    <s v="(314) 531-9450"/>
    <s v="(314) 531-4733"/>
    <s v="4232 WEST PINE BLVD"/>
    <s v="SAINT LOUIS"/>
    <s v="63108-2840"/>
    <x v="101"/>
    <s v="NOT FOR PROFIT CORPORATION"/>
  </r>
  <r>
    <n v="8707"/>
    <n v="5970"/>
    <x v="0"/>
    <s v="RCF*"/>
    <x v="106"/>
    <s v="5970-LAKESIDE MANOR-RCF*"/>
    <s v="810 KENNEDY DRIVE"/>
    <s v="WARSAW"/>
    <s v="65355-3044"/>
    <s v="ANGELA"/>
    <s v="YEAKLE"/>
    <n v="35"/>
    <s v="(660) 438-8850"/>
    <s v="(660) 438-3457"/>
    <s v="PO BOX 280"/>
    <s v="WARSAW"/>
    <s v="65355-0280"/>
    <x v="102"/>
    <s v="LIMITED LIABILITY COMPANY"/>
  </r>
  <r>
    <n v="4975"/>
    <n v="6076"/>
    <x v="0"/>
    <s v="RCF"/>
    <x v="107"/>
    <s v="6076-THOMAS RESIDENTIAL CARE FACILITY 3-RCF"/>
    <s v="1415 OLIVE ST"/>
    <s v="SAINT JOSEPH"/>
    <s v="64503-2443"/>
    <s v="HEATHER"/>
    <s v="GRITTS"/>
    <n v="20"/>
    <s v="(816) 676-0390"/>
    <s v="8166760390"/>
    <s v="1415 OLIVE ST"/>
    <s v="SAINT JOSEPH"/>
    <s v="64503-2443"/>
    <x v="103"/>
    <s v="LIMITED LIABILITY COMPANY"/>
  </r>
  <r>
    <n v="10946"/>
    <n v="6153"/>
    <x v="0"/>
    <s v="RCF*"/>
    <x v="108"/>
    <s v="6153-OUR LADY OF MERCY COUNTRY HOME-RCF*"/>
    <s v="2160 MERCY DR"/>
    <s v="LIBERTY"/>
    <s v="64068-7955"/>
    <s v="SANDRA"/>
    <s v="THIBODEAUX"/>
    <n v="44"/>
    <s v="(816) 781-5711"/>
    <s v="(816) 792-0179"/>
    <s v="2160 MERCY DR"/>
    <s v="LIBERTY"/>
    <s v="64068-7955"/>
    <x v="104"/>
    <s v="NOT FOR PROFIT CORPORATION"/>
  </r>
  <r>
    <n v="14926"/>
    <n v="6181"/>
    <x v="0"/>
    <s v="RCF"/>
    <x v="109"/>
    <s v="6181-FARMINGTON PRESBYTERIAN MANOR-RCF"/>
    <s v="500 CAYCE ST"/>
    <s v="FARMINGTON"/>
    <s v="63640-2910"/>
    <s v="JANE"/>
    <s v="HULL"/>
    <n v="60"/>
    <s v="(573) 756-6768"/>
    <s v="5737566014"/>
    <s v="500 CAYCE ST"/>
    <s v="FARMINGTON"/>
    <s v="63640-2910"/>
    <x v="105"/>
    <s v="NOT FOR PROFIT CORPORATION"/>
  </r>
  <r>
    <n v="14926"/>
    <n v="6181"/>
    <x v="0"/>
    <s v="ALF"/>
    <x v="109"/>
    <s v="6181-FARMINGTON PRESBYTERIAN MANOR-ALF"/>
    <s v="500 CAYCE ST"/>
    <s v="FARMINGTON"/>
    <s v="63640-2910"/>
    <s v="JANE"/>
    <s v="HULL"/>
    <n v="60"/>
    <s v="(573) 756-6768"/>
    <s v="5737566014"/>
    <s v="500 CAYCE ST"/>
    <s v="FARMINGTON"/>
    <s v="63640-2910"/>
    <x v="105"/>
    <s v="NOT FOR PROFIT CORPORATION"/>
  </r>
  <r>
    <n v="2985"/>
    <n v="6229"/>
    <x v="0"/>
    <s v="RCF"/>
    <x v="110"/>
    <s v="6229-JACOBS CARE CENTER, LLC-RCF"/>
    <s v="932 WEST STATE"/>
    <s v="SPRINGFIELD"/>
    <s v="65806-2846"/>
    <s v="CAMELIA"/>
    <s v="IACOB"/>
    <n v="12"/>
    <s v="(417) 865-6140"/>
    <s v="(417) 865-3396"/>
    <s v="932 WEST STATE"/>
    <s v="SPRINGFIELD"/>
    <s v="65806-2846"/>
    <x v="106"/>
    <s v="LIMITED LIABILITY COMPANY"/>
  </r>
  <r>
    <n v="9951"/>
    <n v="6232"/>
    <x v="0"/>
    <s v="RCF"/>
    <x v="111"/>
    <s v="6232-LAKESIDE MOUNTAIN MANOR-RCF"/>
    <s v="238 HARMONY HEIGHTS"/>
    <s v="FORSYTH"/>
    <s v="65653-5533"/>
    <s v="PATRICIA"/>
    <s v="GRANT"/>
    <n v="40"/>
    <s v="(417) 546-5595"/>
    <s v="(417) 546-2829"/>
    <s v="238 HARMONY HEIGHTS"/>
    <s v="FORSYTH"/>
    <s v="65653-5533"/>
    <x v="107"/>
    <s v="LIMITED LIABILITY COMPANY"/>
  </r>
  <r>
    <n v="18907"/>
    <n v="6273"/>
    <x v="0"/>
    <s v="RCF"/>
    <x v="112"/>
    <s v="6273-OZARKS METHODIST MANOR, THE-RCF"/>
    <s v="205 SOUTH COLLEGE"/>
    <s v="MARIONVILLE"/>
    <s v="65705-9340"/>
    <s v="WAYNE"/>
    <s v="RAINEY"/>
    <n v="76"/>
    <s v="(417) 258-2573"/>
    <s v="4172582240"/>
    <s v="PO BOX 403"/>
    <s v="MARIONVILLE"/>
    <s v="65705-0403"/>
    <x v="108"/>
    <s v="NOT FOR PROFIT CORPORATION"/>
  </r>
  <r>
    <n v="4975"/>
    <n v="6291"/>
    <x v="0"/>
    <s v="RCF*"/>
    <x v="113"/>
    <s v="6291-PARKWOOD MANOR-RCF*"/>
    <s v="325 NORTH SPRIGG ST"/>
    <s v="CAPE GIRARDEAU"/>
    <s v="63701-5531"/>
    <s v="DOROTHY"/>
    <s v="WESTON"/>
    <n v="20"/>
    <s v="(573) 334-7011"/>
    <s v="(573) 334-3431"/>
    <s v="325 N  SPRIGG ST"/>
    <s v="CAPE GIRARDEAU"/>
    <s v="63701-5531"/>
    <x v="109"/>
    <s v="PROFIT CORPORATION"/>
  </r>
  <r>
    <n v="2488"/>
    <n v="6291"/>
    <x v="0"/>
    <s v="RCF"/>
    <x v="113"/>
    <s v="6291-PARKWOOD MANOR-RCF"/>
    <s v="325 NORTH SPRIGG ST"/>
    <s v="CAPE GIRARDEAU"/>
    <s v="63701-5531"/>
    <s v="DOROTHY"/>
    <s v="WESTON"/>
    <n v="10"/>
    <s v="(573) 334-7011"/>
    <s v="5733343431"/>
    <s v="325 NORTH SPRIGG ST"/>
    <s v="CAPE GIRARDEAU"/>
    <s v="63701-5531"/>
    <x v="109"/>
    <s v="PROFIT CORPORATION"/>
  </r>
  <r>
    <n v="22389"/>
    <n v="6316"/>
    <x v="0"/>
    <s v="ALF**"/>
    <x v="114"/>
    <s v="6316-WINDSOR ESTATES OF ST CHARLES SNAL, LLC-ALF**"/>
    <s v="2150 WEST RANDOLPH ST"/>
    <s v="SAINT CHARLES"/>
    <s v="63301-0894"/>
    <s v="ANDREW"/>
    <s v="LANE"/>
    <n v="90"/>
    <s v="(636) 946-4966"/>
    <s v="6369400214"/>
    <s v="2150 WEST RANDOLPH ST"/>
    <s v="SAINT CHARLES"/>
    <s v="63301-0894"/>
    <x v="110"/>
    <s v="LIMITED LIABILITY COMPANY"/>
  </r>
  <r>
    <n v="2985"/>
    <n v="6353"/>
    <x v="0"/>
    <s v="RCF"/>
    <x v="115"/>
    <s v="6353-RUSSELL MANOR-RCF"/>
    <s v="510 EAST 2ND STREET"/>
    <s v="ANNAPOLIS"/>
    <s v="63620-9104"/>
    <s v="BRANDE"/>
    <s v="RUSSELL"/>
    <n v="12"/>
    <s v="(573) 598-4202"/>
    <s v="(573) 598-3885"/>
    <s v="510 EAST 2ND STREET"/>
    <s v="ANNAPOLIS"/>
    <s v="63620-9104"/>
    <x v="111"/>
    <s v="PROFIT CORPORATION"/>
  </r>
  <r>
    <n v="10448"/>
    <n v="6369"/>
    <x v="0"/>
    <s v="ICF"/>
    <x v="116"/>
    <s v="6369-PEACE HAVEN ASSOCIATION-ICF"/>
    <s v="12630 ROTT RD"/>
    <s v="SAINT LOUIS"/>
    <s v="63127-1214"/>
    <s v="VALERIE"/>
    <s v="HICKAM"/>
    <n v="42"/>
    <s v="(314) 965-3833"/>
    <s v="(314) 965-5260"/>
    <s v="12630 ROTT RD"/>
    <s v="SAINT LOUIS"/>
    <s v="63127-1214"/>
    <x v="112"/>
    <s v="NOT FOR PROFIT CORPORATION"/>
  </r>
  <r>
    <n v="18658"/>
    <n v="6393"/>
    <x v="0"/>
    <s v="RCF*"/>
    <x v="117"/>
    <s v="6393-INDEPENDENCE COURT-RCF*"/>
    <s v="121 INDEPENDENCE DR"/>
    <s v="PERRYVILLE"/>
    <s v="63775-1496"/>
    <s v="CASEY"/>
    <s v="ELLIS"/>
    <n v="75"/>
    <s v="(573) 547-1499"/>
    <s v="(573) 547-2823"/>
    <s v="121 INDEPENDENCE DR"/>
    <s v="PERRYVILLE"/>
    <s v="63775-1496"/>
    <x v="113"/>
    <s v="NOT FOR PROFIT CORPORATION"/>
  </r>
  <r>
    <n v="2985"/>
    <n v="6527"/>
    <x v="0"/>
    <s v="RCF"/>
    <x v="118"/>
    <s v="6527-SUNNY MEADOWS LIVING CENTER-RCF"/>
    <s v="419 NORTH PROSPECT AVE"/>
    <s v="SEDALIA"/>
    <s v="65301-2729"/>
    <s v="BARBARA"/>
    <s v="FISHER"/>
    <n v="12"/>
    <s v="(660) 826-5353"/>
    <s v="(660) 826-5780"/>
    <s v="419 N PROSPECT AVE"/>
    <s v="SEDALIA"/>
    <s v="65301-2729"/>
    <x v="114"/>
    <s v="GENERAL PARTNERSHIP"/>
  </r>
  <r>
    <n v="3980"/>
    <n v="6579"/>
    <x v="0"/>
    <s v="RCF*"/>
    <x v="119"/>
    <s v="6579-WATTS STREET MANOR-RCF*"/>
    <s v="301 WATTS ST"/>
    <s v="PARK HILLS"/>
    <s v="63601-1839"/>
    <s v="SCHERYL"/>
    <s v="FOURNIER"/>
    <n v="16"/>
    <s v="(573) 431-4874"/>
    <s v="(573) 431-4874"/>
    <s v="PO BOX 481"/>
    <s v="PARK HILLS"/>
    <s v="63601-0481"/>
    <x v="115"/>
    <s v="LIMITED LIABILITY COMPANY"/>
  </r>
  <r>
    <n v="19404"/>
    <n v="6604"/>
    <x v="0"/>
    <s v="ALF**"/>
    <x v="120"/>
    <s v="6604-WHITE OAK ASSISTED LIVING-ALF**"/>
    <s v="1515 WEST WHITE OAK"/>
    <s v="INDEPENDENCE"/>
    <s v="64050-2557"/>
    <s v="JOSEPH"/>
    <s v="HEATER II"/>
    <n v="78"/>
    <s v="(816) 254-3500"/>
    <s v="8165214909"/>
    <s v="1515 WEST WHITE OAK"/>
    <s v="INDEPENDENCE"/>
    <s v="64050-2557"/>
    <x v="116"/>
    <s v="LIMITED LIABILITY COMPANY"/>
  </r>
  <r>
    <n v="4975"/>
    <n v="6668"/>
    <x v="0"/>
    <s v="ALF"/>
    <x v="121"/>
    <s v="6668-RIDGEWAY RESIDENTIAL CARE-ALF"/>
    <s v="431 RUSSELL"/>
    <s v="SULLIVAN"/>
    <s v="63080-2228"/>
    <s v="JACQUELINE"/>
    <s v="TAYLOR"/>
    <n v="20"/>
    <s v="(573) 468-4318"/>
    <s v="(573) 468-8215"/>
    <s v="PO BOX 267"/>
    <s v="SULLIVAN"/>
    <s v="63080-0267"/>
    <x v="117"/>
    <s v="SOLE PROPRIETOR"/>
  </r>
  <r>
    <n v="8956"/>
    <n v="6794"/>
    <x v="0"/>
    <s v="ALF**"/>
    <x v="122"/>
    <s v="6794-ROCKHILL MANOR ASSISTED LIVING-ALF**"/>
    <s v="4235 LOCUST ST"/>
    <s v="KANSAS CITY"/>
    <s v="64110-1016"/>
    <s v="JONATHAN"/>
    <s v="HARRUP"/>
    <n v="36"/>
    <s v="(816) 931-2225"/>
    <s v="8169315225"/>
    <s v="PO BOX 5930"/>
    <s v="KANSAS CITY"/>
    <s v="64171-0930"/>
    <x v="118"/>
    <s v="PROFIT CORPORATION"/>
  </r>
  <r>
    <n v="38311"/>
    <n v="6794"/>
    <x v="0"/>
    <s v="ALF"/>
    <x v="122"/>
    <s v="6794-ROCKHILL MANOR ASSISTED LIVING-ALF"/>
    <s v="4235 LOCUST ST"/>
    <s v="KANSAS CITY"/>
    <s v="64110-1016"/>
    <s v="JONATHAN"/>
    <s v="HARRUP"/>
    <n v="154"/>
    <s v="(816) 931-2225"/>
    <s v="8169315225"/>
    <s v="PO BOX 5930"/>
    <s v="KANSAS CITY"/>
    <s v="64171-0930"/>
    <x v="118"/>
    <s v="PROFIT CORPORATION"/>
  </r>
  <r>
    <n v="6468"/>
    <n v="7039"/>
    <x v="0"/>
    <s v="ALF"/>
    <x v="123"/>
    <s v="7039-SUNSHINE VILLA-ALF"/>
    <s v="2520 JAMES ST"/>
    <s v="SCOTT CITY"/>
    <s v="63780-1219"/>
    <s v="TINA"/>
    <s v="MCCULLEY"/>
    <n v="26"/>
    <s v="(573) 264-2424"/>
    <s v="(573) 264-1252"/>
    <s v="2520 JAMES ST"/>
    <s v="SCOTT CITY"/>
    <s v="63780-1219"/>
    <x v="119"/>
    <s v="LIMITED LIABILITY COMPANY"/>
  </r>
  <r>
    <n v="2985"/>
    <n v="7171"/>
    <x v="0"/>
    <s v="RCF*"/>
    <x v="124"/>
    <s v="7171-J &amp; J RESIDENTIAL CARE FACILITY II-RCF*"/>
    <s v="104 WESBECHER"/>
    <s v="MARBLE HILL"/>
    <s v="63764-0378"/>
    <s v="BARBARA"/>
    <s v="GREBING"/>
    <n v="12"/>
    <s v="(573) 238-4602"/>
    <s v="(573) 238-3233"/>
    <s v="PO BOX 378"/>
    <s v="MARBLE HILL"/>
    <s v="63764-0378"/>
    <x v="120"/>
    <s v="LIMITED LIABILITY COMPANY"/>
  </r>
  <r>
    <n v="10448"/>
    <n v="7268"/>
    <x v="0"/>
    <s v="RCF*"/>
    <x v="125"/>
    <s v="7268-JOY ADULT CARE CENTER-RCF*"/>
    <s v="614 SOUTH MAIN"/>
    <s v="CLINTON"/>
    <s v="64735-2620"/>
    <s v="CHRISTIE"/>
    <s v="BECKLEY"/>
    <n v="42"/>
    <s v="(660) 885-8328"/>
    <s v="(660) 890-2681"/>
    <s v="PO BOX 8"/>
    <s v="CLINTON"/>
    <s v="64735-0008"/>
    <x v="121"/>
    <s v="PROFIT CORPORATION"/>
  </r>
  <r>
    <n v="4975"/>
    <n v="7322"/>
    <x v="0"/>
    <s v="RCF"/>
    <x v="126"/>
    <s v="7322-COLONIAL HOUSE OF FESTUS II-RCF"/>
    <s v="129 GRAY ST"/>
    <s v="FESTUS"/>
    <s v="63028-1950"/>
    <s v="GREG"/>
    <s v="SAUER"/>
    <n v="20"/>
    <s v="(636) 933-4050"/>
    <s v="(636) 933-9550"/>
    <s v="129 GRAY ST"/>
    <s v="FESTUS"/>
    <s v="63028-1950"/>
    <x v="122"/>
    <s v="LIMITED LIABILITY COMPANY"/>
  </r>
  <r>
    <n v="37316"/>
    <n v="7481"/>
    <x v="0"/>
    <s v="ICF"/>
    <x v="127"/>
    <s v="7481-ST AGNES HOME-ICF"/>
    <s v="10341 MANCHESTER RD"/>
    <s v="KIRKWOOD"/>
    <s v="63122-1520"/>
    <s v="RAVEN"/>
    <s v="SHOWELS"/>
    <n v="150"/>
    <s v="(314) 965-7616"/>
    <s v="(314) 965-3179"/>
    <s v="10341 MANCHESTER RD"/>
    <s v="KIRKWOOD"/>
    <s v="63122-1520"/>
    <x v="123"/>
    <s v="NOT FOR PROFIT CORPORATION"/>
  </r>
  <r>
    <n v="12439"/>
    <n v="7516"/>
    <x v="0"/>
    <s v="ALF**"/>
    <x v="128"/>
    <s v="7516-ST ELIZABETH HALL-ALF**"/>
    <s v="325 NORTH NEWSTEAD AVE"/>
    <s v="SAINT LOUIS"/>
    <s v="63108-2707"/>
    <s v="GARY"/>
    <s v="BORKOWSKI"/>
    <n v="50"/>
    <s v="(314) 652-9525"/>
    <s v="(314) 652-8879"/>
    <s v="325 N  NEWSTEAD AVE"/>
    <s v="SAINT LOUIS"/>
    <s v="63108-2707"/>
    <x v="124"/>
    <s v="NOT FOR PROFIT CORPORATION"/>
  </r>
  <r>
    <n v="5722"/>
    <n v="7585"/>
    <x v="0"/>
    <s v="ALF**"/>
    <x v="129"/>
    <s v="7585-ST LOUIS ALTENHEIM-ALF**"/>
    <s v="5408 SOUTH BROADWAY"/>
    <s v="SAINT LOUIS"/>
    <s v="63111-2023"/>
    <s v="JEAN"/>
    <s v="BARDWELL"/>
    <n v="23"/>
    <s v="(314) 353-7225"/>
    <s v=""/>
    <s v="5408 SOUTH BROADWAY"/>
    <s v="SAINT LOUIS"/>
    <s v="63111-2023"/>
    <x v="125"/>
    <s v="LIMITED LIABILITY COMPANY"/>
  </r>
  <r>
    <n v="5970"/>
    <n v="7585"/>
    <x v="0"/>
    <s v="ICF"/>
    <x v="129"/>
    <s v="7585-ST LOUIS ALTENHEIM-ICF"/>
    <s v="5408 SOUTH BROADWAY"/>
    <s v="SAINT LOUIS"/>
    <s v="63111-2023"/>
    <s v="JEAN"/>
    <s v="BARDWELL"/>
    <n v="24"/>
    <s v="(314) 353-7225"/>
    <s v=""/>
    <s v="5408 S BROADWAY"/>
    <s v="SAINT LOUIS"/>
    <s v="63111-2023"/>
    <x v="125"/>
    <s v="LIMITED LIABILITY COMPANY"/>
  </r>
  <r>
    <n v="45027"/>
    <n v="7594"/>
    <x v="0"/>
    <s v="ALF**"/>
    <x v="130"/>
    <s v="7594-ST LOUIS HILLS ASSISTED LIVING AND MEMORY CARE-ALF**"/>
    <s v="6543 CHIPPEWA ST"/>
    <s v="SAINT LOUIS"/>
    <s v="63109-4100"/>
    <s v="SUZANNE"/>
    <s v="HUFFMAN"/>
    <n v="181"/>
    <s v="(314) 647-6600"/>
    <s v="(314) 881-2883"/>
    <s v="6543 CHIPPEWA ST"/>
    <s v="SAINT LOUIS"/>
    <s v="63109-4100"/>
    <x v="126"/>
    <s v="LIMITED LIABILITY COMPANY"/>
  </r>
  <r>
    <n v="10200"/>
    <n v="7606"/>
    <x v="0"/>
    <s v="ALF**"/>
    <x v="131"/>
    <s v="7606-ST LUKE'S CARE CENTER, INC-ALF**"/>
    <s v="1220 EAST FAIRVIEW AVE"/>
    <s v="CARTHAGE"/>
    <s v="64836-3122"/>
    <s v="DEANNA"/>
    <s v="SHAFFER"/>
    <n v="41"/>
    <s v="(417) 358-9084"/>
    <s v="4173586991"/>
    <s v="1220 EAST FAIRVIEW AVE"/>
    <s v="CARTHAGE"/>
    <s v="64836-3122"/>
    <x v="127"/>
    <s v="NOT FOR PROFIT CORPORATION"/>
  </r>
  <r>
    <n v="4975"/>
    <n v="7709"/>
    <x v="0"/>
    <s v="RCF"/>
    <x v="132"/>
    <s v="7709-STOVER'S RESIDENTIAL CARE FACILITY-RCF"/>
    <s v="520 EAST 5TH ST"/>
    <s v="MILAN"/>
    <s v="63556-1222"/>
    <s v="DONNA"/>
    <s v="HULETT"/>
    <n v="20"/>
    <s v="(660) 265-3262"/>
    <s v="(660) 265-3262"/>
    <s v="520 EAST 5TH ST"/>
    <s v="MILAN"/>
    <s v="63556-1222"/>
    <x v="128"/>
    <s v="SOLE PROPRIETOR"/>
  </r>
  <r>
    <n v="6219"/>
    <n v="7712"/>
    <x v="0"/>
    <s v="RCF*"/>
    <x v="133"/>
    <s v="7712-BOWLING GREEN RESIDENTIAL CARE-RCF*"/>
    <s v="119 WEST CENTENNIAL AVE"/>
    <s v="BOWLING GREEN"/>
    <s v="63334-1605"/>
    <s v="DIANA"/>
    <s v="FREEMAN"/>
    <n v="25"/>
    <s v="(573) 324-5560"/>
    <s v="5733246050"/>
    <s v="119 WEST CENTENNIAL AVE"/>
    <s v="BOWLING GREEN"/>
    <s v="63334-1605"/>
    <x v="129"/>
    <s v="LIMITED LIABILITY COMPANY"/>
  </r>
  <r>
    <n v="4975"/>
    <n v="7725"/>
    <x v="0"/>
    <s v="RCF"/>
    <x v="134"/>
    <s v="7725-SUNNYHILL RESIDENTIAL CARE FACILITY-RCF"/>
    <s v="134 GRAY ST"/>
    <s v="FESTUS"/>
    <s v="63028-1949"/>
    <s v="ANGELA GAIL"/>
    <s v="FORSHEE"/>
    <n v="20"/>
    <s v="(636) 931-4701"/>
    <s v="(636) 931-4806"/>
    <s v="PO BOX 356"/>
    <s v="FESTUS"/>
    <s v="63028-0356"/>
    <x v="130"/>
    <s v="NOT FOR PROFIT CORPORATION"/>
  </r>
  <r>
    <n v="4975"/>
    <n v="7733"/>
    <x v="0"/>
    <s v="RCF"/>
    <x v="135"/>
    <s v="7733-STURGEON RESIDENTIAL CARE-RCF"/>
    <s v="315 E  STONE ST"/>
    <s v="STURGEON"/>
    <s v="65284-8907"/>
    <s v="RANDY"/>
    <s v="BURKE"/>
    <n v="20"/>
    <s v="(573) 687-3012"/>
    <s v="(573) 687-1250"/>
    <s v="PO BOX 328"/>
    <s v="STURGEON"/>
    <s v="65284-0328"/>
    <x v="131"/>
    <s v="LIMITED LIABILITY COMPANY"/>
  </r>
  <r>
    <n v="4975"/>
    <n v="7824"/>
    <x v="0"/>
    <s v="RCF*"/>
    <x v="136"/>
    <s v="7824-CARRIAGE RESIDENTIAL CARE CENTER LLC-RCF*"/>
    <s v="508 NORTH WASHINGTON ST"/>
    <s v="FARMINGTON"/>
    <s v="63640-1756"/>
    <s v="ELAINE I"/>
    <s v="JOHNSON"/>
    <n v="20"/>
    <s v="(573) 756-8140"/>
    <s v="5737568140"/>
    <s v="PO BOX 272"/>
    <s v="FARMINGTON"/>
    <s v="63640-0675"/>
    <x v="132"/>
    <s v="LIMITED LIABILITY COMPANY"/>
  </r>
  <r>
    <n v="7214"/>
    <n v="8077"/>
    <x v="0"/>
    <s v="RCF*"/>
    <x v="137"/>
    <s v="8077-TOWNE HOUSE, THE-RCF*"/>
    <s v="221 EAST WHITLEY"/>
    <s v="MEXICO"/>
    <s v="65265-2815"/>
    <s v="SUE"/>
    <s v="RUDROFF"/>
    <n v="29"/>
    <s v="(573) 581-2547"/>
    <s v="(573) 581-1283"/>
    <s v="PO BOX 6"/>
    <s v="MEXICO"/>
    <s v="65265-0006"/>
    <x v="133"/>
    <s v="PROFIT CORPORATION"/>
  </r>
  <r>
    <n v="5722"/>
    <n v="8129"/>
    <x v="0"/>
    <s v="RCF*"/>
    <x v="138"/>
    <s v="8129-TROY HOUSE RESCARE-RCF*"/>
    <s v="350 CAP AU GRIS"/>
    <s v="TROY"/>
    <s v="63379-1761"/>
    <s v="DIANA"/>
    <s v="FREEMAN"/>
    <n v="23"/>
    <s v="(636) 462-4915"/>
    <s v="(636) 462-4915"/>
    <s v="PO BOX 271"/>
    <s v="TROY"/>
    <s v="63379-0271"/>
    <x v="134"/>
    <s v="PROFIT CORPORATION"/>
  </r>
  <r>
    <n v="37067"/>
    <n v="8209"/>
    <x v="0"/>
    <s v="RCF*"/>
    <x v="139"/>
    <s v="8209-TWIN OAKS ESTATE, INC-RCF*"/>
    <s v="707 EMGE RD"/>
    <s v="O'FALLON"/>
    <s v="63366-2118"/>
    <s v="TIMOTHY"/>
    <s v="BLATTEL"/>
    <n v="149"/>
    <s v="(636) 240-6152"/>
    <s v="(636) 980-9632"/>
    <s v="707 EMGE RD"/>
    <s v="O'FALLON"/>
    <s v="63366-2118"/>
    <x v="135"/>
    <s v="PROFIT CORPORATION"/>
  </r>
  <r>
    <n v="4975"/>
    <n v="8220"/>
    <x v="0"/>
    <s v="RCF"/>
    <x v="140"/>
    <s v="8220-COATES STREET COMFORT HOUSE-RCF"/>
    <s v="612 WEST COATES ST"/>
    <s v="MOBERLY"/>
    <s v="65270-1319"/>
    <s v="RANDY"/>
    <s v="BURKE"/>
    <n v="20"/>
    <s v="(660) 263-6759"/>
    <s v="6602631331"/>
    <s v="PO BOX 781"/>
    <s v="MOBERLY"/>
    <s v="65270-0781"/>
    <x v="136"/>
    <s v="LIMITED LIABILITY COMPANY"/>
  </r>
  <r>
    <n v="4975"/>
    <n v="8242"/>
    <x v="0"/>
    <s v="RCF"/>
    <x v="141"/>
    <s v="8242-URBANA GROUP HOME-RCF"/>
    <s v="310 WALNUT ST"/>
    <s v="URBANA"/>
    <s v="65767-9208"/>
    <s v="KATIE"/>
    <s v="HEFLIN"/>
    <n v="20"/>
    <s v="(417) 993-4638"/>
    <s v="(417) 993-4286"/>
    <s v="310 WALNUT ST"/>
    <s v="URBANA"/>
    <s v="65767-9208"/>
    <x v="137"/>
    <s v="LIMITED LIABILITY COMPANY"/>
  </r>
  <r>
    <n v="8707"/>
    <n v="8354"/>
    <x v="0"/>
    <s v="ALF"/>
    <x v="142"/>
    <s v="8354-WALNUT STREET ASSISTED LIVING-ALF"/>
    <s v="404 WALNUT ST"/>
    <s v="DONIPHAN"/>
    <s v="63935-1420"/>
    <s v="JACOB"/>
    <s v="HOGG"/>
    <n v="35"/>
    <s v="(573) 996-4283"/>
    <s v="(573) 996-3063"/>
    <s v="404 WALNUT ST"/>
    <s v="DONIPHAN"/>
    <s v="63935-1420"/>
    <x v="27"/>
    <s v="LIMITED LIABILITY COMPANY"/>
  </r>
  <r>
    <n v="2985"/>
    <n v="8379"/>
    <x v="0"/>
    <s v="RCF"/>
    <x v="143"/>
    <s v="8379-PINE VALLEY RCF-RCF"/>
    <s v="3381    1st STREET"/>
    <s v="DOE RUN"/>
    <s v="63637-3155"/>
    <s v="SANDY"/>
    <s v="BUCHANAN"/>
    <n v="12"/>
    <s v="(573) 760-8601"/>
    <s v="(573) 438-7230"/>
    <s v="3381    1st STREET"/>
    <s v="DOE RUN"/>
    <s v="63637-3155"/>
    <x v="138"/>
    <s v="LIMITED LIABILITY COMPANY"/>
  </r>
  <r>
    <n v="7961"/>
    <n v="8573"/>
    <x v="0"/>
    <s v="RCF"/>
    <x v="144"/>
    <s v="8573-JONES' WILDWOOD CARE CENTER-RCF"/>
    <s v="12806 HWY 151"/>
    <s v="MADISON"/>
    <s v="65263-3114"/>
    <s v="FANNIE"/>
    <s v="MILLER"/>
    <n v="32"/>
    <s v="(660) 291-8636"/>
    <s v="(660) 291-8631"/>
    <s v="PO BOX 69"/>
    <s v="MADISON"/>
    <s v="65263-0069"/>
    <x v="139"/>
    <s v="PROFIT CORPORATION"/>
  </r>
  <r>
    <n v="9204"/>
    <n v="8591"/>
    <x v="0"/>
    <s v="ALF**"/>
    <x v="145"/>
    <s v="8591-ORILLA'S WAY-ALF**"/>
    <s v="1209 SOUTH HIGH ST"/>
    <s v="GRANT CITY"/>
    <s v="64456-0056"/>
    <s v="STEPHEN"/>
    <s v="GOFF"/>
    <n v="37"/>
    <s v="(660) 564-2204"/>
    <s v="(660) 564-2394"/>
    <s v="PO BOX 56"/>
    <s v="GRANT CITY"/>
    <s v="64456-0056"/>
    <x v="140"/>
    <s v="LIMITED LIABILITY COMPANY"/>
  </r>
  <r>
    <n v="11692"/>
    <n v="8609"/>
    <x v="0"/>
    <s v="RCF"/>
    <x v="146"/>
    <s v="8609-BARNABAS REDWOOD MANOR-RCF"/>
    <s v="1194 LANDON RD"/>
    <s v="BOURBON"/>
    <s v="65441-8218"/>
    <s v="ROXANNA"/>
    <s v="BURSLEY"/>
    <n v="47"/>
    <s v="(573) 468-8150"/>
    <s v="(573) 860-2601"/>
    <s v="1194 LANDON RD"/>
    <s v="BOURBON"/>
    <s v="65441-8218"/>
    <x v="141"/>
    <s v="PROFIT CORPORATION"/>
  </r>
  <r>
    <n v="8956"/>
    <n v="8614"/>
    <x v="0"/>
    <s v="ALF"/>
    <x v="147"/>
    <s v="8614-WILLOW WEST APARTMENTS-ALF"/>
    <s v="2644 STATE ROUTE 76"/>
    <s v="WILLOW SPRINGS"/>
    <s v="65793-8254"/>
    <s v="TASHIA"/>
    <s v="GEHLKEN"/>
    <n v="36"/>
    <s v="(417) 469-3152"/>
    <s v="4174694204"/>
    <s v="PO BOX 309"/>
    <s v="WILLOW SPRINGS"/>
    <s v="65793-0309"/>
    <x v="22"/>
    <s v="NOT FOR PROFIT CORPORATION"/>
  </r>
  <r>
    <n v="16170"/>
    <n v="8668"/>
    <x v="0"/>
    <s v="RCF"/>
    <x v="148"/>
    <s v="8668-WINDEMERE HEALTHCARE CENTER LLC-RCF"/>
    <s v="3100 NORTH WEST VIVION RD"/>
    <s v="RIVERSIDE"/>
    <s v="64150-9436"/>
    <s v="BRANDI"/>
    <s v="BROOKS"/>
    <n v="65"/>
    <s v="(816) 741-0753"/>
    <s v="8166336379"/>
    <s v="3100 NORTH  WEST VIVION RD"/>
    <s v="RIVERSIDE"/>
    <s v="64150-9436"/>
    <x v="142"/>
    <s v="LIMITED LIABILITY COMPANY"/>
  </r>
  <r>
    <n v="7961"/>
    <n v="8707"/>
    <x v="0"/>
    <s v="RCF*"/>
    <x v="149"/>
    <s v="8707-MARY'S RANCH, INC-RCF*"/>
    <s v="ROUTE 2, BOX 2790"/>
    <s v="MARBLE HILL"/>
    <s v="63764-9510"/>
    <s v="MONICA"/>
    <s v="JARRELL"/>
    <n v="32"/>
    <s v="(573) 238-4253"/>
    <s v="(573) 238-4335"/>
    <s v="PO BOX 589"/>
    <s v="MARBLE HILL"/>
    <s v="63764-0589"/>
    <x v="143"/>
    <s v="PROFIT CORPORATION"/>
  </r>
  <r>
    <n v="4975"/>
    <n v="8729"/>
    <x v="0"/>
    <s v="RCF"/>
    <x v="150"/>
    <s v="8729-WINFIELD RESIDENTIAL CARE-RCF"/>
    <s v="220 WEST WALNUT ST"/>
    <s v="WINFIELD"/>
    <s v="63389-1122"/>
    <s v="RUSLAN"/>
    <s v="MURADOV"/>
    <n v="20"/>
    <s v="(636) 668-8110"/>
    <s v="(636) 668-8109"/>
    <s v="220 WEST WALNUT ST"/>
    <s v="WINFIELD"/>
    <s v="63389-1122"/>
    <x v="129"/>
    <s v="LIMITED LIABILITY COMPANY"/>
  </r>
  <r>
    <n v="19902"/>
    <n v="8791"/>
    <x v="0"/>
    <s v="ALF"/>
    <x v="151"/>
    <s v="8791-ANNA’S HOUSE ASSISTED LIVING FACILITY-ALF"/>
    <s v="25466 NORTH HWY 5"/>
    <s v="LEBANON"/>
    <s v="65536-"/>
    <s v="BABS"/>
    <s v="CUNNINGHAM"/>
    <n v="80"/>
    <s v="(417) 839-7637"/>
    <s v="(417) 991-2815"/>
    <s v="PO BOX 969"/>
    <s v="LEBANON"/>
    <s v="65536-0969"/>
    <x v="144"/>
    <s v="NOT FOR PROFIT CORPORATION"/>
  </r>
  <r>
    <n v="2488"/>
    <n v="8923"/>
    <x v="0"/>
    <s v="RCF"/>
    <x v="152"/>
    <s v="8923-CEDAR VALLEY BOARDING HOME-RCF"/>
    <s v="286 HIGHWAY VV"/>
    <s v="BROSELEY"/>
    <s v="63932-9174"/>
    <s v="CIERA"/>
    <s v="MANSFIELD"/>
    <n v="10"/>
    <s v="(573) 686-4877"/>
    <s v="(573) 686-4877"/>
    <s v="286 HIGHWAY VV"/>
    <s v="BROSELEY"/>
    <s v="63932-9174"/>
    <x v="145"/>
    <s v="LIMITED LIABILITY COMPANY"/>
  </r>
  <r>
    <n v="12190"/>
    <n v="8945"/>
    <x v="0"/>
    <s v="RCF*"/>
    <x v="153"/>
    <s v="8945-VILLAGE, THE-RCF*"/>
    <s v="320 EAST LITTLE BRICK RD"/>
    <s v="CAMERON"/>
    <s v="64429-1231"/>
    <s v="TRUSTEN"/>
    <s v="WILKINSON"/>
    <n v="49"/>
    <s v="(816) 632-7611"/>
    <s v="(816) 632-6045"/>
    <s v="320 EAST LITTLE BRICK RD"/>
    <s v="CAMERON"/>
    <s v="64429-1231"/>
    <x v="146"/>
    <s v="PROFIT CORPORATION"/>
  </r>
  <r>
    <n v="14926"/>
    <n v="9270"/>
    <x v="0"/>
    <s v="ALF**"/>
    <x v="154"/>
    <s v="9270-HILLSIDE LIVING CENTER-ALF**"/>
    <s v="10160 RESTORATION CIRCLE ROAD"/>
    <s v="MINERAL POINT"/>
    <s v="63660-8538"/>
    <s v="RHONDA"/>
    <s v="HUFFMAN"/>
    <n v="60"/>
    <s v="(573) 562-0303"/>
    <s v="5735627743"/>
    <s v="PO BOX 534"/>
    <s v="PARK HILLS"/>
    <s v="63601-0534"/>
    <x v="147"/>
    <s v="LIMITED LIABILITY COMPANY"/>
  </r>
  <r>
    <n v="4975"/>
    <n v="9477"/>
    <x v="0"/>
    <s v="RCF*"/>
    <x v="155"/>
    <s v="9477-WHISPERING PINES SENIOR LIVING LLC-RCF*"/>
    <s v="4904 EAST WELLRIDGE LN"/>
    <s v="JOPLIN"/>
    <s v="64801-8793"/>
    <s v="KATHRYN"/>
    <s v="WATKINS"/>
    <n v="20"/>
    <s v="(417) 781-0099"/>
    <s v="(417) 623-8900"/>
    <s v="4904 EAST WELLRIDGE LN"/>
    <s v="JOPLIN"/>
    <s v="64801-8793"/>
    <x v="148"/>
    <s v="LIMITED LIABILITY COMPANY"/>
  </r>
  <r>
    <n v="24628"/>
    <n v="9756"/>
    <x v="0"/>
    <s v="RCF*"/>
    <x v="156"/>
    <s v="9756-LODGES, THE-RCF*"/>
    <s v="2401 W GRAND ST"/>
    <s v="SPRINGFIELD"/>
    <s v="65802-4967"/>
    <s v="DAVID"/>
    <s v="SHORT"/>
    <n v="99"/>
    <s v="(417) 864-4545"/>
    <s v="4178644768"/>
    <s v="2401 W GRAND ST"/>
    <s v="SPRINGFIELD"/>
    <s v="65802-4967"/>
    <x v="149"/>
    <s v="LIMITED LIABILITY COMPANY"/>
  </r>
  <r>
    <n v="6468"/>
    <n v="10128"/>
    <x v="0"/>
    <s v="ALF**"/>
    <x v="157"/>
    <s v="10128-RIDGEVIEW ASSISTED LIVING CENTER-ALF**"/>
    <s v="13134 STATE HIGHWAY 25"/>
    <s v="DEXTER"/>
    <s v="63841-9740"/>
    <s v="MELISSA"/>
    <s v="PENNINGTON"/>
    <n v="26"/>
    <s v="(573) 624-4433"/>
    <s v="3146244434"/>
    <s v="13134 STATE HIGHWAY 25"/>
    <s v="DEXTER"/>
    <s v="63841-9740"/>
    <x v="150"/>
    <s v="PROFIT CORPORATION"/>
  </r>
  <r>
    <n v="6717"/>
    <n v="10146"/>
    <x v="0"/>
    <s v="ICF"/>
    <x v="158"/>
    <s v="10146-STUART HOUSE, LLC THE-ICF"/>
    <s v="117 S HICKMAN"/>
    <s v="CENTRALIA"/>
    <s v="65240-1316"/>
    <s v="TONY D"/>
    <s v="STUART"/>
    <n v="27"/>
    <s v="(573) 682-3204"/>
    <s v="(573) 682-1429"/>
    <s v="117 S HICKMAN"/>
    <s v="CENTRALIA"/>
    <s v="65240-1316"/>
    <x v="151"/>
    <s v="LIMITED LIABILITY COMPANY"/>
  </r>
  <r>
    <n v="19902"/>
    <n v="10300"/>
    <x v="0"/>
    <s v="ALF"/>
    <x v="159"/>
    <s v="10300-STONEBRIDGE OAK TREE-ALF"/>
    <s v="3108 WEST TRUMAN BLVD"/>
    <s v="JEFFERSON CITY"/>
    <s v="65109-4918"/>
    <s v="FREDERICK"/>
    <s v="DOERHOFF"/>
    <n v="80"/>
    <s v="(573) 893-3063"/>
    <s v="5738936350"/>
    <s v="3108 WEST TRUMAN BLVD"/>
    <s v="JEFFERSON CITY"/>
    <s v="65109-4918"/>
    <x v="152"/>
    <s v="PROFIT CORPORATION"/>
  </r>
  <r>
    <n v="24877"/>
    <n v="10346"/>
    <x v="0"/>
    <s v="ALF"/>
    <x v="160"/>
    <s v="10346-RIVERSIDE PLACE-ALF"/>
    <s v="1616 WEISENBORN RD"/>
    <s v="SAINT JOSEPH"/>
    <s v="64507-2527"/>
    <s v="CARMEN"/>
    <s v="COTTON"/>
    <n v="100"/>
    <s v="(816) 232-9874"/>
    <s v="(816) 364-4454"/>
    <s v="1616 WEISENBORN RD"/>
    <s v="SAINT JOSEPH"/>
    <s v="64507-2527"/>
    <x v="153"/>
    <s v="LIMITED LIABILITY COMPANY"/>
  </r>
  <r>
    <n v="10200"/>
    <n v="10444"/>
    <x v="0"/>
    <s v="RCF*"/>
    <x v="161"/>
    <s v="10444-HUDSON HOUSE-RCF*"/>
    <s v="1700-B SOUTH HUDSON AVE"/>
    <s v="AURORA"/>
    <s v="65605-2717"/>
    <s v="RYAN"/>
    <s v="SWIERK"/>
    <n v="41"/>
    <s v="(417) 678-2169"/>
    <s v="(417) 678-3156"/>
    <s v="1700-B S HUDSON AVE"/>
    <s v="AURORA"/>
    <s v="65605-2717"/>
    <x v="154"/>
    <s v="PROFIT CORPORATION"/>
  </r>
  <r>
    <n v="5970"/>
    <n v="10470"/>
    <x v="0"/>
    <s v="RCF*"/>
    <x v="162"/>
    <s v="10470-LINDELL MANOR-RCF*"/>
    <s v="4336 LINDELL BLVD"/>
    <s v="SAINT LOUIS"/>
    <s v="63108-2702"/>
    <s v="MELINDA"/>
    <s v="STUBBLEFIELD"/>
    <n v="24"/>
    <s v="(314) 652-4828"/>
    <s v="(573) 885-0534"/>
    <s v="PO BOX 525"/>
    <s v="CUBA"/>
    <s v="65453-"/>
    <x v="155"/>
    <s v="PROFIT CORPORATION"/>
  </r>
  <r>
    <n v="4975"/>
    <n v="10529"/>
    <x v="0"/>
    <s v="RCF*"/>
    <x v="163"/>
    <s v="10529-SOUTH HAVEN RESIDENTIAL CARE CENTER, LLC-RCF*"/>
    <s v="10462 AIRPORT RD"/>
    <s v="MINERAL POINT"/>
    <s v="63660-9325"/>
    <s v="KAREN"/>
    <s v="VEACH"/>
    <n v="20"/>
    <s v="(573) 438-4150"/>
    <s v="(573) 438-4151"/>
    <s v="10462 AIRPORT RD"/>
    <s v="MINERAL POINT"/>
    <s v="63660-9325"/>
    <x v="156"/>
    <s v="LIMITED LIABILITY COMPANY"/>
  </r>
  <r>
    <n v="10946"/>
    <n v="10631"/>
    <x v="0"/>
    <s v="ALF"/>
    <x v="164"/>
    <s v="10631-MY PLACE RESIDENTIAL CARE, L.C.-ALF"/>
    <s v="23 NORTH SIXTH ST"/>
    <s v="FESTUS"/>
    <s v="63028-1301"/>
    <s v="JONATHAN"/>
    <s v="CASEY"/>
    <n v="44"/>
    <s v="(636) 933-1793"/>
    <s v="6369336446"/>
    <s v="23 NORTH SIXTH ST"/>
    <s v="FESTUS"/>
    <s v="63028-1301"/>
    <x v="157"/>
    <s v="LIMITED LIABILITY COMPANY"/>
  </r>
  <r>
    <n v="6966"/>
    <n v="10857"/>
    <x v="0"/>
    <s v="RCF*"/>
    <x v="165"/>
    <s v="10857-AUTUMN WOODS, INC-RCF*"/>
    <s v="5500 NW HOUSTON LAKE DR"/>
    <s v="KANSAS CITY"/>
    <s v="64151-3472"/>
    <s v="JEANETTE"/>
    <s v="MCCAMIS"/>
    <n v="28"/>
    <s v="(816) 587-2263"/>
    <s v="8165059985"/>
    <s v="PO BOX 12008"/>
    <s v="KANSAS CITY"/>
    <s v="64152-0008"/>
    <x v="158"/>
    <s v="PROFIT CORPORATION"/>
  </r>
  <r>
    <n v="1493"/>
    <n v="10889"/>
    <x v="0"/>
    <s v="RCF"/>
    <x v="166"/>
    <s v="10889-MS B'S BLESSINGS-RCF"/>
    <s v="4739 COTE BRILLIANTE AVE"/>
    <s v="SAINT LOUIS"/>
    <s v="63113-1813"/>
    <s v="ROSILAND"/>
    <s v="SYKES"/>
    <n v="6"/>
    <s v="(314) 533-1922"/>
    <s v="(314) 533-1393"/>
    <s v="4739 COTE BRILLIANTE AVE"/>
    <s v="SAINT LOUIS"/>
    <s v="63113-1813"/>
    <x v="159"/>
    <s v="SOLE PROPRIETOR"/>
  </r>
  <r>
    <n v="9453"/>
    <n v="10918"/>
    <x v="0"/>
    <s v="ALF"/>
    <x v="167"/>
    <s v="10918-BROOK CHERITH ASSISTED LIVING-ALF"/>
    <s v="104 EAST ELM ST"/>
    <s v="HUNTSVILLE"/>
    <s v="65259-1111"/>
    <s v="SHERRI"/>
    <s v="KALLMEYER"/>
    <n v="38"/>
    <s v="(660) 277-4439"/>
    <s v="6602773526"/>
    <s v="104 EAST ELM ST"/>
    <s v="HUNTSVILLE"/>
    <s v="65259-1111"/>
    <x v="160"/>
    <s v="LIMITED LIABILITY COMPANY"/>
  </r>
  <r>
    <n v="4478"/>
    <n v="10934"/>
    <x v="0"/>
    <s v="ALF"/>
    <x v="168"/>
    <s v="10934-PATHWAYS PROGRAM, THE-ALF"/>
    <s v="161 PIEPER RD"/>
    <s v="O'FALLON"/>
    <s v="63366-"/>
    <s v="GRANT"/>
    <s v="EHLMANN"/>
    <n v="18"/>
    <s v="(636) 978-3132"/>
    <s v="(636) 695-6047"/>
    <s v="PO BOX 815"/>
    <s v="O'FALLON"/>
    <s v="63366-0815"/>
    <x v="161"/>
    <s v="NOT FOR PROFIT CORPORATION"/>
  </r>
  <r>
    <n v="12439"/>
    <n v="11002"/>
    <x v="0"/>
    <s v="RCF*"/>
    <x v="169"/>
    <s v="11002-UNION MANOR, LLC-RCF*"/>
    <s v="2711 NORTH UNION BLVD"/>
    <s v="SAINT LOUIS"/>
    <s v="63113-1003"/>
    <s v="LATERRYL"/>
    <s v="SADDLER"/>
    <n v="50"/>
    <s v="(314) 383-7310"/>
    <s v="(314) 383-1713"/>
    <s v="2711 NORTH UNION BLVD"/>
    <s v="SAINT LOUIS"/>
    <s v="63113-1003"/>
    <x v="162"/>
    <s v="SOLE PROPRIETOR"/>
  </r>
  <r>
    <n v="4975"/>
    <n v="11123"/>
    <x v="0"/>
    <s v="RCF"/>
    <x v="170"/>
    <s v="11123-DIANA'S BOARDING HOME 1, INC-RCF"/>
    <s v="15431 STATE HIGHWAY M"/>
    <s v="MARBLE HILL"/>
    <s v="63764-7487"/>
    <s v="AMANDA"/>
    <s v="WAGNER"/>
    <n v="20"/>
    <s v="(573) 866-2010"/>
    <s v="(573) 866-2769"/>
    <s v="15431 STATE HIGHWAY M"/>
    <s v="MARBLE HILL"/>
    <s v="63764-7487"/>
    <x v="163"/>
    <s v="PROFIT CORPORATION"/>
  </r>
  <r>
    <n v="15673"/>
    <n v="11146"/>
    <x v="0"/>
    <s v="ALF**"/>
    <x v="171"/>
    <s v="11146-BLUE HILLS REST HOME, INC-ALF**"/>
    <s v="2207 NORTH BLUE MILLS RD"/>
    <s v="INDEPENDENCE"/>
    <s v="64058-2022"/>
    <s v="ETHEL MARIE"/>
    <s v="DUNHAM"/>
    <n v="63"/>
    <s v="(816) 796-3376"/>
    <s v="8167965646"/>
    <s v="2207 N  BLUE MILLS RD"/>
    <s v="INDEPENDENCE"/>
    <s v="64058-2022"/>
    <x v="164"/>
    <s v="PROFIT CORPORATION"/>
  </r>
  <r>
    <n v="4975"/>
    <n v="11225"/>
    <x v="0"/>
    <s v="RCF"/>
    <x v="172"/>
    <s v="11225-MOOREVIEW RESIDENTIAL-RCF"/>
    <s v="130 WEST CULTON"/>
    <s v="WARRENSBURG"/>
    <s v="64093-1720"/>
    <s v="TAMMY"/>
    <s v="JENKINS"/>
    <n v="20"/>
    <s v="(660) 429-1587"/>
    <s v="(660) 362-0468"/>
    <s v="130 WEST CULTON"/>
    <s v="WARRENSBURG"/>
    <s v="64093-1720"/>
    <x v="67"/>
    <s v="LIMITED LIABILITY COMPANY"/>
  </r>
  <r>
    <n v="24877"/>
    <n v="11794"/>
    <x v="0"/>
    <s v="RCF"/>
    <x v="173"/>
    <s v="11794-ANEW SENIOR LIVING-RCF"/>
    <s v="2801 NE 60TH ST"/>
    <s v="GLADSTONE"/>
    <s v="64119-2040"/>
    <s v="CHRISTINA"/>
    <s v="RANDALL"/>
    <n v="100"/>
    <s v="(816) 454-7755"/>
    <s v="(816) 454-2585"/>
    <s v="2801 NE 60TH ST"/>
    <s v="GLADSTONE"/>
    <s v="64119-2040"/>
    <x v="165"/>
    <s v="LIMITED LIABILITY COMPANY"/>
  </r>
  <r>
    <n v="14926"/>
    <n v="12510"/>
    <x v="0"/>
    <s v="ALF**"/>
    <x v="174"/>
    <s v="12510-HERITAGE VILLAGE OF GLADSTONE-ALF**"/>
    <s v="3000 NORTH EAST 64TH ST"/>
    <s v="GLADSTONE"/>
    <s v="64119-1569"/>
    <s v="TOM"/>
    <s v="LEATHERMAN"/>
    <n v="60"/>
    <s v="(816) 454-5130"/>
    <s v="(816) 459-9799"/>
    <s v="3000 NE 64TH ST"/>
    <s v="GLADSTONE"/>
    <s v="64119-1569"/>
    <x v="166"/>
    <s v="LIMITED LIABILITY COMPANY"/>
  </r>
  <r>
    <n v="5970"/>
    <n v="12549"/>
    <x v="0"/>
    <s v="ALF**"/>
    <x v="175"/>
    <s v="12549-MEADOWVIEW MEMORY CARE-ALF**"/>
    <s v="555 WOODLAND VILLAS LANE"/>
    <s v="ARNOLD"/>
    <s v="63010-2011"/>
    <s v="GREG"/>
    <s v="SPENCE"/>
    <n v="24"/>
    <s v="(636) 296-1400"/>
    <s v="6362962064"/>
    <s v="555 WOODLAND VILLAS LANE"/>
    <s v="ARNOLD"/>
    <s v="63010-2011"/>
    <x v="167"/>
    <s v="LIMITED LIABILITY COMPANY"/>
  </r>
  <r>
    <n v="14926"/>
    <n v="12621"/>
    <x v="0"/>
    <s v="RCF"/>
    <x v="176"/>
    <s v="12621-EL DORADO SPRINGS RESIDENTIAL CARE-RCF"/>
    <s v="805 NORTH JACKSON ST"/>
    <s v="EL DORADO SPRINGS"/>
    <s v="64744-2912"/>
    <s v="HALEY"/>
    <s v="BONNETT"/>
    <n v="60"/>
    <s v="(417) 876-4278"/>
    <s v="4178763483"/>
    <s v="805 NORTH JACKSON ST"/>
    <s v="EL DORADO SPRINGS"/>
    <s v="64744-2912"/>
    <x v="168"/>
    <s v="LIMITED LIABILITY COMPANY"/>
  </r>
  <r>
    <n v="3980"/>
    <n v="12638"/>
    <x v="0"/>
    <s v="ALF**"/>
    <x v="177"/>
    <s v="12638-PACIFIC CARE CENTER-ALF**"/>
    <s v="105 SOUTH SIXTH ST"/>
    <s v="PACIFIC"/>
    <s v="63069-1328"/>
    <s v="CHRISTINE"/>
    <s v="AGLER"/>
    <n v="16"/>
    <s v="(636) 271-4222"/>
    <s v="(636) 257-2713"/>
    <s v="105 S SIXTH ST"/>
    <s v="PACIFIC"/>
    <s v="63069-1328"/>
    <x v="169"/>
    <s v="LIMITED LIABILITY COMPANY"/>
  </r>
  <r>
    <n v="6966"/>
    <n v="12693"/>
    <x v="0"/>
    <s v="ALF**"/>
    <x v="178"/>
    <s v="12693-ARBORS AT WESTRIDGE PLACE - MEMORY CARE BY AMERICARE, THE-ALF**"/>
    <s v="539 NORTH WEST ST"/>
    <s v="SIKESTON"/>
    <s v="63801-5443"/>
    <s v="DANIELLE"/>
    <s v="CRAVENS"/>
    <n v="28"/>
    <s v="(573) 471-6484"/>
    <s v="(573) 471-2810"/>
    <s v="539 NORTH WEST ST"/>
    <s v="SIKESTON"/>
    <s v="63801-5443"/>
    <x v="170"/>
    <s v="LIMITED LIABILITY COMPANY"/>
  </r>
  <r>
    <n v="6468"/>
    <n v="12724"/>
    <x v="0"/>
    <s v="ICF"/>
    <x v="179"/>
    <s v="12724-JEANNE JUGAN CENTER-ICF"/>
    <s v="8745 JAMES A REED ROAD"/>
    <s v="KANSAS CITY"/>
    <s v="64138-4414"/>
    <s v="GONZAGUE"/>
    <s v="CASTRO"/>
    <n v="26"/>
    <s v="(816) 761-4744"/>
    <s v="8167614724"/>
    <s v="8745 JAMES A REED RD"/>
    <s v="KANSAS CITY"/>
    <s v="64138-4414"/>
    <x v="171"/>
    <s v="NOT FOR PROFIT CORPORATION"/>
  </r>
  <r>
    <n v="5970"/>
    <n v="12724"/>
    <x v="0"/>
    <s v="RCF*"/>
    <x v="179"/>
    <s v="12724-JEANNE JUGAN CENTER-RCF*"/>
    <s v="8745 JAMES A REED ROAD"/>
    <s v="KANSAS CITY"/>
    <s v="64138-4414"/>
    <s v="SR PAUL M"/>
    <s v="WILSON"/>
    <n v="24"/>
    <s v="(816) 761-4744"/>
    <s v="8167614724"/>
    <s v="8745 JAMES A REED RD"/>
    <s v="KANSAS CITY"/>
    <s v="64138-4414"/>
    <x v="171"/>
    <s v="NOT FOR PROFIT CORPORATION"/>
  </r>
  <r>
    <n v="8209"/>
    <n v="12737"/>
    <x v="0"/>
    <s v="RCF*"/>
    <x v="180"/>
    <s v="12737-COUNTRYSIDE CARE CENTER, LLC-RCF*"/>
    <s v="385 SOUTH EISENHOWER"/>
    <s v="MONETT"/>
    <s v="65708-8266"/>
    <s v="MARY"/>
    <s v="HOWLETT"/>
    <n v="33"/>
    <s v="(417) 235-4040"/>
    <s v="(417) 235-3664"/>
    <s v="PO BOX 434"/>
    <s v="MONETT"/>
    <s v="65708-0434"/>
    <x v="172"/>
    <s v="LIMITED LIABILITY COMPANY"/>
  </r>
  <r>
    <n v="13931"/>
    <n v="12751"/>
    <x v="0"/>
    <s v="ALF"/>
    <x v="181"/>
    <s v="12751-FOUNTAINBLEAU LODGE-ALF"/>
    <s v="2001 NORTH KINGSHIGHWAY"/>
    <s v="CAPE GIRARDEAU"/>
    <s v="63701-2193"/>
    <s v="LINDA"/>
    <s v="SHUH"/>
    <n v="56"/>
    <s v="(573) 335-1999"/>
    <s v="(573) 335-1182"/>
    <s v="2001 NORTH KINGSHIGHWAY"/>
    <s v="CAPE GIRARDEAU"/>
    <s v="63701-2193"/>
    <x v="173"/>
    <s v="PROFIT CORPORATION"/>
  </r>
  <r>
    <n v="13185"/>
    <n v="13089"/>
    <x v="0"/>
    <s v="RCF"/>
    <x v="182"/>
    <s v="13089-LEE HOUSE SENIOR LIVING LLC-RCF"/>
    <s v="105 NORTH MILL ST"/>
    <s v="ELDON"/>
    <s v="65026-1728"/>
    <s v="DIANA"/>
    <s v="JUNCKER"/>
    <n v="53"/>
    <s v="(573) 392-5558"/>
    <s v="(573) 392-3872"/>
    <s v="105 NORTH MILL ST"/>
    <s v="ELDON"/>
    <s v="65026-1728"/>
    <x v="174"/>
    <s v="LIMITED LIABILITY COMPANY"/>
  </r>
  <r>
    <n v="10448"/>
    <n v="13150"/>
    <x v="0"/>
    <s v="RCF*"/>
    <x v="183"/>
    <s v="13150-QUALITY RESIDENTIAL CARE-RCF*"/>
    <s v="2034 WEST COLLEGE"/>
    <s v="SPRINGFIELD"/>
    <s v="65806-1524"/>
    <s v="MARTHA"/>
    <s v="MITCHELL"/>
    <n v="42"/>
    <s v="(417) 831-6466"/>
    <s v="(417) 831-8044"/>
    <s v="PO BOX 8127"/>
    <s v="SPRINGFIELD"/>
    <s v="65801-8127"/>
    <x v="175"/>
    <s v="LIMITED LIABILITY COMPANY"/>
  </r>
  <r>
    <n v="7463"/>
    <n v="13182"/>
    <x v="0"/>
    <s v="RCF*"/>
    <x v="184"/>
    <s v="13182-HERITAGE VILLAGE OF PLATTE CITY-RCF*"/>
    <s v="15 WALLINGFORD DR"/>
    <s v="PLATTE CITY"/>
    <s v="64079-9604"/>
    <s v="TOM"/>
    <s v="LEATHERMAN"/>
    <n v="30"/>
    <s v="(816) 858-2182"/>
    <s v="(816) 858-4224"/>
    <s v="15 WALLINGFORD DR"/>
    <s v="PLATTE CITY"/>
    <s v="64079-9604"/>
    <x v="176"/>
    <s v="LIMITED LIABILITY COMPANY"/>
  </r>
  <r>
    <n v="7961"/>
    <n v="13193"/>
    <x v="0"/>
    <s v="RCF*"/>
    <x v="185"/>
    <s v="13193-CRAWFORD RANCH BOARDING HOME, LLC-RCF*"/>
    <s v="2200 VARVERA RD"/>
    <s v="DOE RUN"/>
    <s v="63637-3121"/>
    <s v="DENNIS"/>
    <s v="CRAWFORD JR"/>
    <n v="32"/>
    <s v="(573) 756-4656"/>
    <s v="(573) 756-4656"/>
    <s v="2200 VARVERA RD"/>
    <s v="DOE RUN"/>
    <s v="63637-3121"/>
    <x v="177"/>
    <s v="LIMITED LIABILITY COMPANY"/>
  </r>
  <r>
    <n v="14180"/>
    <n v="13219"/>
    <x v="0"/>
    <s v="ALF**"/>
    <x v="186"/>
    <s v="13219-IGNITE MEDICAL RESORT ST MARYS LLC-ALF**"/>
    <s v="111 MOCK AVE"/>
    <s v="BLUE SPRINGS"/>
    <s v="64014-2504"/>
    <s v="MINDY"/>
    <s v="EDDLEMAN"/>
    <n v="57"/>
    <s v="(816) 228-5655"/>
    <s v="8162288480"/>
    <s v="111 MOCK AVE"/>
    <s v="BLUE SPRINGS"/>
    <s v="64014-2504"/>
    <x v="178"/>
    <s v="LIMITED LIABILITY COMPANY"/>
  </r>
  <r>
    <n v="4975"/>
    <n v="13255"/>
    <x v="0"/>
    <s v="ALF"/>
    <x v="187"/>
    <s v="13255-COLONIAL MANOR, LLC-ALF"/>
    <s v="907 WEST MALONE ST"/>
    <s v="SIKESTON"/>
    <s v="63801-2425"/>
    <s v="TINA"/>
    <s v="MCCULLEY"/>
    <n v="20"/>
    <s v="(573) 471-5541"/>
    <s v="(573) 491-3063"/>
    <s v="907 WEST MALONE ST"/>
    <s v="SIKESTON"/>
    <s v="63801-2425"/>
    <x v="179"/>
    <s v="LIMITED LIABILITY COMPANY"/>
  </r>
  <r>
    <n v="18409"/>
    <n v="13294"/>
    <x v="0"/>
    <s v="ALF**"/>
    <x v="188"/>
    <s v="13294-SPENCER PLACE - ASSISTED LIVING BY AMERICARE-ALF**"/>
    <s v="265 SPENCER RD"/>
    <s v="SAINT PETERS"/>
    <s v="63376-2430"/>
    <s v="ROXIE"/>
    <s v="TORRES"/>
    <n v="74"/>
    <s v="(636) 441-6662"/>
    <s v="(636) 498-0106"/>
    <s v="265 SPENCER RD"/>
    <s v="SAINT PETERS"/>
    <s v="63376-2430"/>
    <x v="180"/>
    <s v="LIMITED LIABILITY COMPANY"/>
  </r>
  <r>
    <n v="4478"/>
    <n v="13351"/>
    <x v="0"/>
    <s v="RCF"/>
    <x v="189"/>
    <s v="13351-SUNNYHILLS RESIDENTIAL CARE FACILITY-RCF"/>
    <s v="17562 IMPERIAL RD"/>
    <s v="CARTHAGE"/>
    <s v="64836-8753"/>
    <s v="JEANETTA"/>
    <s v="DAY"/>
    <n v="18"/>
    <s v="(417) 358-6122"/>
    <s v="4173595267"/>
    <s v="17562 IMPERIAL RD"/>
    <s v="CARTHAGE"/>
    <s v="64836-8753"/>
    <x v="181"/>
    <s v="PROFIT CORPORATION"/>
  </r>
  <r>
    <n v="15424"/>
    <n v="13440"/>
    <x v="0"/>
    <s v="RCF"/>
    <x v="190"/>
    <s v="13440-OAKS, THE-RCF"/>
    <s v="5550 NOLAND ROAD"/>
    <s v="KANSAS CITY"/>
    <s v="64133-3685"/>
    <s v="SYREETA"/>
    <s v="DARRINGTON"/>
    <n v="62"/>
    <s v="(816) 356-0200"/>
    <s v="(816) 356-0204"/>
    <s v="5550 NOLAND RD"/>
    <s v="KANSAS CITY"/>
    <s v="64133-3685"/>
    <x v="182"/>
    <s v="LIMITED LIABILITY COMPANY"/>
  </r>
  <r>
    <n v="19902"/>
    <n v="13501"/>
    <x v="0"/>
    <s v="RCF*"/>
    <x v="191"/>
    <s v="13501-STONEBRIDGE DESOTO-RCF*"/>
    <s v="1550 VILLAS DR"/>
    <s v="DE SOTO"/>
    <s v="63020-2586"/>
    <s v="BONNIE"/>
    <s v="CANNON"/>
    <n v="80"/>
    <s v="(636) 586-6559"/>
    <s v="6365861604"/>
    <s v="1550 VILLAS DR"/>
    <s v="DE SOTO"/>
    <s v="63020-2586"/>
    <x v="183"/>
    <s v="PROFIT CORPORATION"/>
  </r>
  <r>
    <n v="23384"/>
    <n v="13522"/>
    <x v="0"/>
    <s v="RCF*"/>
    <x v="192"/>
    <s v="13522-BRIDGEWAY RESIDENTIAL CARE FACILITY-RCF*"/>
    <s v="828 JEFFERSON ST"/>
    <s v="FULTON"/>
    <s v="65251-1877"/>
    <s v="WILLIAM"/>
    <s v="RUDROFF"/>
    <n v="94"/>
    <s v="(573) 642-7770"/>
    <s v="5736427790"/>
    <s v="828 JEFFERSON ST"/>
    <s v="FULTON"/>
    <s v="65251-1877"/>
    <x v="184"/>
    <s v="LIMITED LIABILITY COMPANY"/>
  </r>
  <r>
    <n v="28609"/>
    <n v="13536"/>
    <x v="0"/>
    <s v="ALF**"/>
    <x v="193"/>
    <s v="13536-LUTHERAN HOME ASSISTED LIVING-ALF**"/>
    <s v="2825 BLOOMFIELD RD"/>
    <s v="CAPE GIRARDEAU"/>
    <s v="63703-6335"/>
    <s v="TERESA"/>
    <s v="BROWN"/>
    <n v="115"/>
    <s v="(573) 335-0158"/>
    <s v="5739866297"/>
    <s v="2825 BLOOMFIELD RD"/>
    <s v="CAPE GIRARDEAU"/>
    <s v="63703-6335"/>
    <x v="185"/>
    <s v="NOT FOR PROFIT CORPORATION"/>
  </r>
  <r>
    <n v="9702"/>
    <n v="13544"/>
    <x v="0"/>
    <s v="ALF**"/>
    <x v="194"/>
    <s v="13544-ARBORS AT LAKEVIEW BEND - ASSISTED LIVING BY AMERICARE, THE-ALF**"/>
    <s v="1700 ASBURY CIRCLE WEST"/>
    <s v="MEXICO"/>
    <s v="65265-1400"/>
    <s v="BETSY"/>
    <s v="SLUHAN"/>
    <n v="39"/>
    <s v="(573) 581-8777"/>
    <s v="5735810744"/>
    <s v="1722 HUNTINGFIELD DR"/>
    <s v="MEXICO"/>
    <s v="65265-3808"/>
    <x v="186"/>
    <s v="LIMITED LIABILITY COMPANY"/>
  </r>
  <r>
    <n v="5473"/>
    <n v="13589"/>
    <x v="0"/>
    <s v="ALF**"/>
    <x v="195"/>
    <s v="13589-ARBORS AT PARKSIDE - MEMORY CARE ASSISTED LIVING BY AMERICARE-ALF**"/>
    <s v="1700 EAST 10TH ST"/>
    <s v="ROLLA"/>
    <s v="65401-4600"/>
    <s v="ANGELA"/>
    <s v="REID"/>
    <n v="22"/>
    <s v="(573) 364-2602"/>
    <s v="(573) 364-1273"/>
    <s v="1700 EAST 10TH ST"/>
    <s v="ROLLA"/>
    <s v="65401-4600"/>
    <x v="187"/>
    <s v="LIMITED LIABILITY COMPANY"/>
  </r>
  <r>
    <n v="12439"/>
    <n v="13596"/>
    <x v="0"/>
    <s v="ALF**"/>
    <x v="196"/>
    <s v="13596-WILLOW BROOKE - ASSISTED LIVING BY AMERICARE-ALF**"/>
    <s v="#1 NORTH POTOMAC CT"/>
    <s v="UNION"/>
    <s v="63084-1113"/>
    <s v="CASSANDRA"/>
    <s v="CREWS"/>
    <n v="50"/>
    <s v="(636) 583-2799"/>
    <s v="(636) 583-6950"/>
    <s v="1 NORTH  POTOMAC CT"/>
    <s v="UNION"/>
    <s v="63084-1113"/>
    <x v="188"/>
    <s v="LIMITED LIABILITY COMPANY"/>
  </r>
  <r>
    <n v="2985"/>
    <n v="13608"/>
    <x v="0"/>
    <s v="RCF"/>
    <x v="197"/>
    <s v="13608-TURNING POINT GROUP HOME-RCF"/>
    <s v="1720 SWOPE DR"/>
    <s v="INDEPENDENCE"/>
    <s v="64057-2163"/>
    <s v="RACHEL"/>
    <s v="HERMES"/>
    <n v="12"/>
    <s v="(816) 257-1435"/>
    <s v="8162571169"/>
    <s v="PO BOX 260"/>
    <s v="INDEPENDENCE"/>
    <s v="64051-0693"/>
    <x v="189"/>
    <s v="NOT FOR PROFIT CORPORATION"/>
  </r>
  <r>
    <n v="7463"/>
    <n v="13636"/>
    <x v="0"/>
    <s v="RCF*"/>
    <x v="198"/>
    <s v="13636-OZARK OAKS RESIDENTIAL CARE FACILITY II-RCF*"/>
    <s v="3405 S SCHIFFERDECKER"/>
    <s v="JOPLIN"/>
    <s v="64804-1388"/>
    <s v="LADAWN"/>
    <s v="TURNER"/>
    <n v="30"/>
    <s v="(417) 347-7760"/>
    <s v="4173477778"/>
    <s v="PO BOX 2526"/>
    <s v="JOPLIN"/>
    <s v="64803-2526"/>
    <x v="190"/>
    <s v="NOT FOR PROFIT CORPORATION"/>
  </r>
  <r>
    <n v="17911"/>
    <n v="13641"/>
    <x v="0"/>
    <s v="RCF*"/>
    <x v="199"/>
    <s v="13641-PLEASANT VALLEY MANOR-RCF*"/>
    <s v="213 DAVIS DR"/>
    <s v="WEST PLAINS"/>
    <s v="65775-2274"/>
    <s v="JALYNN"/>
    <s v="MEIDELL"/>
    <n v="72"/>
    <s v="(417) 257-0179"/>
    <s v="(417) 256-8526"/>
    <s v="213 DAVIS DR"/>
    <s v="WEST PLAINS"/>
    <s v="65775-2274"/>
    <x v="191"/>
    <s v="NOT FOR PROFIT CORPORATION"/>
  </r>
  <r>
    <n v="19653"/>
    <n v="13663"/>
    <x v="0"/>
    <s v="ALF**"/>
    <x v="200"/>
    <s v="13663-CEDARHURST OF TESSON HEIGHTS-ALF**"/>
    <s v="12335 WEST BEND DR"/>
    <s v="SAINT LOUIS"/>
    <s v="63128-2160"/>
    <s v="MARGARET"/>
    <s v="KEITH"/>
    <n v="79"/>
    <s v="(314) 849-1366"/>
    <s v="(314) 849-2122"/>
    <s v="12335 WEST BEND DR"/>
    <s v="SAINT LOUIS"/>
    <s v="63128-2160"/>
    <x v="192"/>
    <s v="LIMITED LIABILITY COMPANY"/>
  </r>
  <r>
    <n v="2985"/>
    <n v="13697"/>
    <x v="0"/>
    <s v="RCF"/>
    <x v="201"/>
    <s v="13697-MAGNOLIA HOUSE-RCF"/>
    <s v="204 GRAND AVE"/>
    <s v="FESTUS"/>
    <s v="63028-1842"/>
    <s v="SANDY"/>
    <s v="BUCHANAN"/>
    <n v="12"/>
    <s v="(636) 933-0662"/>
    <s v="(573) 246-6052"/>
    <s v="204 GRAND AVE"/>
    <s v="FESTUS"/>
    <s v="63028-1842"/>
    <x v="138"/>
    <s v="LIMITED LIABILITY COMPANY"/>
  </r>
  <r>
    <n v="17911"/>
    <n v="13735"/>
    <x v="0"/>
    <s v="ALF**"/>
    <x v="202"/>
    <s v="13735-SOUTH POINTE - ASSISTED LIVING BY AMERICARE-ALF**"/>
    <s v="5125 OLD HWY 100"/>
    <s v="WASHINGTON"/>
    <s v="63090-3855"/>
    <s v="TRACY"/>
    <s v="HASTEN"/>
    <n v="72"/>
    <s v="(636) 239-0670"/>
    <s v="(636) 239-9611"/>
    <s v="5125 OLD HWY 100"/>
    <s v="WASHINGTON"/>
    <s v="63090-3855"/>
    <x v="193"/>
    <s v="LIMITED LIABILITY COMPANY"/>
  </r>
  <r>
    <n v="6717"/>
    <n v="13774"/>
    <x v="0"/>
    <s v="RCF"/>
    <x v="203"/>
    <s v="13774-WATERFORD LADIES HOME-RCF"/>
    <s v="500 NW VESPER ST"/>
    <s v="BLUE SPRINGS"/>
    <s v="64014-2744"/>
    <s v="JESSICA"/>
    <s v="O'BRIEN"/>
    <n v="27"/>
    <s v="(816) 228-6337"/>
    <s v="(816) 228-0927"/>
    <s v="500 NW VESPER ST"/>
    <s v="BLUE SPRINGS"/>
    <s v="64014-2744"/>
    <x v="194"/>
    <s v="LIMITED PARTNERSHIP"/>
  </r>
  <r>
    <n v="51247"/>
    <n v="13854"/>
    <x v="0"/>
    <s v="RCF*"/>
    <x v="204"/>
    <s v="13854-CEDARS OF LIBERTY HEALTH CARE CENTER-RCF*"/>
    <s v="200 WEST RUTH EWING RD"/>
    <s v="LIBERTY"/>
    <s v="64068-9496"/>
    <s v="CARL"/>
    <s v="EMERSON"/>
    <n v="206"/>
    <s v="(816) 781-7600"/>
    <s v="(816) 781-0636"/>
    <s v="200 WEST RUTH EWING RD"/>
    <s v="LIBERTY"/>
    <s v="64068-9496"/>
    <x v="195"/>
    <s v="LIMITED LIABILITY COMPANY"/>
  </r>
  <r>
    <n v="7463"/>
    <n v="14047"/>
    <x v="0"/>
    <s v="RCF*"/>
    <x v="205"/>
    <s v="14047-CHEROKEE RESIDENTIAL CARE ACQUISITION, LLC-RCF*"/>
    <s v="3409 MISSOURI AVE"/>
    <s v="SAINT LOUIS"/>
    <s v="63118-3236"/>
    <s v="STEPHANIE"/>
    <s v="MILITZER"/>
    <n v="30"/>
    <s v="(314) 771-8360"/>
    <s v="(314) 771-1377"/>
    <s v="3409 MISSOURI AVE"/>
    <s v="SAINT LOUIS"/>
    <s v="63118-3236"/>
    <x v="196"/>
    <s v="LIMITED LIABILITY COMPANY"/>
  </r>
  <r>
    <n v="4975"/>
    <n v="14084"/>
    <x v="0"/>
    <s v="ALF**"/>
    <x v="5"/>
    <s v="14084-BAPTIST HOME, THE-ALF**"/>
    <s v="500 BAPTIST HOME LN"/>
    <s v="CHILLICOTHE"/>
    <s v="64601-3973"/>
    <s v="PATRICK"/>
    <s v="OMWOHA"/>
    <n v="20"/>
    <s v="(660) 646-6219"/>
    <s v="6606465466"/>
    <s v="500 BAPTIST HOME LN"/>
    <s v="CHILLICOTHE"/>
    <s v="64601-3973"/>
    <x v="5"/>
    <s v="NOT FOR PROFIT CORPORATION"/>
  </r>
  <r>
    <n v="8458"/>
    <n v="14084"/>
    <x v="0"/>
    <s v="ICF"/>
    <x v="5"/>
    <s v="14084-BAPTIST HOME, THE-ICF"/>
    <s v="500 BAPTIST HOME LN"/>
    <s v="CHILLICOTHE"/>
    <s v="64601-3973"/>
    <s v="PATRICK"/>
    <s v="OMWOHA"/>
    <n v="34"/>
    <s v="(660) 646-6219"/>
    <s v="6606465466"/>
    <s v="500 BAPTIST HOME LN"/>
    <s v="CHILLICOTHE"/>
    <s v="64601-3973"/>
    <x v="5"/>
    <s v="NOT FOR PROFIT CORPORATION"/>
  </r>
  <r>
    <n v="4727"/>
    <n v="14143"/>
    <x v="0"/>
    <s v="ALF"/>
    <x v="206"/>
    <s v="14143-GASCONADE TERRACE RETIREMENT CENTER-ALF"/>
    <s v="1930 NURSING HOME RD"/>
    <s v="OWENSVILLE"/>
    <s v="65066-2844"/>
    <s v="CRYSTAL"/>
    <s v="RAY"/>
    <n v="19"/>
    <s v="(573) 437-4833"/>
    <s v="(573) 437-7416"/>
    <s v="PO BOX 520"/>
    <s v="OWENSVILLE"/>
    <s v="65066-0520"/>
    <x v="197"/>
    <s v="NURSING HOME DISTRICT"/>
  </r>
  <r>
    <n v="10946"/>
    <n v="14190"/>
    <x v="0"/>
    <s v="RCF*"/>
    <x v="207"/>
    <s v="14190-LIFE ENHANCEMENT VILLAGE OF THE OZARKS INC-RCF*"/>
    <s v="732 SOUTH GREGG ROAD"/>
    <s v="NIXA"/>
    <s v="65714-7419"/>
    <s v="MISTY"/>
    <s v="BITOK"/>
    <n v="44"/>
    <s v="(417) 725-6680"/>
    <s v="(417) 725-5144"/>
    <s v="732 SOUTH GREGG RD"/>
    <s v="NIXA"/>
    <s v="65714-7419"/>
    <x v="198"/>
    <s v="PROFIT CORPORATION"/>
  </r>
  <r>
    <n v="23136"/>
    <n v="14251"/>
    <x v="0"/>
    <s v="ALF**"/>
    <x v="208"/>
    <s v="14251-SPRING RIVER CHRISTIAN VILLAGE, INC-ALF**"/>
    <s v="201 S NORTHPARK LN"/>
    <s v="JOPLIN"/>
    <s v="64801-8426"/>
    <s v="STACEY"/>
    <s v="SMITH"/>
    <n v="93"/>
    <s v="(417) 623-4313"/>
    <s v="4176235478"/>
    <s v="201 S NORTHPARK LN"/>
    <s v="JOPLIN"/>
    <s v="64801-8426"/>
    <x v="199"/>
    <s v="NOT FOR PROFIT CORPORATION"/>
  </r>
  <r>
    <n v="3980"/>
    <n v="14270"/>
    <x v="0"/>
    <s v="RCF*"/>
    <x v="209"/>
    <s v="14270-COUNTRY AIRE ESTATES, LLC-RCF*"/>
    <s v="49303 RENSSELAER LN"/>
    <s v="HANNIBAL"/>
    <s v="63401-7356"/>
    <s v="GREG"/>
    <s v="SANDIDGE"/>
    <n v="16"/>
    <s v="(573) 221-5400"/>
    <s v="(573) 221-5437"/>
    <s v="49303 RENSSELAER LN"/>
    <s v="HANNIBAL"/>
    <s v="63401-7356"/>
    <x v="200"/>
    <s v="LIMITED LIABILITY COMPANY"/>
  </r>
  <r>
    <n v="4975"/>
    <n v="14309"/>
    <x v="0"/>
    <s v="RCF*"/>
    <x v="210"/>
    <s v="14309-INDEPENDENCE SQUARE RESIDENTIAL CARE CENTER-RCF*"/>
    <s v="1136 SOUTH MAIN ST"/>
    <s v="PERRYVILLE"/>
    <s v="63775-8802"/>
    <s v="CASEY"/>
    <s v="ELLIS"/>
    <n v="20"/>
    <s v="(573) 547-8600"/>
    <s v="(573) 547-3553"/>
    <s v="1136 S MAIN ST"/>
    <s v="PERRYVILLE"/>
    <s v="63775-8802"/>
    <x v="113"/>
    <s v="NOT FOR PROFIT CORPORATION"/>
  </r>
  <r>
    <n v="3732"/>
    <n v="14376"/>
    <x v="0"/>
    <s v="RCF*"/>
    <x v="211"/>
    <s v="14376-MELODY HOUSE-RCF*"/>
    <s v="3031 SOUTH TEN MILE DR"/>
    <s v="JEFFERSON CITY"/>
    <s v="65109-6816"/>
    <s v="STACEY"/>
    <s v="DISHMAN"/>
    <n v="15"/>
    <s v="(573) 893-7228"/>
    <s v="(573) 893-3192"/>
    <s v="3031 S TEN MILE DR"/>
    <s v="JEFFERSON CITY"/>
    <s v="65109-6816"/>
    <x v="201"/>
    <s v="NOT FOR PROFIT CORPORATION"/>
  </r>
  <r>
    <n v="9453"/>
    <n v="14409"/>
    <x v="0"/>
    <s v="RCF*"/>
    <x v="212"/>
    <s v="14409-APPLEGATE RETIREMENT HOME-RCF*"/>
    <s v="1204 TELEGRAPH RD"/>
    <s v="SAINT LOUIS"/>
    <s v="63125-2528"/>
    <s v="MELINDA"/>
    <s v="STUBBLEFIELD"/>
    <n v="38"/>
    <s v="(314) 631-2003"/>
    <s v="3146318738"/>
    <s v="1204 TELEGRAPH RD"/>
    <s v="SAINT LOUIS"/>
    <s v="63125-2528"/>
    <x v="202"/>
    <s v="PROFIT CORPORATION"/>
  </r>
  <r>
    <n v="5970"/>
    <n v="14436"/>
    <x v="0"/>
    <s v="RCF"/>
    <x v="213"/>
    <s v="14436-BUTTERFIELD RESIDENTIAL CARE CENTER-RCF"/>
    <s v="1120 NORTH BUTTERFIELD RD"/>
    <s v="BOLIVAR"/>
    <s v="65613-1000"/>
    <s v="TAMMIE"/>
    <s v="CALLAWAY"/>
    <n v="24"/>
    <s v="(417) 326-5200"/>
    <s v="4177775130"/>
    <s v="1120 N  BUTTERFIELD RD"/>
    <s v="BOLIVAR"/>
    <s v="65613-1000"/>
    <x v="203"/>
    <s v="NOT FOR PROFIT CORPORATION"/>
  </r>
  <r>
    <n v="16419"/>
    <n v="14436"/>
    <x v="0"/>
    <s v="RCF*"/>
    <x v="213"/>
    <s v="14436-BUTTERFIELD RESIDENTIAL CARE CENTER-RCF*"/>
    <s v="1120 NORTH BUTTERFIELD RD"/>
    <s v="BOLIVAR"/>
    <s v="65613-1000"/>
    <s v="TAMMIE"/>
    <s v="CALLAWAY"/>
    <n v="66"/>
    <s v="(417) 326-5200"/>
    <s v="4177775130"/>
    <s v="1120 N  BUTTERFIELD RD"/>
    <s v="BOLIVAR"/>
    <s v="65613-1000"/>
    <x v="203"/>
    <s v="NOT FOR PROFIT CORPORATION"/>
  </r>
  <r>
    <n v="3732"/>
    <n v="14443"/>
    <x v="0"/>
    <s v="ALF"/>
    <x v="214"/>
    <s v="14443-COUNTRY MEADOWS-ALF"/>
    <s v="1301 N ST JOE DR"/>
    <s v="PARK HILLS"/>
    <s v="63601-1965"/>
    <s v="KIMBERLY"/>
    <s v="BURCH"/>
    <n v="15"/>
    <s v="(573) 431-2889"/>
    <s v="5734312822"/>
    <s v="1301 N ST JOE DR"/>
    <s v="PARK HILLS"/>
    <s v="63601-1965"/>
    <x v="204"/>
    <s v="LIMITED LIABILITY COMPANY"/>
  </r>
  <r>
    <n v="7961"/>
    <n v="14454"/>
    <x v="0"/>
    <s v="RCF*"/>
    <x v="215"/>
    <s v="14454-MONTICELLO HOUSE-RCF*"/>
    <s v="1115 K LAND DR"/>
    <s v="JACKSON"/>
    <s v="63755-2588"/>
    <s v="KIM"/>
    <s v="WILCOX"/>
    <n v="32"/>
    <s v="(573) 243-8989"/>
    <s v="5732436836"/>
    <s v="PO BOX 740"/>
    <s v="JACKSON"/>
    <s v="63755-0740"/>
    <x v="205"/>
    <s v="PROFIT CORPORATION"/>
  </r>
  <r>
    <n v="23136"/>
    <n v="14661"/>
    <x v="0"/>
    <s v="ALF**"/>
    <x v="216"/>
    <s v="14661-BROOKING PARK-ALF**"/>
    <s v="307 SOUTH WOODS MILL RD"/>
    <s v="CHESTERFIELD"/>
    <s v="63017-3418"/>
    <s v="COURTNEY"/>
    <s v="WEST"/>
    <n v="93"/>
    <s v="(314) 576-5545"/>
    <s v="3145761354"/>
    <s v="307 SOUTH WOODS MILL RD"/>
    <s v="CHESTERFIELD"/>
    <s v="63017-3418"/>
    <x v="206"/>
    <s v="NOT FOR PROFIT CORPORATION"/>
  </r>
  <r>
    <n v="2488"/>
    <n v="14694"/>
    <x v="0"/>
    <s v="RCF"/>
    <x v="217"/>
    <s v="14694-DUNN-DUNN HOUSE LLC-RCF"/>
    <s v="2133 JANNETTE DR"/>
    <s v="SAINT LOUIS"/>
    <s v="63136-4020"/>
    <s v="LAVERNE"/>
    <s v="DUNN"/>
    <n v="10"/>
    <s v="(314) 869-2431"/>
    <s v="(314) 869-7044"/>
    <s v="2133 JANNETTE DR"/>
    <s v="SAINT LOUIS"/>
    <s v="63136-4020"/>
    <x v="207"/>
    <s v="LIMITED LIABILITY COMPANY"/>
  </r>
  <r>
    <n v="5473"/>
    <n v="14711"/>
    <x v="0"/>
    <s v="ALF"/>
    <x v="218"/>
    <s v="14711-CHATEAU ANN MARIE-ALF"/>
    <s v="7700 MINNESOTA AVE"/>
    <s v="SAINT LOUIS"/>
    <s v="63111-3336"/>
    <s v="CHRISTOPHER"/>
    <s v="VANCIL"/>
    <n v="22"/>
    <s v="(314) 449-1497"/>
    <s v="3144491614"/>
    <s v="7700 MINNESOTA AVE"/>
    <s v="SAINT LOUIS"/>
    <s v="63111-3336"/>
    <x v="16"/>
    <s v="LIMITED LIABILITY COMPANY"/>
  </r>
  <r>
    <n v="3732"/>
    <n v="14868"/>
    <x v="0"/>
    <s v="ALF"/>
    <x v="219"/>
    <s v="14868-NEW HORIZONS RCF II-ALF"/>
    <s v="5858 BUSIEK ROAD"/>
    <s v="FARMINGTON"/>
    <s v="63640-7325"/>
    <s v="VICKY"/>
    <s v="WINICK"/>
    <n v="15"/>
    <s v="(573) 756-2426"/>
    <s v="(573) 756-6774"/>
    <s v="PO BOX 510"/>
    <s v="FARMINGTON"/>
    <s v="63640-0510"/>
    <x v="208"/>
    <s v="SOLE PROPRIETOR"/>
  </r>
  <r>
    <n v="10946"/>
    <n v="14879"/>
    <x v="0"/>
    <s v="RCF*"/>
    <x v="220"/>
    <s v="14879-HILLSIDE CARE CENTER-RCF*"/>
    <s v="321 NORTH SECTION"/>
    <s v="HANNIBAL"/>
    <s v="63401-3460"/>
    <s v="KEVIN D"/>
    <s v="LIONBERGER"/>
    <n v="44"/>
    <s v="(573) 221-1439"/>
    <s v="(573) 406-1232"/>
    <s v="PO BOX 308"/>
    <s v="HANNIBAL"/>
    <s v="63401-0308"/>
    <x v="209"/>
    <s v="PROFIT CORPORATION"/>
  </r>
  <r>
    <n v="6966"/>
    <n v="14888"/>
    <x v="0"/>
    <s v="ALF"/>
    <x v="221"/>
    <s v="14888-WATERFORD SOUTH-ALF"/>
    <s v="11515 HOLMES RD"/>
    <s v="KANSAS CITY"/>
    <s v="64131-3856"/>
    <s v="ROBIN"/>
    <s v="O'BRIEN"/>
    <n v="28"/>
    <s v="(816) 942-4898"/>
    <s v="(816) 942-3278"/>
    <s v="11515 HOLMES RD"/>
    <s v="KANSAS CITY"/>
    <s v="64131-3856"/>
    <x v="210"/>
    <s v="PROFIT CORPORATION"/>
  </r>
  <r>
    <n v="12687"/>
    <n v="14953"/>
    <x v="0"/>
    <s v="ALF"/>
    <x v="222"/>
    <s v="14953-ROYAL OAKS RESIDENCE-ALF"/>
    <s v="507 EAST MARSHALL"/>
    <s v="SWEET SPRINGS"/>
    <s v="65351-9759"/>
    <s v="JILL"/>
    <s v="HIERONYMUS"/>
    <n v="51"/>
    <s v="(660) 335-6500"/>
    <s v="(660) 335-6656"/>
    <s v="PO BOX 204"/>
    <s v="SWEET SPRINGS"/>
    <s v="65351-0204"/>
    <x v="211"/>
    <s v="SOLE PROPRIETOR"/>
  </r>
  <r>
    <n v="5970"/>
    <n v="15005"/>
    <x v="0"/>
    <s v="RCF*"/>
    <x v="223"/>
    <s v="15005-COUNTRYSIDE ESTATES-RCF*"/>
    <s v="500 NORTH OHIO"/>
    <s v="APPLETON CITY"/>
    <s v="64724-1625"/>
    <s v="CHARLES"/>
    <s v="CONWAY"/>
    <n v="24"/>
    <s v="(660) 476-2128"/>
    <s v="(660) 476-5567"/>
    <s v="PO BOX 98"/>
    <s v="APPLETON CITY"/>
    <s v="64724-0098"/>
    <x v="212"/>
    <s v="LIMITED LIABILITY COMPANY"/>
  </r>
  <r>
    <n v="4478"/>
    <n v="15026"/>
    <x v="0"/>
    <s v="RCF"/>
    <x v="224"/>
    <s v="15026-EQUILIBRIUM RANCH-RCF"/>
    <s v="81 PILKENTON LN"/>
    <s v="CUBA"/>
    <s v="65453-8136"/>
    <s v="MARVIN"/>
    <s v="SHELTON"/>
    <n v="18"/>
    <s v="(573) 885-6443"/>
    <s v="844) 851-0578"/>
    <s v="81 PILKENTON LN"/>
    <s v="CUBA"/>
    <s v="65453-8136"/>
    <x v="213"/>
    <s v="NOT FOR PROFIT CORPORATION"/>
  </r>
  <r>
    <n v="4975"/>
    <n v="15052"/>
    <x v="0"/>
    <s v="RCF"/>
    <x v="225"/>
    <s v="15052-COUNTRYSIDE HOME, LLC-RCF"/>
    <s v="24499 PARK DR"/>
    <s v="LEBANON"/>
    <s v="65536-5843"/>
    <s v="REBECCA"/>
    <s v="CAMPBELL"/>
    <n v="20"/>
    <s v="(417) 532-7418"/>
    <s v="(417) 532-9359"/>
    <s v="24499 PARK DR"/>
    <s v="LEBANON"/>
    <s v="65536-5843"/>
    <x v="214"/>
    <s v="LIMITED LIABILITY COMPANY"/>
  </r>
  <r>
    <n v="9951"/>
    <n v="15078"/>
    <x v="0"/>
    <s v="RCF"/>
    <x v="226"/>
    <s v="15078-SYLVAN HOUSE-RCF"/>
    <s v="30 SHERMAN RD"/>
    <s v="SAINT LOUIS"/>
    <s v="63125-4125"/>
    <s v="SHARON"/>
    <s v="MARBERRY"/>
    <n v="40"/>
    <s v="(314) 892-2212"/>
    <s v="(314) 892-7643"/>
    <s v="30 SHERMAN RD"/>
    <s v="SAINT LOUIS"/>
    <s v="63125-4125"/>
    <x v="215"/>
    <s v="PROFIT CORPORATION"/>
  </r>
  <r>
    <n v="17414"/>
    <n v="15140"/>
    <x v="0"/>
    <s v="ALF"/>
    <x v="227"/>
    <s v="15140-FARMINGTON MANOR-ALF"/>
    <s v="2879 US HIGHWAY 67"/>
    <s v="FARMINGTON"/>
    <s v="63640-9168"/>
    <s v="KATHY"/>
    <s v="CLIFFORD"/>
    <n v="70"/>
    <s v="(573) 756-7566"/>
    <s v="(573) 756-7601"/>
    <s v="2879 US HWY 67"/>
    <s v="FARMINGTON"/>
    <s v="63640-9168"/>
    <x v="216"/>
    <s v="LIMITED LIABILITY COMPANY"/>
  </r>
  <r>
    <n v="2985"/>
    <n v="15163"/>
    <x v="0"/>
    <s v="RCF"/>
    <x v="228"/>
    <s v="15163-HARTLAND RESIDENTIAL CARE CENTER-RCF"/>
    <s v="23435 LADDER DR"/>
    <s v="MARSHALL"/>
    <s v="65340-4662"/>
    <s v="CYNTHIA"/>
    <s v="FARRIS"/>
    <n v="12"/>
    <s v="(660) 886-7093"/>
    <s v="(660) 886-7094"/>
    <s v="23435 LADDER DR"/>
    <s v="MARSHALL"/>
    <s v="65340-4662"/>
    <x v="217"/>
    <s v="PROFIT CORPORATION"/>
  </r>
  <r>
    <n v="7463"/>
    <n v="15295"/>
    <x v="0"/>
    <s v="RCF*"/>
    <x v="229"/>
    <s v="15295-CEDAR RIDGE CARE CENTER, LLC-RCF*"/>
    <s v="71 SYCAMORE"/>
    <s v="CASSVILLE"/>
    <s v="65625-1755"/>
    <s v="JESSICA"/>
    <s v="BAUGUS"/>
    <n v="30"/>
    <s v="(417) 847-5546"/>
    <s v="4178478826"/>
    <s v="PO BOX 633"/>
    <s v="CASSVILLE"/>
    <s v="65625-0633"/>
    <x v="218"/>
    <s v="LIMITED LIABILITY COMPANY"/>
  </r>
  <r>
    <n v="7463"/>
    <n v="15309"/>
    <x v="0"/>
    <s v="RCF*"/>
    <x v="230"/>
    <s v="15309-LAKESHORES RESIDENTIAL CARE FACILITY-RCF*"/>
    <s v="102 SOUTH BOLIVAR RD"/>
    <s v="HUMANSVILLE"/>
    <s v="65674-8553"/>
    <s v="SANDRA"/>
    <s v="RUTHERFORD"/>
    <n v="30"/>
    <s v="(417) 754-2272"/>
    <s v="(417) 754-8684"/>
    <s v="PO BOX 221"/>
    <s v="HUMANSVILLE"/>
    <s v="65674-0221"/>
    <x v="219"/>
    <s v="PROFIT CORPORATION"/>
  </r>
  <r>
    <n v="7463"/>
    <n v="15342"/>
    <x v="0"/>
    <s v="ALF**"/>
    <x v="231"/>
    <s v="15342-CAREGIVERS INN-ALF**"/>
    <s v="1297 FEISE RD"/>
    <s v="DARDENNE PRAIRIE"/>
    <s v="63368-6710"/>
    <s v="TERESA"/>
    <s v="LOVELESS"/>
    <n v="30"/>
    <s v="(636) 240-7979"/>
    <s v="6362723947"/>
    <s v="1297 FEISE RD"/>
    <s v="DARDENNE PRAIRIE"/>
    <s v="63368-6710"/>
    <x v="220"/>
    <s v="PROFIT CORPORATION"/>
  </r>
  <r>
    <n v="16668"/>
    <n v="15380"/>
    <x v="0"/>
    <s v="ALF**"/>
    <x v="232"/>
    <s v="15380-GOLDEN OAKS, LLC-ALF**"/>
    <s v="27882 HIGHWAY H"/>
    <s v="MARSHALL"/>
    <s v="65340-5303"/>
    <s v="KAYLA"/>
    <s v="KIMBROUGH"/>
    <n v="67"/>
    <s v="(660) 886-6172"/>
    <s v="(660) 886-7599"/>
    <s v="27882 HIGHWAY H"/>
    <s v="MARSHALL"/>
    <s v="65340-5303"/>
    <x v="221"/>
    <s v="LIMITED LIABILITY COMPANY"/>
  </r>
  <r>
    <n v="4975"/>
    <n v="15415"/>
    <x v="0"/>
    <s v="RCF*"/>
    <x v="233"/>
    <s v="15415-OASIS RESIDENTIAL CARE FACILITY-RCF*"/>
    <s v="3508 PRAIRIE AVE"/>
    <s v="SAINT LOUIS"/>
    <s v="63107-2214"/>
    <s v="LUTELIA"/>
    <s v="ST CLAIR"/>
    <n v="20"/>
    <s v="(314) 534-3355"/>
    <s v="(573) 534-1434"/>
    <s v="3508 PRAIRIE AVE"/>
    <s v="SAINT LOUIS"/>
    <s v="63107-2214"/>
    <x v="222"/>
    <s v="PROFIT CORPORATION"/>
  </r>
  <r>
    <n v="21892"/>
    <n v="15436"/>
    <x v="0"/>
    <s v="ALF**"/>
    <x v="234"/>
    <s v="15436-ASCENSION LIVING SHERBROOKE VILLAGE-ALF**"/>
    <s v="4005 RIPA AVE"/>
    <s v="SAINT LOUIS"/>
    <s v="63125-2378"/>
    <s v="FREDDY"/>
    <s v="ENGLAND"/>
    <n v="88"/>
    <s v="(314) 544-1111"/>
    <s v="3145445134"/>
    <s v="4005 RIPA AVE"/>
    <s v="SAINT LOUIS"/>
    <s v="63125-2378"/>
    <x v="223"/>
    <s v="NOT FOR PROFIT CORPORATION"/>
  </r>
  <r>
    <n v="4478"/>
    <n v="15542"/>
    <x v="0"/>
    <s v="ALF"/>
    <x v="235"/>
    <s v="15542-PARK PLACE APARTMENTS-ALF"/>
    <s v="1211 NORTH ASH ST"/>
    <s v="MOUNTAIN VIEW"/>
    <s v="65548-7376"/>
    <s v="GEORGE"/>
    <s v="COLBERT"/>
    <n v="18"/>
    <s v="(417) 934-6818"/>
    <s v="4179341805"/>
    <s v="PO BOX 879"/>
    <s v="MOUNTAIN VIEW"/>
    <s v="65548-0879"/>
    <x v="22"/>
    <s v="NOT FOR PROFIT CORPORATION"/>
  </r>
  <r>
    <n v="12439"/>
    <n v="15614"/>
    <x v="0"/>
    <s v="ALF**"/>
    <x v="236"/>
    <s v="15614-VILLA VENTURA ASSISTED LIVING FACILITY-ALF**"/>
    <s v="12100 WORNALL RD"/>
    <s v="KANSAS CITY"/>
    <s v="64145-1764"/>
    <s v="JEFFREY"/>
    <s v="WALTERS"/>
    <n v="50"/>
    <s v="(816) 203-0345"/>
    <s v="(816) 941-4062"/>
    <s v="12100 WORNALL RD"/>
    <s v="KANSAS CITY"/>
    <s v="64145-1764"/>
    <x v="224"/>
    <s v="LIMITED LIABILITY COMPANY"/>
  </r>
  <r>
    <n v="16916"/>
    <n v="15650"/>
    <x v="0"/>
    <s v="RCF"/>
    <x v="237"/>
    <s v="15650-LEBANON SOUTH NURSING &amp; REHAB-RCF"/>
    <s v="514 WEST FREMONT RD"/>
    <s v="LEBANON"/>
    <s v="65536-4244"/>
    <s v="TERESA"/>
    <s v="KNIGHT"/>
    <n v="68"/>
    <s v="(417) 532-5351"/>
    <s v="4175327928"/>
    <s v="514 WEST FREMONT ROAD"/>
    <s v="LEBANON"/>
    <s v="65536-4244"/>
    <x v="225"/>
    <s v="LIMITED LIABILITY COMPANY"/>
  </r>
  <r>
    <n v="2985"/>
    <n v="15808"/>
    <x v="0"/>
    <s v="RCF"/>
    <x v="238"/>
    <s v="15808-BRISTOL MANOR OF SEDALIA-RCF"/>
    <s v="1208 EAST 24TH ST"/>
    <s v="SEDALIA"/>
    <s v="65301-8231"/>
    <s v="SHARON"/>
    <s v="GARNER"/>
    <n v="12"/>
    <s v="(660) 827-2028"/>
    <s v="6608272028"/>
    <s v="1208 EAST 24TH ST"/>
    <s v="SEDALIA"/>
    <s v="65301-8231"/>
    <x v="226"/>
    <s v="PROFIT CORPORATION"/>
  </r>
  <r>
    <n v="20150"/>
    <n v="15845"/>
    <x v="0"/>
    <s v="RCF*"/>
    <x v="239"/>
    <s v="15845-AUTUMN RIDGE RESIDENCES-RCF*"/>
    <s v="300 AUTUMN RIDGE DR"/>
    <s v="HERCULANEUM"/>
    <s v="63048-1506"/>
    <s v="MINDY"/>
    <s v="KEMP"/>
    <n v="81"/>
    <s v="(636) 931-8400"/>
    <s v="6369333975"/>
    <s v="300 AUTUMN RIDGE DR"/>
    <s v="HERCULANEUM"/>
    <s v="63048-1506"/>
    <x v="227"/>
    <s v="LIMITED PARTNERSHIP"/>
  </r>
  <r>
    <n v="31345"/>
    <n v="15935"/>
    <x v="0"/>
    <s v="ALF**"/>
    <x v="240"/>
    <s v="15935-PROMISE CARE CENTER, LLC-ALF**"/>
    <s v="1111 CARE AVE"/>
    <s v="NIXA"/>
    <s v="65714-9679"/>
    <s v="JAKE"/>
    <s v="WAISI"/>
    <n v="126"/>
    <s v="(417) 494-5037"/>
    <s v="(417) 494-5039"/>
    <s v="1111 CARE AVE"/>
    <s v="NIXA"/>
    <s v="65714-9679"/>
    <x v="228"/>
    <s v="LIMITED LIABILITY COMPANY"/>
  </r>
  <r>
    <n v="8707"/>
    <n v="15954"/>
    <x v="0"/>
    <s v="RCF*"/>
    <x v="241"/>
    <s v="15954-LEVERING REGIONAL HEALTH CARE CENTER-RCF*"/>
    <s v="1734 MARKET ST"/>
    <s v="HANNIBAL"/>
    <s v="63401-4025"/>
    <s v="ANGELA"/>
    <s v="LOGSDON"/>
    <n v="35"/>
    <s v="(573) 221-2930"/>
    <s v="5732483762"/>
    <s v="1734 MARKET ST"/>
    <s v="HANNIBAL"/>
    <s v="63401-4025"/>
    <x v="229"/>
    <s v="LIMITED LIABILITY COMPANY"/>
  </r>
  <r>
    <n v="4975"/>
    <n v="15971"/>
    <x v="0"/>
    <s v="ALF**"/>
    <x v="242"/>
    <s v="15971-LOVING ARMS MEMORY CARE AND ASSISTED LIVING-ALF**"/>
    <s v="1300 EAST 24TH ST"/>
    <s v="SEDALIA"/>
    <s v="65301-8233"/>
    <s v="JENNIFER"/>
    <s v="FOSTER"/>
    <n v="20"/>
    <s v="(660) 851-2266"/>
    <s v="(660) 851-2242"/>
    <s v="1300 EAST 24TH STREET"/>
    <s v="SEDALIA"/>
    <s v="65301-8233"/>
    <x v="230"/>
    <s v="LIMITED LIABILITY COMPANY"/>
  </r>
  <r>
    <n v="12439"/>
    <n v="16094"/>
    <x v="0"/>
    <s v="ALF**"/>
    <x v="243"/>
    <s v="16094-ARBORS AT DUNSFORD COURT- MEMORY CARE ASSISTED LIVING BY AMERICARE-ALF**"/>
    <s v="775 DUNSFORD ROAD"/>
    <s v="SULLIVAN"/>
    <s v="63080-1270"/>
    <s v="SHEILA"/>
    <s v="USERY"/>
    <n v="50"/>
    <s v="(573) 468-2600"/>
    <s v="(573) 468-8189"/>
    <s v="775 DUNSFORD RD"/>
    <s v="SULLIVAN"/>
    <s v="63080-1270"/>
    <x v="231"/>
    <s v="LIMITED LIABILITY COMPANY"/>
  </r>
  <r>
    <n v="42788"/>
    <n v="16108"/>
    <x v="0"/>
    <s v="ALF**"/>
    <x v="244"/>
    <s v="16108-VILLAGE ASSISTED LIVING-ALF**"/>
    <s v="1704 NORTHWEST O'BRIEN RD"/>
    <s v="LEE'S SUMMIT"/>
    <s v="64081-1559"/>
    <s v="MARIE"/>
    <s v="WINTER-CALVILLO"/>
    <n v="172"/>
    <s v="(816) 347-2700"/>
    <s v="8162518090"/>
    <s v="1704 NORTHWEST O'BRIEN RD"/>
    <s v="LEE'S SUMMIT"/>
    <s v="64081-1559"/>
    <x v="232"/>
    <s v="NOT FOR PROFIT CORPORATION"/>
  </r>
  <r>
    <n v="15424"/>
    <n v="16202"/>
    <x v="0"/>
    <s v="ALF**"/>
    <x v="245"/>
    <s v="16202-WESTPORT ESTATES - ASSISTED LIVING BY AMERICARE-ALF**"/>
    <s v="904 APACHE DR"/>
    <s v="MARSHALL"/>
    <s v="65340-2900"/>
    <s v="JAMES"/>
    <s v="WILSON"/>
    <n v="62"/>
    <s v="(660) 886-5500"/>
    <s v="(660) 886-6350"/>
    <s v="904 APACHE DR"/>
    <s v="MARSHALL"/>
    <s v="65340-2900"/>
    <x v="233"/>
    <s v="LIMITED LIABILITY COMPANY"/>
  </r>
  <r>
    <n v="1990"/>
    <n v="16211"/>
    <x v="0"/>
    <s v="RCF"/>
    <x v="246"/>
    <s v="16211-LODGE RESIDENTIAL CARE FACILITY, THE-RCF"/>
    <s v="3860 EAST 60TH ST"/>
    <s v="KANSAS CITY"/>
    <s v="64130-4418"/>
    <s v="RONALD"/>
    <s v="REDD"/>
    <n v="8"/>
    <s v="(816) 599-5235"/>
    <s v="(816) 333-3571"/>
    <s v="3860 EAST 60TH ST"/>
    <s v="KANSAS CITY"/>
    <s v="64130-4418"/>
    <x v="234"/>
    <s v="NOT FOR PROFIT CORPORATION"/>
  </r>
  <r>
    <n v="1741"/>
    <n v="16225"/>
    <x v="0"/>
    <s v="RCF"/>
    <x v="247"/>
    <s v="16225-HARRIS HOUSE RESIDENTIAL CARE FACILITY, THE-RCF"/>
    <s v="3859 EAST 59TH TERRACE"/>
    <s v="KANSAS CITY"/>
    <s v="64130-4410"/>
    <s v="RONALD"/>
    <s v="REDD"/>
    <n v="7"/>
    <s v="(816) 599-5230"/>
    <s v="(816) 599-5933"/>
    <s v="3859 EAST 59TH TERRACE"/>
    <s v="KANSAS CITY"/>
    <s v="64130-4410"/>
    <x v="234"/>
    <s v="NOT FOR PROFIT CORPORATION"/>
  </r>
  <r>
    <n v="12439"/>
    <n v="16234"/>
    <x v="0"/>
    <s v="RCF*"/>
    <x v="248"/>
    <s v="16234-MY PLACE TOO, INC-RCF*"/>
    <s v="1107 CLARKE ST"/>
    <s v="DE SOTO"/>
    <s v="63020-2709"/>
    <s v="JONATHAN"/>
    <s v="CASEY"/>
    <n v="50"/>
    <s v="(636) 586-7871"/>
    <s v="6365869708"/>
    <s v="1107 CLARKE ST"/>
    <s v="DE SOTO"/>
    <s v="63020-2709"/>
    <x v="235"/>
    <s v="PROFIT CORPORATION"/>
  </r>
  <r>
    <n v="12936"/>
    <n v="16311"/>
    <x v="0"/>
    <s v="ALF**"/>
    <x v="249"/>
    <s v="16311-SUMMITVIEW TERRACE ASSISTED LIVING BY AMERICARE-ALF**"/>
    <s v="12101 EAST BANNISTER RD"/>
    <s v="KANSAS CITY"/>
    <s v="64138-4913"/>
    <s v="STEPHANIE"/>
    <s v="JACOB"/>
    <n v="52"/>
    <s v="(816) 763-6667"/>
    <s v="(816) 761-3880"/>
    <s v="12101 EAST BANNISTER RD"/>
    <s v="KANSAS CITY"/>
    <s v="64138-4913"/>
    <x v="236"/>
    <s v="LIMITED LIABILITY COMPANY"/>
  </r>
  <r>
    <n v="2985"/>
    <n v="16343"/>
    <x v="0"/>
    <s v="RCF"/>
    <x v="250"/>
    <s v="16343-BRISTOL MANOR OF WARSAW-RCF"/>
    <s v="1600 ESTATE DR"/>
    <s v="WARSAW"/>
    <s v="65355-3061"/>
    <s v="DARLINE"/>
    <s v="FRAISER"/>
    <n v="12"/>
    <s v="(660) 438-7173"/>
    <s v="6604387173"/>
    <s v="1600 ESTATE DR"/>
    <s v="WARSAW"/>
    <s v="65355-3061"/>
    <x v="226"/>
    <s v="PROFIT CORPORATION"/>
  </r>
  <r>
    <n v="10448"/>
    <n v="16369"/>
    <x v="0"/>
    <s v="ALF**"/>
    <x v="251"/>
    <s v="16369-MARK TWAIN ASSISTED LIVING, INC-ALF**"/>
    <s v="901 UNION AVE"/>
    <s v="MOBERLY"/>
    <s v="65270-2456"/>
    <s v="KATHRYN"/>
    <s v="MILLER"/>
    <n v="42"/>
    <s v="(660) 263-6515"/>
    <s v="(660) 263-0603"/>
    <s v="901 UNION AVE"/>
    <s v="MOBERLY"/>
    <s v="65270-2456"/>
    <x v="237"/>
    <s v="PROFIT CORPORATION"/>
  </r>
  <r>
    <n v="13682"/>
    <n v="16411"/>
    <x v="0"/>
    <s v="ALF**"/>
    <x v="252"/>
    <s v="16411-RAVENWOOD TERRACE - ASSISTED LIVING BY AMERICARE-ALF**"/>
    <s v="1830 RAVENWOOD"/>
    <s v="MOBERLY"/>
    <s v="65270-3002"/>
    <s v="AMANDA"/>
    <s v="STRANGE"/>
    <n v="55"/>
    <s v="(660) 263-8004"/>
    <s v="(660) 263-7336"/>
    <s v="1830 RAVENWOOD"/>
    <s v="MOBERLY"/>
    <s v="65270-3002"/>
    <x v="238"/>
    <s v="LIMITED LIABILITY COMPANY"/>
  </r>
  <r>
    <n v="2985"/>
    <n v="16506"/>
    <x v="0"/>
    <s v="RCF"/>
    <x v="253"/>
    <s v="16506-ASHBURY HEIGHTS OF TIPTON-RCF"/>
    <s v="908 SOUTH PARK"/>
    <s v="TIPTON"/>
    <s v="65081-8408"/>
    <s v="JULIE"/>
    <s v="WELLS"/>
    <n v="12"/>
    <s v="(660) 433-6496"/>
    <s v="6604336496"/>
    <s v="908 SOUTH PARK"/>
    <s v="TIPTON"/>
    <s v="65081-8408"/>
    <x v="226"/>
    <s v="PROFIT CORPORATION"/>
  </r>
  <r>
    <n v="2985"/>
    <n v="16538"/>
    <x v="0"/>
    <s v="RCF"/>
    <x v="254"/>
    <s v="16538-BRISTOL MANOR OF PLEASANT HILL-RCF"/>
    <s v="2124 HIGHRIDGE"/>
    <s v="PLEASANT HILL"/>
    <s v="64080-1912"/>
    <s v="BRANDON"/>
    <s v="WORTHINGTON"/>
    <n v="12"/>
    <s v="(816) 987-2562"/>
    <s v="8169872562"/>
    <s v="2124 HIGHRIDGE"/>
    <s v="PLEASANT HILL"/>
    <s v="64080-1912"/>
    <x v="226"/>
    <s v="PROFIT CORPORATION"/>
  </r>
  <r>
    <n v="2985"/>
    <n v="16547"/>
    <x v="0"/>
    <s v="RCF"/>
    <x v="255"/>
    <s v="16547-BRISTOL MANOR OF ODESSA-RCF"/>
    <s v="115 SOUTH 5TH ST"/>
    <s v="ODESSA"/>
    <s v="64076-1330"/>
    <s v="CANDI"/>
    <s v="HAWORTH"/>
    <n v="12"/>
    <s v="(816) 633-8692"/>
    <s v="8166338692"/>
    <s v="115 S 5TH ST"/>
    <s v="ODESSA"/>
    <s v="64076-1330"/>
    <x v="226"/>
    <s v="PROFIT CORPORATION"/>
  </r>
  <r>
    <n v="2985"/>
    <n v="16552"/>
    <x v="0"/>
    <s v="RCF"/>
    <x v="256"/>
    <s v="16552-BRISTOL MANOR OF OAK GROVE-RCF"/>
    <s v="300 NORTH AUSTIN"/>
    <s v="OAK GROVE"/>
    <s v="64075-8109"/>
    <s v="DANASIA"/>
    <s v="ALEXANDER"/>
    <n v="12"/>
    <s v="(816) 625-8691"/>
    <s v="8166258691"/>
    <s v="300 N  AUSTIN"/>
    <s v="OAK GROVE"/>
    <s v="64075-8109"/>
    <x v="226"/>
    <s v="PROFIT CORPORATION"/>
  </r>
  <r>
    <n v="2985"/>
    <n v="16599"/>
    <x v="0"/>
    <s v="RCF"/>
    <x v="257"/>
    <s v="16599-BRISTOL MANOR OF WARRENSBURG-RCF"/>
    <s v="603 CREACH"/>
    <s v="WARRENSBURG"/>
    <s v="64093-1994"/>
    <s v="ANGELA"/>
    <s v="WALTERS"/>
    <n v="12"/>
    <s v="(660) 747-8319"/>
    <s v="6607478319"/>
    <s v="603 CREACH"/>
    <s v="WARRENSBURG"/>
    <s v="64093-1994"/>
    <x v="226"/>
    <s v="PROFIT CORPORATION"/>
  </r>
  <r>
    <n v="2985"/>
    <n v="16656"/>
    <x v="0"/>
    <s v="RCF"/>
    <x v="258"/>
    <s v="16656-BRISTOL MANOR OF CLINTON-RCF"/>
    <s v="1402 EAST FRANKLIN"/>
    <s v="CLINTON"/>
    <s v="64735-1768"/>
    <s v="CRYSTAL"/>
    <s v="BREWER"/>
    <n v="12"/>
    <s v="(660) 885-8391"/>
    <s v="6608858391"/>
    <s v="1402 EAST FRANKLIN"/>
    <s v="CLINTON"/>
    <s v="64735-1768"/>
    <x v="226"/>
    <s v="PROFIT CORPORATION"/>
  </r>
  <r>
    <n v="2985"/>
    <n v="16741"/>
    <x v="0"/>
    <s v="RCF"/>
    <x v="259"/>
    <s v="16741-BRISTOL MANOR OF WESTON-RCF"/>
    <s v="178 WALNUT"/>
    <s v="WESTON"/>
    <s v="64098-1328"/>
    <s v="CRYSTAL"/>
    <s v="WEAVER"/>
    <n v="12"/>
    <s v="(816) 386-5507"/>
    <s v="8163865507"/>
    <s v="178 WALNUT"/>
    <s v="WESTON"/>
    <s v="64098-1328"/>
    <x v="226"/>
    <s v="PROFIT CORPORATION"/>
  </r>
  <r>
    <n v="11195"/>
    <n v="16751"/>
    <x v="0"/>
    <s v="RCF*"/>
    <x v="260"/>
    <s v="16751-WHISPERING OAKS RCF II, LLC-RCF*"/>
    <s v="203 NORTH B ST"/>
    <s v="POPLAR BLUFF"/>
    <s v="63901-5413"/>
    <s v="EVELYN"/>
    <s v="JONES"/>
    <n v="45"/>
    <s v="(573) 686-4490"/>
    <s v="(573) 686-8817"/>
    <s v="203 NORTH B ST"/>
    <s v="POPLAR BLUFF"/>
    <s v="63901-5413"/>
    <x v="239"/>
    <s v="LIMITED LIABILITY COMPANY"/>
  </r>
  <r>
    <n v="10448"/>
    <n v="16785"/>
    <x v="0"/>
    <s v="ALF**"/>
    <x v="261"/>
    <s v="16785-HIGHLAND CREST - ASSISTED LIVING BY AMERICARE-ALF**"/>
    <s v="2204 S HALLIBURTON ST"/>
    <s v="KIRKSVILLE"/>
    <s v="63501-4651"/>
    <s v="CAROL"/>
    <s v="DAUGHERTY"/>
    <n v="42"/>
    <s v="(660) 627-8004"/>
    <s v="(660) 627-3110"/>
    <s v="2204 S HALLIBURTON ST"/>
    <s v="KIRKSVILLE"/>
    <s v="63501-4651"/>
    <x v="240"/>
    <s v="LIMITED LIABILITY COMPANY"/>
  </r>
  <r>
    <n v="4975"/>
    <n v="16828"/>
    <x v="0"/>
    <s v="ALF"/>
    <x v="262"/>
    <s v="16828-SADDLER RESIDENTIAL CARE FACILITY INC-ALF"/>
    <s v="730 HODIAMONT AVE"/>
    <s v="SAINT LOUIS"/>
    <s v="63112-2002"/>
    <s v="LATERRYL"/>
    <s v="SADDLER"/>
    <n v="20"/>
    <s v="(314) 725-3709"/>
    <s v="3147250683"/>
    <s v="730 HODIAMONT AVE"/>
    <s v="SAINT LOUIS"/>
    <s v="63112-2002"/>
    <x v="241"/>
    <s v="PROFIT CORPORATION"/>
  </r>
  <r>
    <n v="2985"/>
    <n v="16882"/>
    <x v="0"/>
    <s v="RCF"/>
    <x v="263"/>
    <s v="16882-BUNKER RESIDENTIAL HOME-RCF"/>
    <s v="500 CULLER AVE"/>
    <s v="BUNKER"/>
    <s v="63629-"/>
    <s v="JANIS"/>
    <s v="GORDON"/>
    <n v="12"/>
    <s v="(573) 689-1392"/>
    <s v="(573) 689-2344"/>
    <s v="PO BOX 276"/>
    <s v="BUNKER"/>
    <s v="63629-0276"/>
    <x v="242"/>
    <s v="NOT FOR PROFIT CORPORATION"/>
  </r>
  <r>
    <n v="3980"/>
    <n v="16896"/>
    <x v="0"/>
    <s v="RCF*"/>
    <x v="264"/>
    <s v="16896-COUNTRY AIRE RETIREMENT CENTER-RCF*"/>
    <s v="18540 STATE HIGHWAY 16"/>
    <s v="LEWISTOWN"/>
    <s v="63452-2111"/>
    <s v="MARTHA"/>
    <s v="BOGGUSS"/>
    <n v="16"/>
    <s v="(573) 215-2216"/>
    <s v="5732152733"/>
    <s v="18540 STATE HIGHWAY 16"/>
    <s v="LEWISTOWN"/>
    <s v="63452-2111"/>
    <x v="243"/>
    <s v="LIMITED LIABILITY COMPANY"/>
  </r>
  <r>
    <n v="5970"/>
    <n v="16964"/>
    <x v="0"/>
    <s v="ALF**"/>
    <x v="265"/>
    <s v="16964-MAPLEWOOD, INC-ALF**"/>
    <s v="1827 CRADER DR"/>
    <s v="JEFFERSON CITY"/>
    <s v="65109-2005"/>
    <s v="EDWARD"/>
    <s v="BOTHE"/>
    <n v="24"/>
    <s v="(573) 635-0023"/>
    <s v="5736350023"/>
    <s v="1827 CRADER DR"/>
    <s v="JEFFERSON CITY"/>
    <s v="65109-2005"/>
    <x v="244"/>
    <s v="PROFIT CORPORATION"/>
  </r>
  <r>
    <n v="3234"/>
    <n v="16964"/>
    <x v="0"/>
    <s v="ALF"/>
    <x v="265"/>
    <s v="16964-MAPLEWOOD, INC-ALF"/>
    <s v="1827 CRADER DR"/>
    <s v="JEFFERSON CITY"/>
    <s v="65109-2005"/>
    <s v="EDWARD"/>
    <s v="BOTHE"/>
    <n v="13"/>
    <s v="(573) 635-0023"/>
    <s v="(573) 635-0023"/>
    <s v="1827 CRADER DR"/>
    <s v="JEFFERSON CITY"/>
    <s v="65109-2005"/>
    <x v="244"/>
    <s v="PROFIT CORPORATION"/>
  </r>
  <r>
    <n v="2985"/>
    <n v="16987"/>
    <x v="0"/>
    <s v="RCF*"/>
    <x v="266"/>
    <s v="16987-SOUTHSIDE TOWNE HOUSE-RCF*"/>
    <s v="510 SOUTH WASHINGTON"/>
    <s v="MEXICO"/>
    <s v="65265-2786"/>
    <s v="SUE"/>
    <s v="RUDROFF"/>
    <n v="12"/>
    <s v="(573) 581-3203"/>
    <s v="(573) 581-6544"/>
    <s v="PO BOX 6"/>
    <s v="MEXICO"/>
    <s v="65265-0006"/>
    <x v="133"/>
    <s v="PROFIT CORPORATION"/>
  </r>
  <r>
    <n v="4975"/>
    <n v="16992"/>
    <x v="0"/>
    <s v="RCF"/>
    <x v="267"/>
    <s v="16992-ELDERHAUS INN-RCF"/>
    <s v="125 ANNA AVE, #18"/>
    <s v="TROY"/>
    <s v="63379-2402"/>
    <s v="ILMA"/>
    <s v="ANWAR"/>
    <n v="20"/>
    <s v="(636) 462-6979"/>
    <s v="(636) 528-2792"/>
    <s v="125 ANNA AVE, #18"/>
    <s v="TROY"/>
    <s v="63379-2402"/>
    <x v="245"/>
    <s v="LIMITED LIABILITY COMPANY"/>
  </r>
  <r>
    <n v="1990"/>
    <n v="17001"/>
    <x v="0"/>
    <s v="RCF"/>
    <x v="268"/>
    <s v="17001-HOUSE OF CARE CENTER-RCF"/>
    <s v="3744 BENTON BLVD"/>
    <s v="KANSAS CITY"/>
    <s v="64128-2515"/>
    <s v="PHILOMINA"/>
    <s v="IKPE"/>
    <n v="8"/>
    <s v="(816) 921-6852"/>
    <s v="(816) 921-1029"/>
    <s v="3744 BENTON BLVD"/>
    <s v="KANSAS CITY"/>
    <s v="64128-7912"/>
    <x v="246"/>
    <s v="SOLE PROPRIETOR"/>
  </r>
  <r>
    <n v="10448"/>
    <n v="17054"/>
    <x v="0"/>
    <s v="ALF**"/>
    <x v="269"/>
    <s v="17054-ARBORS AT GLENDALE GARDENS - MEMORY CARE BY AMERICARE, THE-ALF**"/>
    <s v="1300 SOUTH MAIN"/>
    <s v="CLINTON"/>
    <s v="64735-2728"/>
    <s v="NICOHLE"/>
    <s v="MORALES"/>
    <n v="42"/>
    <s v="(660) 885-2272"/>
    <s v="6608852015"/>
    <s v="1300 S MAIN"/>
    <s v="CLINTON"/>
    <s v="64735-2728"/>
    <x v="247"/>
    <s v="LIMITED LIABILITY COMPANY"/>
  </r>
  <r>
    <n v="11941"/>
    <n v="17146"/>
    <x v="0"/>
    <s v="RCF*"/>
    <x v="270"/>
    <s v="17146-HIDDEN LAKE CARE CENTER-RCF*"/>
    <s v="11400 HIDDEN LAKE DR"/>
    <s v="RAYTOWN"/>
    <s v="64133-7409"/>
    <s v="KIMPTON"/>
    <s v="HOPKINS"/>
    <n v="48"/>
    <s v="(816) 737-1010"/>
    <s v="8167373022"/>
    <s v="11400 HIDDEN LAKE DR"/>
    <s v="RAYTOWN"/>
    <s v="64133-7409"/>
    <x v="248"/>
    <s v="LIMITED LIABILITY COMPANY"/>
  </r>
  <r>
    <n v="3732"/>
    <n v="17197"/>
    <x v="0"/>
    <s v="RCF*"/>
    <x v="271"/>
    <s v="17197-HARAMBEE HOUSE, INC-RCF*"/>
    <s v="703 NORTH EIGHTH ST"/>
    <s v="COLUMBIA"/>
    <s v="65201-4516"/>
    <s v="STEPHANIE"/>
    <s v="WEILER"/>
    <n v="15"/>
    <s v="(573) 443-6972"/>
    <s v="(573) 635-9892"/>
    <s v="703 NORTH EIGHTH ST"/>
    <s v="COLUMBIA"/>
    <s v="65201-4516"/>
    <x v="249"/>
    <s v="NOT FOR PROFIT CORPORATION"/>
  </r>
  <r>
    <n v="2985"/>
    <n v="17289"/>
    <x v="0"/>
    <s v="RCF"/>
    <x v="272"/>
    <s v="17289-GREEN ACRES RESIDENTIAL CARE FACILITY, LLC-RCF"/>
    <s v="3688 SAND CREEK ROAD"/>
    <s v="FARMINGTON"/>
    <s v="63640-7350"/>
    <s v="HOLLY"/>
    <s v="GREEN"/>
    <n v="12"/>
    <s v="(573) 756-2917"/>
    <s v="5737567347"/>
    <s v="3688 SAND CREEK RD"/>
    <s v="FARMINGTON"/>
    <s v="63640-7350"/>
    <x v="250"/>
    <s v="LIMITED LIABILITY COMPANY"/>
  </r>
  <r>
    <n v="2985"/>
    <n v="17300"/>
    <x v="0"/>
    <s v="RCF"/>
    <x v="273"/>
    <s v="17300-BAYLESS BOARDING HOME-RCF"/>
    <s v="3719 SAND CREEK ROAD"/>
    <s v="FARMINGTON"/>
    <s v="63640-7349"/>
    <s v="MARIE"/>
    <s v="TESREAU"/>
    <n v="12"/>
    <s v="(573) 747-0889"/>
    <s v="5737470084"/>
    <s v="3719 SAND CREEK RD"/>
    <s v="FARMINGTON"/>
    <s v="63640-7349"/>
    <x v="251"/>
    <s v="SOLE PROPRIETOR"/>
  </r>
  <r>
    <n v="2985"/>
    <n v="17310"/>
    <x v="0"/>
    <s v="RCF"/>
    <x v="274"/>
    <s v="17310-BRISTOL MANOR OF BOONVILLE-RCF"/>
    <s v="1290 ASHLEY RD"/>
    <s v="BOONVILLE"/>
    <s v="65233-2108"/>
    <s v="TAMARA"/>
    <s v="WILKINSON"/>
    <n v="12"/>
    <s v="(660) 882-3393"/>
    <s v="6608823393"/>
    <s v="1290 ASHLEY RD"/>
    <s v="BOONVILLE"/>
    <s v="65233-2108"/>
    <x v="226"/>
    <s v="PROFIT CORPORATION"/>
  </r>
  <r>
    <n v="2985"/>
    <n v="17401"/>
    <x v="0"/>
    <s v="RCF"/>
    <x v="275"/>
    <s v="17401-BRISTOL MANOR OF CALIFORNIA-RCF"/>
    <s v="605 PARKVIEW DR"/>
    <s v="CALIFORNIA"/>
    <s v="65018-2001"/>
    <s v="CAROL"/>
    <s v="MEARS"/>
    <n v="12"/>
    <s v="(573) 796-4342"/>
    <s v="5737964342"/>
    <s v="605 PARKVIEW DR"/>
    <s v="CALIFORNIA"/>
    <s v="65018-2001"/>
    <x v="226"/>
    <s v="PROFIT CORPORATION"/>
  </r>
  <r>
    <n v="28360"/>
    <n v="17458"/>
    <x v="0"/>
    <s v="ALF**"/>
    <x v="276"/>
    <s v="17458-NAZARETH LIVING CENTER-ALF**"/>
    <s v="2 NAZARETH LN"/>
    <s v="SAINT LOUIS"/>
    <s v="63129-7600"/>
    <s v="CYNTHIA"/>
    <s v="REBBE"/>
    <n v="114"/>
    <s v="(314) 487-3950"/>
    <s v="3144878001"/>
    <s v="2 NAZARETH LN"/>
    <s v="SAINT LOUIS"/>
    <s v="63129-7600"/>
    <x v="252"/>
    <s v="NOT FOR PROFIT CORPORATION"/>
  </r>
  <r>
    <n v="2985"/>
    <n v="17515"/>
    <x v="0"/>
    <s v="RCF"/>
    <x v="277"/>
    <s v="17515-BRISTOL MANOR OF SMITHVILLE-RCF"/>
    <s v="1502 SOUTH COMMERCIAL"/>
    <s v="SMITHVILLE"/>
    <s v="64089-8474"/>
    <s v="TREVER"/>
    <s v="MASUCH"/>
    <n v="12"/>
    <s v="(816) 532-4490"/>
    <s v="8165324490"/>
    <s v="1502 S COMMERCIAL"/>
    <s v="SMITHVILLE"/>
    <s v="64089-8474"/>
    <x v="226"/>
    <s v="PROFIT CORPORATION"/>
  </r>
  <r>
    <n v="2985"/>
    <n v="17543"/>
    <x v="0"/>
    <s v="RCF"/>
    <x v="278"/>
    <s v="17543-BRISTOL MANOR OF LEXINGTON-RCF"/>
    <s v="2615 MAIN ST"/>
    <s v="LEXINGTON"/>
    <s v="64067-1974"/>
    <s v="ROBERT"/>
    <s v="DUNCAN"/>
    <n v="12"/>
    <s v="(660) 259-6655"/>
    <s v="6602596655"/>
    <s v="2615 MAIN ST"/>
    <s v="LEXINGTON"/>
    <s v="64067-1974"/>
    <x v="226"/>
    <s v="PROFIT CORPORATION"/>
  </r>
  <r>
    <n v="7463"/>
    <n v="17571"/>
    <x v="0"/>
    <s v="RCF*"/>
    <x v="279"/>
    <s v="17571-SENECA HOME PLACE-RCF*"/>
    <s v="2400 SOUTH CHEROKEE AVE"/>
    <s v="SENECA"/>
    <s v="64865-9323"/>
    <s v="CRYSTAL"/>
    <s v="LAYMAN"/>
    <n v="30"/>
    <s v="(417) 776-8053"/>
    <s v="(417) 776-1683"/>
    <s v="2400 SOUTH CHEROKEE AVE"/>
    <s v="SENECA"/>
    <s v="64865-9323"/>
    <x v="154"/>
    <s v="PROFIT CORPORATION"/>
  </r>
  <r>
    <n v="12439"/>
    <n v="17660"/>
    <x v="0"/>
    <s v="ALF**"/>
    <x v="280"/>
    <s v="17660-MAPLE TREE TERRACE - ASSISTED LIVING BY AMERICARE-ALF**"/>
    <s v="2510 CLINTON ST"/>
    <s v="CARTHAGE"/>
    <s v="64836-3427"/>
    <s v="JAJEAN"/>
    <s v="GRAY"/>
    <n v="50"/>
    <s v="(417) 358-7201"/>
    <s v="(417) 359-7277"/>
    <s v="2510 CLINTON ST"/>
    <s v="CARTHAGE"/>
    <s v="64836-3427"/>
    <x v="253"/>
    <s v="LIMITED LIABILITY COMPANY"/>
  </r>
  <r>
    <n v="2985"/>
    <n v="17701"/>
    <x v="0"/>
    <s v="RCF"/>
    <x v="281"/>
    <s v="17701-BRISTOL MANOR OF ELDON-RCF"/>
    <s v="1201 EAST NORTH ST"/>
    <s v="ELDON"/>
    <s v="65026-2651"/>
    <s v="TAMMY"/>
    <s v="OWENS"/>
    <n v="12"/>
    <s v="(573) 392-1200"/>
    <s v="5733921200"/>
    <s v="1201 EAST NORTH ST"/>
    <s v="ELDON"/>
    <s v="65026-2651"/>
    <x v="226"/>
    <s v="PROFIT CORPORATION"/>
  </r>
  <r>
    <n v="60202"/>
    <n v="17713"/>
    <x v="0"/>
    <s v="ALF**"/>
    <x v="282"/>
    <s v="17713-LACLEDE COMMONS-ALF**"/>
    <s v="727 S LACLEDE STATION RD"/>
    <s v="SAINT LOUIS"/>
    <s v="63119-4911"/>
    <s v="ANGELA"/>
    <s v="WILSON"/>
    <n v="242"/>
    <s v="(314) 968-5570"/>
    <s v="3149682497"/>
    <s v="727 S LACLEDE STATION RD"/>
    <s v="SAINT LOUIS"/>
    <s v="63119-4911"/>
    <x v="68"/>
    <s v="NOT FOR PROFIT CORPORATION"/>
  </r>
  <r>
    <n v="12439"/>
    <n v="17732"/>
    <x v="0"/>
    <s v="ALF**"/>
    <x v="283"/>
    <s v="17732-BRADFORD COURT - ASSISTED LIVING BY AMERICARE-ALF**"/>
    <s v="902 NORTH MAIN"/>
    <s v="NIXA"/>
    <s v="65714-9384"/>
    <s v="ERIN"/>
    <s v="MALOTTE"/>
    <n v="50"/>
    <s v="(417) 725-0177"/>
    <s v="4177255229"/>
    <s v="902 NORTH MAIN"/>
    <s v="NIXA"/>
    <s v="65714-9384"/>
    <x v="254"/>
    <s v="LIMITED LIABILITY COMPANY"/>
  </r>
  <r>
    <n v="2985"/>
    <n v="17764"/>
    <x v="0"/>
    <s v="RCF"/>
    <x v="284"/>
    <s v="17764-BRISTOL MANOR OF MARCELINE-RCF"/>
    <s v="102 EAST HAYDEN"/>
    <s v="MARCELINE"/>
    <s v="64658-2003"/>
    <s v="DIANNE"/>
    <s v="COX"/>
    <n v="12"/>
    <s v="(660) 376-2210"/>
    <s v="6603762210"/>
    <s v="102 EAST HAYDEN"/>
    <s v="MARCELINE"/>
    <s v="64658-2003"/>
    <x v="226"/>
    <s v="PROFIT CORPORATION"/>
  </r>
  <r>
    <n v="2488"/>
    <n v="17813"/>
    <x v="0"/>
    <s v="RCF"/>
    <x v="285"/>
    <s v="17813-SECRET GARDENS-RCF"/>
    <s v="351 KEITH ST"/>
    <s v="PARK HILLS"/>
    <s v="63601-2049"/>
    <s v="SCHERYL"/>
    <s v="FOURNIER"/>
    <n v="10"/>
    <s v="(573) 518-0444"/>
    <s v="(573) 431-4874"/>
    <s v="PO BOX 481"/>
    <s v="PARK HILLS"/>
    <s v="63601-0481"/>
    <x v="115"/>
    <s v="LIMITED LIABILITY COMPANY"/>
  </r>
  <r>
    <n v="2985"/>
    <n v="17865"/>
    <x v="0"/>
    <s v="RCF"/>
    <x v="286"/>
    <s v="17865-BRISTOL MANOR OF MACON-RCF"/>
    <s v="707 RANCHLAND DR"/>
    <s v="MACON"/>
    <s v="63552-1994"/>
    <s v="ROSEANNA"/>
    <s v="COOK"/>
    <n v="12"/>
    <s v="(660) 385-3020"/>
    <s v="6603853020"/>
    <s v="707 RANCHLAND DR"/>
    <s v="MACON"/>
    <s v="63552-1994"/>
    <x v="226"/>
    <s v="PROFIT CORPORATION"/>
  </r>
  <r>
    <n v="8458"/>
    <n v="17894"/>
    <x v="0"/>
    <s v="RCF*"/>
    <x v="287"/>
    <s v="17894-STUBBLEFIELD RETIREMENT HOME-RCF*"/>
    <s v="5349 HIGHWAY P"/>
    <s v="CUBA"/>
    <s v="65453-6281"/>
    <s v="JESSICA"/>
    <s v="MABE"/>
    <n v="34"/>
    <s v="(573) 885-3661"/>
    <s v="(573) 885-6454"/>
    <s v="PO BOX 647"/>
    <s v="CUBA"/>
    <s v="65453-0647"/>
    <x v="255"/>
    <s v="PROFIT CORPORATION"/>
  </r>
  <r>
    <n v="2985"/>
    <n v="17914"/>
    <x v="0"/>
    <s v="RCF"/>
    <x v="288"/>
    <s v="17914-BRISTOL MANOR OF CAMDENTON-RCF"/>
    <s v="75 FOURTH ST"/>
    <s v="CAMDENTON"/>
    <s v="65020-6891"/>
    <s v="BRANDI"/>
    <s v="HEFNER"/>
    <n v="12"/>
    <s v="(573) 346-6800"/>
    <s v="5733466800"/>
    <s v="75 FOURTH ST"/>
    <s v="CAMDENTON"/>
    <s v="65020-6891"/>
    <x v="226"/>
    <s v="PROFIT CORPORATION"/>
  </r>
  <r>
    <n v="2985"/>
    <n v="17951"/>
    <x v="0"/>
    <s v="RCF"/>
    <x v="289"/>
    <s v="17951-BRISTOL MANOR OF HOLDEN-RCF"/>
    <s v="501 WEST SECOND"/>
    <s v="HOLDEN"/>
    <s v="64040-1205"/>
    <s v="ANGELA"/>
    <s v="COOPER"/>
    <n v="12"/>
    <s v="(816) 732-6789"/>
    <s v="8167326789"/>
    <s v="501 WEST SECOND"/>
    <s v="HOLDEN"/>
    <s v="64040-1205"/>
    <x v="226"/>
    <s v="PROFIT CORPORATION"/>
  </r>
  <r>
    <n v="9951"/>
    <n v="18026"/>
    <x v="0"/>
    <s v="RCF*"/>
    <x v="290"/>
    <s v="18026-MILLER RESIDENT CARE, INC-RCF*"/>
    <s v="210 ROCK RD"/>
    <s v="PARIS"/>
    <s v="65275-1282"/>
    <s v="M LLOYD"/>
    <s v="MILLER"/>
    <n v="40"/>
    <s v="(660) 327-5680"/>
    <s v="(660) 327-5303"/>
    <s v="210 ROCK RD"/>
    <s v="PARIS"/>
    <s v="65275-1282"/>
    <x v="256"/>
    <s v="PROFIT CORPORATION"/>
  </r>
  <r>
    <n v="12439"/>
    <n v="18030"/>
    <x v="0"/>
    <s v="ALF"/>
    <x v="291"/>
    <s v="18030-LAKE ST CHARLES ASSISTED LIVING APARTMENTS-ALF"/>
    <s v="45 HONEY LOCUST LN"/>
    <s v="SAINT CHARLES"/>
    <s v="63303-5711"/>
    <s v="SAMANTHA"/>
    <s v="DAVIS"/>
    <n v="50"/>
    <s v="(636) 947-1100"/>
    <s v="(636) 947-9758"/>
    <s v="45 HONEY LOCUST LN"/>
    <s v="SAINT CHARLES"/>
    <s v="63303-5711"/>
    <x v="257"/>
    <s v="LIMITED LIABILITY COMPANY"/>
  </r>
  <r>
    <n v="2985"/>
    <n v="18092"/>
    <x v="0"/>
    <s v="RCF"/>
    <x v="292"/>
    <s v="18092-BRISTOL MANOR OF LINCOLN-RCF"/>
    <s v="204 SOUTH HIGHWAY 65"/>
    <s v="LINCOLN"/>
    <s v="65338-2587"/>
    <s v="TRAVIS"/>
    <s v="BARNETT"/>
    <n v="12"/>
    <s v="(660) 547-2580"/>
    <s v="6605472580"/>
    <s v="204 SOUTH HIGHWAY 65"/>
    <s v="LINCOLN"/>
    <s v="65338-2587"/>
    <x v="226"/>
    <s v="PROFIT CORPORATION"/>
  </r>
  <r>
    <n v="6717"/>
    <n v="18104"/>
    <x v="0"/>
    <s v="RCF*"/>
    <x v="293"/>
    <s v="18104-VILLAGE WEST, THE-RCF*"/>
    <s v="318 EAST LITTLE BRICK ROAD"/>
    <s v="CAMERON"/>
    <s v="64429-1231"/>
    <s v="TRUSTEN"/>
    <s v="WILKINSON"/>
    <n v="27"/>
    <s v="(816) 632-1121"/>
    <s v="(816) 632-6045"/>
    <s v="318 EAST LITTLE BRICK RD"/>
    <s v="CAMERON"/>
    <s v="64429-1231"/>
    <x v="146"/>
    <s v="PROFIT CORPORATION"/>
  </r>
  <r>
    <n v="17911"/>
    <n v="18138"/>
    <x v="0"/>
    <s v="ALF**"/>
    <x v="294"/>
    <s v="18138-ASHBROOK - ASSISTED LIVING BY AMERICARE-ALF**"/>
    <s v="500 ASHBROOK DR"/>
    <s v="FARMINGTON"/>
    <s v="63640-9235"/>
    <s v="LAURIE"/>
    <s v="DIEKEMPER"/>
    <n v="72"/>
    <s v="(573) 756-5544"/>
    <s v="5737565707"/>
    <s v="500 ASHBROOK DR"/>
    <s v="FARMINGTON"/>
    <s v="63640-9235"/>
    <x v="258"/>
    <s v="LIMITED LIABILITY COMPANY"/>
  </r>
  <r>
    <n v="2985"/>
    <n v="18142"/>
    <x v="0"/>
    <s v="RCF"/>
    <x v="295"/>
    <s v="18142-BRISTOL MANOR OF BUFFALO-RCF"/>
    <s v="1002 SOUTH BIRCH"/>
    <s v="BUFFALO"/>
    <s v="65622-9455"/>
    <s v="CELIA"/>
    <s v="TUCKER"/>
    <n v="12"/>
    <s v="(417) 345-5500"/>
    <s v="4173455500"/>
    <s v="1002 SOUTH BIRCH"/>
    <s v="BUFFALO"/>
    <s v="65622-9455"/>
    <x v="226"/>
    <s v="PROFIT CORPORATION"/>
  </r>
  <r>
    <n v="8956"/>
    <n v="18157"/>
    <x v="0"/>
    <s v="RCF*"/>
    <x v="296"/>
    <s v="18157-OAKDALE CARE CENTER-RCF*"/>
    <s v="2702 DEBBIE LN"/>
    <s v="POPLAR BLUFF"/>
    <s v="63901-2650"/>
    <s v="KIMBERLY"/>
    <s v="SCOTT WILSON"/>
    <n v="36"/>
    <s v="(573) 686-5242"/>
    <s v="(573) 686-3637"/>
    <s v="2702 DEBBIE LN"/>
    <s v="POPLAR BLUFF"/>
    <s v="63901-2650"/>
    <x v="259"/>
    <s v="LIMITED LIABILITY COMPANY"/>
  </r>
  <r>
    <n v="14926"/>
    <n v="18157"/>
    <x v="0"/>
    <s v="ALF"/>
    <x v="296"/>
    <s v="18157-OAKDALE CARE CENTER-ALF"/>
    <s v="2702 DEBBIE LN"/>
    <s v="POPLAR BLUFF"/>
    <s v="63901-2650"/>
    <s v="KIMBERLY"/>
    <s v="SCOTT WILSON"/>
    <n v="60"/>
    <s v="(573) 686-5242"/>
    <s v="(573) 686-3637"/>
    <s v="2702 DEBBIE LN"/>
    <s v="POPLAR BLUFF"/>
    <s v="63901-2650"/>
    <x v="259"/>
    <s v="LIMITED LIABILITY COMPANY"/>
  </r>
  <r>
    <n v="2985"/>
    <n v="18207"/>
    <x v="0"/>
    <s v="RCF"/>
    <x v="297"/>
    <s v="18207-BUTTERFLY HAVEN-RCF"/>
    <s v="11500 CAMPBELL ST"/>
    <s v="KANSAS CITY"/>
    <s v="64131-3829"/>
    <s v="SCARLETT"/>
    <s v="CAMERON"/>
    <n v="12"/>
    <s v="(816) 941-2836"/>
    <s v="8169424045"/>
    <s v="PO BOX 481578"/>
    <s v="KANSAS CITY"/>
    <s v="64148-1578"/>
    <x v="260"/>
    <s v="LIMITED LIABILITY COMPANY"/>
  </r>
  <r>
    <n v="4975"/>
    <n v="18227"/>
    <x v="0"/>
    <s v="RCF"/>
    <x v="298"/>
    <s v="18227-LEISURE LIVING-RCF"/>
    <s v="305 5TH ST"/>
    <s v="MONETT"/>
    <s v="65708-2312"/>
    <s v="JACK"/>
    <s v="GRIGSBY"/>
    <n v="20"/>
    <s v="(417) 235-5959"/>
    <s v="(417) 772-1059"/>
    <s v="305 5TH ST"/>
    <s v="MONETT"/>
    <s v="65708-2312"/>
    <x v="261"/>
    <s v="PROFIT CORPORATION"/>
  </r>
  <r>
    <n v="2985"/>
    <n v="18286"/>
    <x v="0"/>
    <s v="RCF"/>
    <x v="299"/>
    <s v="18286-BRISTOL MANOR OF CENTRALIA-RCF"/>
    <s v="610 NORTH JEFFERSON ST"/>
    <s v="CENTRALIA"/>
    <s v="65240-1178"/>
    <s v="KELLI"/>
    <s v="ELLIOTT"/>
    <n v="12"/>
    <s v="(573) 682-5913"/>
    <s v="5736825913"/>
    <s v="610 NORTH JEFFERSON ST"/>
    <s v="CENTRALIA"/>
    <s v="65240-1178"/>
    <x v="226"/>
    <s v="PROFIT CORPORATION"/>
  </r>
  <r>
    <n v="2985"/>
    <n v="18295"/>
    <x v="0"/>
    <s v="RCF"/>
    <x v="300"/>
    <s v="18295-BRISTOL MANOR OF CAMERON-RCF"/>
    <s v="920 NORTH HARRIS"/>
    <s v="CAMERON"/>
    <s v="64429-1145"/>
    <s v="SARA"/>
    <s v="BURNETT"/>
    <n v="12"/>
    <s v="(816) 632-6133"/>
    <s v="8166326133"/>
    <s v="920 NORTH HARRIS"/>
    <s v="CAMERON"/>
    <s v="64429-1145"/>
    <x v="226"/>
    <s v="PROFIT CORPORATION"/>
  </r>
  <r>
    <n v="2985"/>
    <n v="18316"/>
    <x v="0"/>
    <s v="RCF"/>
    <x v="301"/>
    <s v="18316-BRISTOL MANOR OF CARROLLTON-RCF"/>
    <s v="1016 EAST 10TH ST"/>
    <s v="CARROLLTON"/>
    <s v="64633-9348"/>
    <s v="SARA"/>
    <s v="GENTRY"/>
    <n v="12"/>
    <s v="(660) 542-2349"/>
    <s v="6605422349"/>
    <s v="1016 EAST 10TH ST"/>
    <s v="CARROLLTON"/>
    <s v="64633-9348"/>
    <x v="226"/>
    <s v="PROFIT CORPORATION"/>
  </r>
  <r>
    <n v="2985"/>
    <n v="18325"/>
    <x v="0"/>
    <s v="RCF"/>
    <x v="302"/>
    <s v="18325-BRISTOL MANOR OF SALISBURY-RCF"/>
    <s v="102 NORTH WILLIE ST"/>
    <s v="SALISBURY"/>
    <s v="65281-1458"/>
    <s v="BARBARA"/>
    <s v="UTTERBACK"/>
    <n v="12"/>
    <s v="(660) 388-5728"/>
    <s v="6603885728"/>
    <s v="102 NORTH WILLIE ST"/>
    <s v="SALISBURY"/>
    <s v="65281-1458"/>
    <x v="226"/>
    <s v="PROFIT CORPORATION"/>
  </r>
  <r>
    <n v="7463"/>
    <n v="18369"/>
    <x v="0"/>
    <s v="RCF*"/>
    <x v="303"/>
    <s v="18369-JANE HOWELL STUPP APARTMENTS-RCF*"/>
    <s v="2443 PROUHET AVE"/>
    <s v="OVERLAND"/>
    <s v="63114-1946"/>
    <s v="ELIZABETH"/>
    <s v="GERLEMAN"/>
    <n v="30"/>
    <s v="(314) 890-7100"/>
    <s v="(314) 890-7133"/>
    <s v="2443 PROUHET AVE"/>
    <s v="OVERLAND"/>
    <s v="63114-1946"/>
    <x v="262"/>
    <s v="NOT FOR PROFIT CORPORATION"/>
  </r>
  <r>
    <n v="9453"/>
    <n v="18442"/>
    <x v="0"/>
    <s v="ALF"/>
    <x v="304"/>
    <s v="18442-ESTATES OF HIDDEN LAKE THE-ALF"/>
    <s v="11728 HIDDEN LAKE DR"/>
    <s v="SAINT LOUIS"/>
    <s v="63138-1757"/>
    <s v="MICHAEL"/>
    <s v="BARTH"/>
    <n v="38"/>
    <s v="(314) 355-8833"/>
    <s v="3143360314"/>
    <s v="11728 HIDDEN LAKE DR"/>
    <s v="SAINT LOUIS"/>
    <s v="63138-1757"/>
    <x v="263"/>
    <s v="LIMITED LIABILITY COMPANY"/>
  </r>
  <r>
    <n v="9453"/>
    <n v="18442"/>
    <x v="0"/>
    <s v="ALF**"/>
    <x v="304"/>
    <s v="18442-ESTATES OF HIDDEN LAKE THE-ALF**"/>
    <s v="11728 HIDDEN LAKE DR"/>
    <s v="SAINT LOUIS"/>
    <s v="63138-1757"/>
    <s v="MICHAEL"/>
    <s v="BARTH"/>
    <n v="38"/>
    <s v="(314) 355-8833"/>
    <s v="3143360314"/>
    <s v="11728 HIDDEN LAKE DR"/>
    <s v="SAINT LOUIS"/>
    <s v="63138-1757"/>
    <x v="263"/>
    <s v="LIMITED LIABILITY COMPANY"/>
  </r>
  <r>
    <n v="2985"/>
    <n v="18471"/>
    <x v="0"/>
    <s v="RCF"/>
    <x v="305"/>
    <s v="18471-BRISTOL MANOR OF NEVADA-RCF"/>
    <s v="401 EAST WALNUT"/>
    <s v="NEVADA"/>
    <s v="64772-2457"/>
    <s v="CHRISTERPHER"/>
    <s v="JONES"/>
    <n v="12"/>
    <s v="(417) 667-5700"/>
    <s v="(417) 667-5700"/>
    <s v="401 EAST WALNUT"/>
    <s v="NEVADA"/>
    <s v="64772-2457"/>
    <x v="226"/>
    <s v="PROFIT CORPORATION"/>
  </r>
  <r>
    <n v="9453"/>
    <n v="18509"/>
    <x v="0"/>
    <s v="RCF*"/>
    <x v="306"/>
    <s v="18509-SUNNYVIEW NURSING HOME &amp; APARTMENTS-RCF*"/>
    <s v="1311 EAST 28TH ST"/>
    <s v="TRENTON"/>
    <s v="64683-1103"/>
    <s v="PATRISHA"/>
    <s v="SMITH"/>
    <n v="38"/>
    <s v="(660) 359-5647"/>
    <s v="6603594111"/>
    <s v="1311 EAST 28TH ST"/>
    <s v="TRENTON"/>
    <s v="64683-1103"/>
    <x v="264"/>
    <s v="NURSING HOME DISTRICT"/>
  </r>
  <r>
    <n v="8458"/>
    <n v="18550"/>
    <x v="0"/>
    <s v="ALF"/>
    <x v="307"/>
    <s v="18550-CARRIE DUMAS LONG TERM CARE FACILITY-ALF"/>
    <s v="2836 BENTON BLVD"/>
    <s v="KANSAS CITY"/>
    <s v="64128-1140"/>
    <s v="SANDRA"/>
    <s v="COLLINS"/>
    <n v="34"/>
    <s v="(816) 924-5017"/>
    <s v="8169232873"/>
    <s v="2836 BENTON BLVD"/>
    <s v="KANSAS CITY"/>
    <s v="64128-1140"/>
    <x v="265"/>
    <s v="PROFIT CORPORATION"/>
  </r>
  <r>
    <n v="2985"/>
    <n v="18575"/>
    <x v="0"/>
    <s v="RCF"/>
    <x v="308"/>
    <s v="18575-BRISTOL MANOR OF FULTON-RCF"/>
    <s v="750 SIGN PAINTER ROAD"/>
    <s v="FULTON"/>
    <s v="65251-2514"/>
    <s v="CHARLES"/>
    <s v="ROSSITER"/>
    <n v="12"/>
    <s v="(573) 642-7557"/>
    <s v="5736427557"/>
    <s v="750 SIGN PAINTER RD"/>
    <s v="FULTON"/>
    <s v="65251-2514"/>
    <x v="226"/>
    <s v="PROFIT CORPORATION"/>
  </r>
  <r>
    <n v="16916"/>
    <n v="18584"/>
    <x v="0"/>
    <s v="ALF**"/>
    <x v="309"/>
    <s v="18584-SHELBINA VILLA LIFECARE-ALF**"/>
    <s v="218 EAST SHELBINA AVE"/>
    <s v="SHELBINA"/>
    <s v="63468-4328"/>
    <s v="KIM"/>
    <s v="THOMPSON"/>
    <n v="68"/>
    <s v="(573) 588-4115"/>
    <s v="(573) 588-2383"/>
    <s v="218 EAST SHELBINA AVE"/>
    <s v="SHELBINA"/>
    <s v="63468-4328"/>
    <x v="266"/>
    <s v="LIMITED LIABILITY COMPANY"/>
  </r>
  <r>
    <n v="2985"/>
    <n v="18597"/>
    <x v="0"/>
    <s v="RCF"/>
    <x v="310"/>
    <s v="18597-BRISTOL MANOR OF TRENTON-RCF"/>
    <s v="1701 EAST 28TH ST"/>
    <s v="TRENTON"/>
    <s v="64683-1177"/>
    <s v="NANCEE"/>
    <s v="GLICK"/>
    <n v="12"/>
    <s v="(660) 359-5599"/>
    <s v="6603595599"/>
    <s v="1701 EAST 28TH ST"/>
    <s v="TRENTON"/>
    <s v="64683-1177"/>
    <x v="226"/>
    <s v="PROFIT CORPORATION"/>
  </r>
  <r>
    <n v="10946"/>
    <n v="18615"/>
    <x v="0"/>
    <s v="ALF**"/>
    <x v="311"/>
    <s v="18615-HARMONY GARDENS - ASSISTED LIVING BY AMERICARE-ALF**"/>
    <s v="503 BURKARTH ROAD"/>
    <s v="WARRENSBURG"/>
    <s v="64093-3145"/>
    <s v="JOSHALYNN"/>
    <s v="VASSAR"/>
    <n v="44"/>
    <s v="(660) 747-5411"/>
    <s v="(660) 747-4337"/>
    <s v="503 BURKARTH RD"/>
    <s v="WARRENSBURG"/>
    <s v="64093-3145"/>
    <x v="267"/>
    <s v="LIMITED LIABILITY COMPANY"/>
  </r>
  <r>
    <n v="12936"/>
    <n v="18620"/>
    <x v="0"/>
    <s v="RCF*"/>
    <x v="312"/>
    <s v="18620-HEARTLAND II RESIDENTIAL CARE FACILITY, INC-RCF*"/>
    <s v="117 SOUTH 15TH ST"/>
    <s v="SAINT JOSEPH"/>
    <s v="64501-2904"/>
    <s v="BROOKE ASHLEY"/>
    <s v="WAITKOSS"/>
    <n v="52"/>
    <s v="(816) 676-1506"/>
    <s v="(816) 676-1505"/>
    <s v="117 SOUTH 15TH ST"/>
    <s v="SAINT JOSEPH"/>
    <s v="64501-2904"/>
    <x v="40"/>
    <s v="PROFIT CORPORATION"/>
  </r>
  <r>
    <n v="6966"/>
    <n v="18653"/>
    <x v="0"/>
    <s v="RCF*"/>
    <x v="313"/>
    <s v="18653-STONEBRIDGE WESTPHALIA-RCF*"/>
    <s v="1899 HIGHWAY 63"/>
    <s v="WESTPHALIA"/>
    <s v="65085-2215"/>
    <s v="JULIE"/>
    <s v="HECKMAN"/>
    <n v="28"/>
    <s v="(573) 455-2280"/>
    <s v="5734552253"/>
    <s v="1899 HWY 63"/>
    <s v="WESTPHALIA"/>
    <s v="65085-2215"/>
    <x v="268"/>
    <s v="PROFIT CORPORATION"/>
  </r>
  <r>
    <n v="2985"/>
    <n v="18666"/>
    <x v="0"/>
    <s v="RCF"/>
    <x v="314"/>
    <s v="18666-BRISTOL MANOR OF BROOKFIELD-RCF"/>
    <s v="338 THOMPSON"/>
    <s v="BROOKFIELD"/>
    <s v="64628-2419"/>
    <s v="RICHARD"/>
    <s v="OWENS"/>
    <n v="12"/>
    <s v="(660) 258-5065"/>
    <s v="6602585065"/>
    <s v="338 THOMPSON"/>
    <s v="BROOKFIELD"/>
    <s v="64628-2419"/>
    <x v="226"/>
    <s v="PROFIT CORPORATION"/>
  </r>
  <r>
    <n v="9204"/>
    <n v="18727"/>
    <x v="0"/>
    <s v="ALF**"/>
    <x v="315"/>
    <s v="18727-ROLLA PRESBYTERIAN MANOR-ALF**"/>
    <s v="1200 HOMELIFE PLAZA"/>
    <s v="ROLLA"/>
    <s v="65401-2512"/>
    <s v="ANN"/>
    <s v="CAUDILL"/>
    <n v="37"/>
    <s v="(573) 364-7336"/>
    <s v="5733647495"/>
    <s v="1200 HOMELIFE PLAZA"/>
    <s v="ROLLA"/>
    <s v="65401-2512"/>
    <x v="105"/>
    <s v="NOT FOR PROFIT CORPORATION"/>
  </r>
  <r>
    <n v="10200"/>
    <n v="18735"/>
    <x v="0"/>
    <s v="ALF"/>
    <x v="316"/>
    <s v="18735-KINGDOM CARE SENIOR LIVING LLC-ALF"/>
    <s v="811 CENTER ST"/>
    <s v="FULTON"/>
    <s v="65251-1922"/>
    <s v="CHANDA"/>
    <s v="GERARD"/>
    <n v="41"/>
    <s v="(573) 642-6646"/>
    <s v="5736422202"/>
    <s v="811 CENTER ST"/>
    <s v="FULTON"/>
    <s v="65251-1922"/>
    <x v="269"/>
    <s v="LIMITED LIABILITY COMPANY"/>
  </r>
  <r>
    <n v="2985"/>
    <n v="18764"/>
    <x v="0"/>
    <s v="RCF"/>
    <x v="317"/>
    <s v="18764-SPECIAL FORCE FAMILY MINISTRIES-RCF"/>
    <s v="428 SOUTH HARRISON ST"/>
    <s v="NIXA"/>
    <s v="65714-7809"/>
    <s v="BEN"/>
    <s v="DEAL JR"/>
    <n v="12"/>
    <s v="(417) 725-7917"/>
    <s v="(417) 725-7977"/>
    <s v="PO BOX 882"/>
    <s v="NIXA"/>
    <s v="65714-0882"/>
    <x v="270"/>
    <s v="NOT FOR PROFIT CORPORATION"/>
  </r>
  <r>
    <n v="5970"/>
    <n v="18783"/>
    <x v="0"/>
    <s v="ALF"/>
    <x v="318"/>
    <s v="18783-HERITAGE HILLS ASSISTED LIVING FACILITY-ALF"/>
    <s v="ROUTE 5, BOX 68"/>
    <s v="PATTON"/>
    <s v="63662-9760"/>
    <s v="SHEILA"/>
    <s v="STACY"/>
    <n v="24"/>
    <s v="(573) 866-2003"/>
    <s v="(573) 866-2201"/>
    <s v="PO BOX B"/>
    <s v="PATTON"/>
    <s v="63662-0010"/>
    <x v="271"/>
    <s v="LIMITED LIABILITY COMPANY"/>
  </r>
  <r>
    <n v="2985"/>
    <n v="18817"/>
    <x v="0"/>
    <s v="RCF"/>
    <x v="319"/>
    <s v="18817-BRISTOL MANOR OF BUTLER-RCF"/>
    <s v="411 SOUTH DELAWARE"/>
    <s v="BUTLER"/>
    <s v="64730-2311"/>
    <s v="CHERYL"/>
    <s v="HUNTER"/>
    <n v="12"/>
    <s v="(660) 679-3661"/>
    <s v="6606793661"/>
    <s v="411 S DELAWARE"/>
    <s v="BUTLER"/>
    <s v="64730-2311"/>
    <x v="226"/>
    <s v="PROFIT CORPORATION"/>
  </r>
  <r>
    <n v="2985"/>
    <n v="18846"/>
    <x v="0"/>
    <s v="RCF"/>
    <x v="320"/>
    <s v="18846-BRISTOL MANOR OF PRINCETON-RCF"/>
    <s v="200 NORTH FULLERTON"/>
    <s v="PRINCETON"/>
    <s v="64673-1176"/>
    <s v="LISA"/>
    <s v="STEPHENS"/>
    <n v="12"/>
    <s v="(660) 748-4354"/>
    <s v="6607484354"/>
    <s v="200 N  FULLERTON"/>
    <s v="PRINCETON"/>
    <s v="64673-1176"/>
    <x v="226"/>
    <s v="PROFIT CORPORATION"/>
  </r>
  <r>
    <n v="20648"/>
    <n v="18858"/>
    <x v="0"/>
    <s v="RCF*"/>
    <x v="321"/>
    <s v="18858-CENTRAL GARDENS INC-RCF*"/>
    <s v="302 NORTH ELM ST"/>
    <s v="DEXTER"/>
    <s v="63841-1773"/>
    <s v="KIMBERLEY"/>
    <s v="POLEN"/>
    <n v="83"/>
    <s v="(573) 624-0011"/>
    <s v="(573) 624-3022"/>
    <s v="302 NORTH ELM ST"/>
    <s v="DEXTER"/>
    <s v="63841-1773"/>
    <x v="272"/>
    <s v="PROFIT CORPORATION"/>
  </r>
  <r>
    <n v="2985"/>
    <n v="18863"/>
    <x v="0"/>
    <s v="RCF"/>
    <x v="322"/>
    <s v="18863-BRISTOL MANOR OF STOVER-RCF"/>
    <s v="607 WEST 4TH ST"/>
    <s v="STOVER"/>
    <s v="65078-0807"/>
    <s v="MARIA"/>
    <s v="BAUMGARDEN"/>
    <n v="12"/>
    <s v="(573) 377-4519"/>
    <s v="5733774519"/>
    <s v="607 WEST 4TH ST"/>
    <s v="STOVER"/>
    <s v="65078-0807"/>
    <x v="226"/>
    <s v="PROFIT CORPORATION"/>
  </r>
  <r>
    <n v="12439"/>
    <n v="18903"/>
    <x v="0"/>
    <s v="ALF**"/>
    <x v="323"/>
    <s v="18903-ST FRANCIS PARK - ASSISTED LIVING BY AMERICARE-ALF**"/>
    <s v="1806 SAINT FRANCIS ST"/>
    <s v="KENNETT"/>
    <s v="63857-1568"/>
    <s v="TONI"/>
    <s v="HOLCOMB"/>
    <n v="50"/>
    <s v="(573) 888-1188"/>
    <s v="(573) 888-0052"/>
    <s v="PO BOX 629"/>
    <s v="KENNETT"/>
    <s v="63857-0629"/>
    <x v="273"/>
    <s v="LIMITED LIABILITY COMPANY"/>
  </r>
  <r>
    <n v="2985"/>
    <n v="18951"/>
    <x v="0"/>
    <s v="RCF"/>
    <x v="324"/>
    <s v="18951-BRISTOL MANOR OF LAMAR-RCF"/>
    <s v="603 EAST 17TH ST"/>
    <s v="LAMAR"/>
    <s v="64759-2303"/>
    <s v="ANDREA"/>
    <s v="GASTEL"/>
    <n v="12"/>
    <s v="(417) 682-6762"/>
    <s v="4176826762"/>
    <s v="603 EAST 17TH ST"/>
    <s v="LAMAR"/>
    <s v="64759-2303"/>
    <x v="226"/>
    <s v="PROFIT CORPORATION"/>
  </r>
  <r>
    <n v="2985"/>
    <n v="19068"/>
    <x v="0"/>
    <s v="RCF"/>
    <x v="325"/>
    <s v="19068-BRISTOL MANOR OF BETHANY-RCF"/>
    <s v="811 SOUTH 24TH ST"/>
    <s v="BETHANY"/>
    <s v="64424-2631"/>
    <s v="TAMMY"/>
    <s v="ONEAL"/>
    <n v="12"/>
    <s v="(660) 425-7133"/>
    <s v="6604257133"/>
    <s v="811 SOUTH 24TH ST"/>
    <s v="BETHANY"/>
    <s v="64424-2631"/>
    <x v="226"/>
    <s v="PROFIT CORPORATION"/>
  </r>
  <r>
    <n v="3732"/>
    <n v="19080"/>
    <x v="0"/>
    <s v="ALF"/>
    <x v="326"/>
    <s v="19080-ARIZONA CARE CENTER-ALF"/>
    <s v="101 ARIZONA ST"/>
    <s v="NEW HAVEN"/>
    <s v="63068-1210"/>
    <s v="PENNY"/>
    <s v="BOWERS"/>
    <n v="15"/>
    <s v="(573) 237-4830"/>
    <s v="5732374831"/>
    <s v="101 ARIZONA ST"/>
    <s v="NEW HAVEN"/>
    <s v="63068-1210"/>
    <x v="61"/>
    <s v="LIMITED LIABILITY COMPANY"/>
  </r>
  <r>
    <n v="2985"/>
    <n v="19153"/>
    <x v="0"/>
    <s v="RCF"/>
    <x v="327"/>
    <s v="19153-BRISTOL MANOR OF UNIONVILLE-RCF"/>
    <s v="715 NORTH 22ND ST, HWY 5 NORTH"/>
    <s v="UNIONVILLE"/>
    <s v="63565-1142"/>
    <s v="REBECCA"/>
    <s v="COVEY"/>
    <n v="12"/>
    <s v="(660) 947-2151"/>
    <s v="6609472151"/>
    <s v="715 NORTH 22ND ST, HWY 5 NORTH"/>
    <s v="UNIONVILLE"/>
    <s v="63565-1142"/>
    <x v="226"/>
    <s v="PROFIT CORPORATION"/>
  </r>
  <r>
    <n v="4975"/>
    <n v="19169"/>
    <x v="0"/>
    <s v="RCF*"/>
    <x v="328"/>
    <s v="19169-NEWSTEAD PLACE-RCF*"/>
    <s v="19 NORTH NEWSTEAD"/>
    <s v="SAINT LOUIS"/>
    <s v="63108-2260"/>
    <s v="ELIZABETH"/>
    <s v="GERLEMAN"/>
    <n v="20"/>
    <s v="(314) 286-4510"/>
    <s v="(314) 286-4565"/>
    <s v="19 N  NEWSTEAD"/>
    <s v="SAINT LOUIS"/>
    <s v="63108-2260"/>
    <x v="262"/>
    <s v="NOT FOR PROFIT CORPORATION"/>
  </r>
  <r>
    <n v="18409"/>
    <n v="19668"/>
    <x v="0"/>
    <s v="ALF"/>
    <x v="329"/>
    <s v="19668-JOY ASSISTED LIVING FOR SENIORS-ALF"/>
    <s v="2030 W MOUNT VERNON ST"/>
    <s v="SPRINGFIELD"/>
    <s v="65802-4846"/>
    <s v="KATHY"/>
    <s v="MCCRARY"/>
    <n v="74"/>
    <s v="(417) 864-8805"/>
    <s v="(417) 864-6561"/>
    <s v="PO BOX 9655"/>
    <s v="SPRINGFIELD"/>
    <s v="65801-9655"/>
    <x v="274"/>
    <s v="PROFIT CORPORATION"/>
  </r>
  <r>
    <n v="10946"/>
    <n v="19713"/>
    <x v="0"/>
    <s v="ALF**"/>
    <x v="330"/>
    <s v="19713-SPRING RIDGE - ASSISTED LIVING BY AMERICARE-ALF**"/>
    <s v="2828 SOUTH MEADOWBROOK"/>
    <s v="SPRINGFIELD"/>
    <s v="65807-5925"/>
    <s v="CHRISTINA"/>
    <s v="BLOOMER"/>
    <n v="44"/>
    <s v="(417) 889-7100"/>
    <s v="(417) 889-7199"/>
    <s v="2828 SOUTH MEADOWBROOK"/>
    <s v="SPRINGFIELD"/>
    <s v="65807-5925"/>
    <x v="275"/>
    <s v="LIMITED LIABILITY COMPANY"/>
  </r>
  <r>
    <n v="8956"/>
    <n v="19721"/>
    <x v="0"/>
    <s v="ALF"/>
    <x v="331"/>
    <s v="19721-HIDDEN ACRES ASSISTED LIVING-ALF"/>
    <s v="19235 STATE ROUTE EE"/>
    <s v="SAINTE GENEVIEVE"/>
    <s v="63670-8213"/>
    <s v="BRENDA"/>
    <s v="JOHNSON"/>
    <n v="36"/>
    <s v="(573) 756-8141"/>
    <s v="(573) 756-9141"/>
    <s v="19235 STATE ROUTE EE"/>
    <s v="SAINTE GENEVIEVE"/>
    <s v="63670-8213"/>
    <x v="276"/>
    <s v="LIMITED LIABILITY COMPANY"/>
  </r>
  <r>
    <n v="2985"/>
    <n v="19730"/>
    <x v="0"/>
    <s v="RCF"/>
    <x v="332"/>
    <s v="19730-BRISTOL MANOR OF RAYMORE-RCF"/>
    <s v="604 EAST SUNRISE DR"/>
    <s v="RAYMORE"/>
    <s v="64083-9037"/>
    <s v="OLIVIA"/>
    <s v="VERAECKE"/>
    <n v="12"/>
    <s v="(816) 322-6782"/>
    <s v="8163226782"/>
    <s v="604 EAST SUNRISE DR"/>
    <s v="RAYMORE"/>
    <s v="64083-9037"/>
    <x v="226"/>
    <s v="PROFIT CORPORATION"/>
  </r>
  <r>
    <n v="8707"/>
    <n v="19746"/>
    <x v="0"/>
    <s v="RCF*"/>
    <x v="333"/>
    <s v="19746-SALEM RESIDENTIAL CARE-RCF*"/>
    <s v="1207 EAST ROOSEVELT ST"/>
    <s v="SALEM"/>
    <s v="65560-9676"/>
    <s v="PAMELA"/>
    <s v="NASH"/>
    <n v="35"/>
    <s v="(573) 729-9449"/>
    <s v="(573) 729-8719"/>
    <s v="1207 EAST ROOSEVELT ST"/>
    <s v="SALEM"/>
    <s v="65560-9676"/>
    <x v="154"/>
    <s v="PROFIT CORPORATION"/>
  </r>
  <r>
    <n v="6717"/>
    <n v="19757"/>
    <x v="0"/>
    <s v="RCF*"/>
    <x v="334"/>
    <s v="19757-WESTBROOK CARE CENTER, INC-RCF*"/>
    <s v="401 S  PLATTE CLAY WAY"/>
    <s v="KEARNEY"/>
    <s v="64060-7714"/>
    <s v="STEPHEN"/>
    <s v="MCDONALD"/>
    <n v="27"/>
    <s v="(816) 628-2222"/>
    <s v="(816) 628-3486"/>
    <s v="401 S  PLATTE CLAY WAY"/>
    <s v="KEARNEY"/>
    <s v="64060-7714"/>
    <x v="277"/>
    <s v="PROFIT CORPORATION"/>
  </r>
  <r>
    <n v="4975"/>
    <n v="19808"/>
    <x v="0"/>
    <s v="RCF*"/>
    <x v="335"/>
    <s v="19808-MAPLE RIDGE RESIDENTIAL CARE CENTER LLC-RCF*"/>
    <s v="1034 DORIS DR"/>
    <s v="FARMINGTON"/>
    <s v="63640-1954"/>
    <s v="KAREN"/>
    <s v="VEACH"/>
    <n v="20"/>
    <s v="(573) 760-0155"/>
    <s v="(573) 760-0524"/>
    <s v="PO BOX 272"/>
    <s v="FARMINGTON"/>
    <s v="63640-0272"/>
    <x v="278"/>
    <s v="LIMITED LIABILITY COMPANY"/>
  </r>
  <r>
    <n v="2985"/>
    <n v="19843"/>
    <x v="0"/>
    <s v="RCF"/>
    <x v="336"/>
    <s v="19843-BRISTOL MANOR OF MARYVILLE-RCF"/>
    <s v="323 EAST SUMMIT DR"/>
    <s v="MARYVILLE"/>
    <s v="64468-3619"/>
    <s v="MICHELLE"/>
    <s v="SPALDING"/>
    <n v="12"/>
    <s v="(660) 582-4131"/>
    <s v="6605824131"/>
    <s v="323 EAST SUMMIT DR"/>
    <s v="MARYVILLE"/>
    <s v="64468-3619"/>
    <x v="226"/>
    <s v="PROFIT CORPORATION"/>
  </r>
  <r>
    <n v="1990"/>
    <n v="19861"/>
    <x v="0"/>
    <s v="ALF**"/>
    <x v="337"/>
    <s v="19861-DOLAN MEMORY CARE AT MASON MANOR-ALF**"/>
    <s v="12740 MASON MANOR"/>
    <s v="SAINT LOUIS"/>
    <s v="63141-7350"/>
    <s v="TRACEY"/>
    <s v="RAY"/>
    <n v="8"/>
    <s v="(314) 576-6200"/>
    <s v="(314) 576-0962"/>
    <s v="12740 MASON MANOR"/>
    <s v="SAINT LOUIS"/>
    <s v="63141-7350"/>
    <x v="279"/>
    <s v="PROFIT CORPORATION"/>
  </r>
  <r>
    <n v="4975"/>
    <n v="19872"/>
    <x v="0"/>
    <s v="RCF*"/>
    <x v="338"/>
    <s v="19872-HOLIDAY RESIDENTIAL CARE-RCF*"/>
    <s v="1019 OLD ST MARY'S RD"/>
    <s v="PERRYVILLE"/>
    <s v="63775-1298"/>
    <s v="GINA"/>
    <s v="BERGER"/>
    <n v="20"/>
    <s v="(573) 547-7398"/>
    <s v="(573) 547-6246"/>
    <s v="1019 OLD ST MARY'S RD"/>
    <s v="PERRYVILLE"/>
    <s v="63775-1298"/>
    <x v="280"/>
    <s v="LIMITED LIABILITY COMPANY"/>
  </r>
  <r>
    <n v="13185"/>
    <n v="19892"/>
    <x v="0"/>
    <s v="ALF"/>
    <x v="339"/>
    <s v="19892-AUBURN CREEK - ASSISTED LIVING BY AMERICARE-ALF"/>
    <s v="2910 BEAVER CREEK DR"/>
    <s v="CAPE GIRARDEAU"/>
    <s v="63701-1732"/>
    <s v="ANDY"/>
    <s v="BLAGG"/>
    <n v="53"/>
    <s v="(573) 651-0199"/>
    <s v="5736516413"/>
    <s v="2910 BEAVER CREEK DR"/>
    <s v="CAPE GIRARDEAU"/>
    <s v="63701-1732"/>
    <x v="281"/>
    <s v="LIMITED LIABILITY COMPANY"/>
  </r>
  <r>
    <n v="2985"/>
    <n v="19954"/>
    <x v="0"/>
    <s v="RCF"/>
    <x v="340"/>
    <s v="19954-BRISTOL MANOR OF WARRENTON-RCF"/>
    <s v="815 WOOLF ROAD"/>
    <s v="WARRENTON"/>
    <s v="63383-6184"/>
    <s v="MACHENZIE"/>
    <s v="CRUM"/>
    <n v="12"/>
    <s v="(636) 456-1437"/>
    <s v="6364561437"/>
    <s v="815 WOOLF RD"/>
    <s v="WARRENTON"/>
    <s v="63383-6184"/>
    <x v="226"/>
    <s v="PROFIT CORPORATION"/>
  </r>
  <r>
    <n v="8956"/>
    <n v="19968"/>
    <x v="0"/>
    <s v="ALF**"/>
    <x v="341"/>
    <s v="19968-BRENTMOOR RETIREMENT COMMUNITY-ALF**"/>
    <s v="8600 DELMAR BLVD"/>
    <s v="SAINT LOUIS"/>
    <s v="63124-1973"/>
    <s v="JANICE"/>
    <s v="EFFINGER"/>
    <n v="36"/>
    <s v="(314) 995-3811"/>
    <s v="3149953974"/>
    <s v="8600 DELMAR BLVD"/>
    <s v="SAINT LOUIS"/>
    <s v="63124-1973"/>
    <x v="282"/>
    <s v="LIMITED LIABILITY COMPANY"/>
  </r>
  <r>
    <n v="2239"/>
    <n v="19990"/>
    <x v="0"/>
    <s v="RCF"/>
    <x v="342"/>
    <s v="19990-TESSLAND RESIDENTIAL CARE FACILITY LLC-RCF"/>
    <s v="24583 HIGHWAY 5"/>
    <s v="MILAN"/>
    <s v="63556-2809"/>
    <s v="TERESA"/>
    <s v="COUCH"/>
    <n v="9"/>
    <s v="(660) 265-4391"/>
    <s v="(660) 265-1070"/>
    <s v="24583 HWY 5"/>
    <s v="MILAN"/>
    <s v="63556-2809"/>
    <x v="283"/>
    <s v="LIMITED LIABILITY COMPANY"/>
  </r>
  <r>
    <n v="12936"/>
    <n v="20003"/>
    <x v="0"/>
    <s v="ALF**"/>
    <x v="343"/>
    <s v="20003-NORTHPARK VILLAGE - ASSISTED LIVING BY AMERICARE-ALF**"/>
    <s v="4449 N STATE HIGHWAY NN"/>
    <s v="OZARK"/>
    <s v="65721-7221"/>
    <s v="MICHELE"/>
    <s v="HARE"/>
    <n v="52"/>
    <s v="(417) 581-3200"/>
    <s v="(417) 581-2083"/>
    <s v="4449 N STATE HIGHWAY NN"/>
    <s v="OZARK"/>
    <s v="65721-7221"/>
    <x v="284"/>
    <s v="LIMITED LIABILITY COMPANY"/>
  </r>
  <r>
    <n v="2985"/>
    <n v="20015"/>
    <x v="0"/>
    <s v="RCF"/>
    <x v="344"/>
    <s v="20015-BRISTOL MANOR OF ELSBERRY-RCF"/>
    <s v="1402 RIVERVIEW DR"/>
    <s v="ELSBERRY"/>
    <s v="63343-1612"/>
    <s v="TRAVIS"/>
    <s v="JACKSON"/>
    <n v="12"/>
    <s v="(573) 898-5955"/>
    <s v="(573) 898-5955"/>
    <s v="1402 RIVERVIEW DR"/>
    <s v="ELSBERRY"/>
    <s v="63343-1612"/>
    <x v="226"/>
    <s v="PROFIT CORPORATION"/>
  </r>
  <r>
    <n v="4975"/>
    <n v="20034"/>
    <x v="0"/>
    <s v="RCF*"/>
    <x v="345"/>
    <s v="20034-BROOKSIDE MANOR RESIDENTIAL CARE, LLC-RCF*"/>
    <s v="2434 HIGHWAY H"/>
    <s v="FARMINGTON"/>
    <s v="63640-7033"/>
    <s v="STARLA"/>
    <s v="DULWORTH"/>
    <n v="20"/>
    <s v="(573) 756-6434"/>
    <s v="5737601207"/>
    <s v="2434 HIGHWAY H"/>
    <s v="FARMINGTON"/>
    <s v="63640-7033"/>
    <x v="285"/>
    <s v="LIMITED LIABILITY COMPANY"/>
  </r>
  <r>
    <n v="2985"/>
    <n v="20045"/>
    <x v="0"/>
    <s v="RCF"/>
    <x v="346"/>
    <s v="20045-BRISTOL MANOR OF MONROE CITY-RCF"/>
    <s v="1017 EAST LAWN ST"/>
    <s v="MONROE CITY"/>
    <s v="63456-1433"/>
    <s v="ESTELLE"/>
    <s v="HAWKINS"/>
    <n v="12"/>
    <s v="(573) 735-3068"/>
    <s v="5737353068"/>
    <s v="1017 EAST LAWN ST"/>
    <s v="MONROE CITY"/>
    <s v="63456-1433"/>
    <x v="226"/>
    <s v="PROFIT CORPORATION"/>
  </r>
  <r>
    <n v="2985"/>
    <n v="20116"/>
    <x v="0"/>
    <s v="RCF"/>
    <x v="347"/>
    <s v="20116-BRISTOL MANOR OF JEFFERSON CITY-RCF"/>
    <s v="510 KENSINGTON PARK"/>
    <s v="JEFFERSON CITY"/>
    <s v="65109-6247"/>
    <s v="CONNIE"/>
    <s v="ELDRIDGE"/>
    <n v="12"/>
    <s v="(573) 761-5772"/>
    <s v="5737615772"/>
    <s v="510 KENSINGTON PARK"/>
    <s v="JEFFERSON CITY"/>
    <s v="65109-6247"/>
    <x v="226"/>
    <s v="PROFIT CORPORATION"/>
  </r>
  <r>
    <n v="2985"/>
    <n v="20138"/>
    <x v="0"/>
    <s v="RCF"/>
    <x v="348"/>
    <s v="20138-BRISTOL MANOR OF WASHINGTON-RCF"/>
    <s v="100 WEST 12TH ST"/>
    <s v="WASHINGTON"/>
    <s v="63090-4445"/>
    <s v="BREANNE"/>
    <s v="JOHNSON"/>
    <n v="12"/>
    <s v="(636) 390-0050"/>
    <s v="6363900050"/>
    <s v="100 WEST 12TH ST"/>
    <s v="WASHINGTON"/>
    <s v="63090-4445"/>
    <x v="226"/>
    <s v="PROFIT CORPORATION"/>
  </r>
  <r>
    <n v="7463"/>
    <n v="20156"/>
    <x v="0"/>
    <s v="RCF"/>
    <x v="349"/>
    <s v="20156-GRAN VILLAS NEOSHO-RCF"/>
    <s v="420 LYON DR"/>
    <s v="NEOSHO"/>
    <s v="64850-9194"/>
    <s v="CARMAN"/>
    <s v="WILLIAMS"/>
    <n v="30"/>
    <s v="(417) 451-7071"/>
    <s v="(417) 451-5127"/>
    <s v="420 LYON DR"/>
    <s v="NEOSHO"/>
    <s v="64850-9194"/>
    <x v="286"/>
    <s v="PROFIT CORPORATION"/>
  </r>
  <r>
    <n v="2985"/>
    <n v="20160"/>
    <x v="0"/>
    <s v="RCF"/>
    <x v="350"/>
    <s v="20160-ASHBURY HEIGHTS OF MONTGOMERY CITY-RCF"/>
    <s v="625 WEST 2ND ST"/>
    <s v="MONTGOMERY CITY"/>
    <s v="63361-1762"/>
    <s v="MIKE"/>
    <s v="NELSON"/>
    <n v="12"/>
    <s v="(573) 564-3386"/>
    <s v="5735643386"/>
    <s v="625 WEST 2ND ST"/>
    <s v="MONTGOMERY CITY"/>
    <s v="63361-1762"/>
    <x v="226"/>
    <s v="PROFIT CORPORATION"/>
  </r>
  <r>
    <n v="4478"/>
    <n v="20185"/>
    <x v="0"/>
    <s v="RCF"/>
    <x v="351"/>
    <s v="20185-RUSSELL TOWNHOUSE-RCF"/>
    <s v="207 FRONT ST"/>
    <s v="ANNAPOLIS"/>
    <s v="63620-9130"/>
    <s v="BRANDE"/>
    <s v="RUSSELL"/>
    <n v="18"/>
    <s v="(573) 598-1168"/>
    <s v="(573) 598-1184"/>
    <s v="207 FRONT ST"/>
    <s v="ANNAPOLIS"/>
    <s v="63620-9130"/>
    <x v="111"/>
    <s v="PROFIT CORPORATION"/>
  </r>
  <r>
    <n v="12439"/>
    <n v="20193"/>
    <x v="0"/>
    <s v="RCF"/>
    <x v="352"/>
    <s v="20193-HENLEY PLACE OF NEOSHO, A SENIOR RESIDENCE BY AMERICARE-RCF"/>
    <s v="1105 VILLAGE RD"/>
    <s v="NEOSHO"/>
    <s v="64850-9076"/>
    <s v="ANDREA"/>
    <s v="HARPER"/>
    <n v="50"/>
    <s v="(417) 451-1000"/>
    <s v="(417) 451-9999"/>
    <s v="1105 VILLAGE RD"/>
    <s v="NEOSHO"/>
    <s v="64850-9076"/>
    <x v="287"/>
    <s v="LIMITED LIABILITY COMPANY"/>
  </r>
  <r>
    <n v="9453"/>
    <n v="20206"/>
    <x v="0"/>
    <s v="RCF*"/>
    <x v="353"/>
    <s v="20206-CLARK CARE CENTER - ONE-RCF*"/>
    <s v="1505 EAST ASHLAND ST"/>
    <s v="NEVADA"/>
    <s v="64772-4025"/>
    <s v="KAREN"/>
    <s v="CLARK"/>
    <n v="38"/>
    <s v="(417) 667-3900"/>
    <s v="4176673923"/>
    <s v="PO BOX 246"/>
    <s v="NEVADA"/>
    <s v="64772-0246"/>
    <x v="288"/>
    <s v="PROFIT CORPORATION"/>
  </r>
  <r>
    <n v="2985"/>
    <n v="20237"/>
    <x v="0"/>
    <s v="RCF"/>
    <x v="354"/>
    <s v="20237-BRISTOL MANOR OF PACIFIC-RCF"/>
    <s v="2049 ROSE LN"/>
    <s v="PACIFIC"/>
    <s v="63069-1165"/>
    <s v="HEATHER"/>
    <s v="PINCKNEY"/>
    <n v="12"/>
    <s v="(636) 257-8020"/>
    <s v="6362578020"/>
    <s v="2049 ROSE LN"/>
    <s v="PACIFIC"/>
    <s v="63069-1165"/>
    <x v="226"/>
    <s v="PROFIT CORPORATION"/>
  </r>
  <r>
    <n v="2985"/>
    <n v="20260"/>
    <x v="0"/>
    <s v="RCF"/>
    <x v="355"/>
    <s v="20260-BRISTOL MANOR OF PALMYRA-RCF"/>
    <s v="1815 SOUTH MAIN"/>
    <s v="PALMYRA"/>
    <s v="63461-1961"/>
    <s v="TYLER"/>
    <s v="BATES"/>
    <n v="12"/>
    <s v="(573) 769-2127"/>
    <s v="5737692127"/>
    <s v="1815 SOUTH MAIN"/>
    <s v="PALMYRA"/>
    <s v="63461-1961"/>
    <x v="226"/>
    <s v="PROFIT CORPORATION"/>
  </r>
  <r>
    <n v="36818"/>
    <n v="20288"/>
    <x v="0"/>
    <s v="ALF**"/>
    <x v="356"/>
    <s v="20288-GARDENS, THE-ALF**"/>
    <s v="1302 WEST SUNSET"/>
    <s v="SPRINGFIELD"/>
    <s v="65807-5943"/>
    <s v="HEATHER"/>
    <s v="BROWN"/>
    <n v="148"/>
    <s v="(417) 889-7600"/>
    <s v="4178892477"/>
    <s v="1302 WEST SUNSET"/>
    <s v="SPRINGFIELD"/>
    <s v="65807-5943"/>
    <x v="289"/>
    <s v="NOT FOR PROFIT CORPORATION"/>
  </r>
  <r>
    <n v="10448"/>
    <n v="20291"/>
    <x v="0"/>
    <s v="ALF**"/>
    <x v="357"/>
    <s v="20291-RIVER MIST - ASSISTED LIVING BY AMERICARE-ALF**"/>
    <s v="2050 WEST MAUD"/>
    <s v="POPLAR BLUFF"/>
    <s v="63901-4000"/>
    <s v="SHERYL"/>
    <s v="MAHY"/>
    <n v="42"/>
    <s v="(573) 686-2833"/>
    <s v="(573) 686-0212"/>
    <s v="2050 WEST MAUD"/>
    <s v="POPLAR BLUFF"/>
    <s v="63901-4000"/>
    <x v="290"/>
    <s v="LIMITED LIABILITY COMPANY"/>
  </r>
  <r>
    <n v="17911"/>
    <n v="20303"/>
    <x v="0"/>
    <s v="ALF**"/>
    <x v="358"/>
    <s v="20303-ASHLAND VILLA - ASSISTED LIVING BY AMERICARE-ALF**"/>
    <s v="301 SOUTH HENRY CLAY BLVD"/>
    <s v="ASHLAND"/>
    <s v="65010-9439"/>
    <s v="ASHLEY"/>
    <s v="GARFIAS"/>
    <n v="72"/>
    <s v="(573) 657-1920"/>
    <s v="5736571188"/>
    <s v="301 SOUTH HENRY CLAY BLVD"/>
    <s v="ASHLAND"/>
    <s v="65010-9439"/>
    <x v="291"/>
    <s v="LIMITED LIABILITY COMPANY"/>
  </r>
  <r>
    <n v="2985"/>
    <n v="20352"/>
    <x v="0"/>
    <s v="RCF"/>
    <x v="359"/>
    <s v="20352-BRISTOL MANOR OF AURORA-RCF"/>
    <s v="740 SOUTH HUDSON"/>
    <s v="AURORA"/>
    <s v="65605-2512"/>
    <s v="CHRISTINA"/>
    <s v="HEFFLEY"/>
    <n v="12"/>
    <s v="(417) 678-7535"/>
    <s v="4176787535"/>
    <s v="740 SOUTH HUDSON"/>
    <s v="AURORA"/>
    <s v="65605-2512"/>
    <x v="226"/>
    <s v="PROFIT CORPORATION"/>
  </r>
  <r>
    <n v="4478"/>
    <n v="20361"/>
    <x v="0"/>
    <s v="RCF*"/>
    <x v="360"/>
    <s v="20361-VILLAGE CARE CENTER, INC-RCF*"/>
    <s v="810 EAST EDWARDS ST"/>
    <s v="MARYVILLE"/>
    <s v="64468-2917"/>
    <s v="ASHLEY"/>
    <s v="FRITZ"/>
    <n v="18"/>
    <s v="(660) 562-3515"/>
    <s v="6605623658"/>
    <s v="810 EAST EDWARDS ST"/>
    <s v="MARYVILLE"/>
    <s v="64468-2917"/>
    <x v="292"/>
    <s v="PROFIT CORPORATION"/>
  </r>
  <r>
    <n v="2985"/>
    <n v="20386"/>
    <x v="0"/>
    <s v="RCF*"/>
    <x v="361"/>
    <s v="20386-SWIFT CREEK RESIDENTIAL CARE CENTER-RCF*"/>
    <s v="1673 HIGHWAY 53"/>
    <s v="POPLAR BLUFF"/>
    <s v="63901-4132"/>
    <s v="MELISSA"/>
    <s v="HALBMAIER"/>
    <n v="12"/>
    <s v="(573) 778-1129"/>
    <s v="(573) 778-9202"/>
    <s v="1673 HIGHWAY 53"/>
    <s v="POPLAR BLUFF"/>
    <s v="63901-4132"/>
    <x v="293"/>
    <s v="PROFIT CORPORATION"/>
  </r>
  <r>
    <n v="2985"/>
    <n v="20397"/>
    <x v="0"/>
    <s v="RCF"/>
    <x v="362"/>
    <s v="20397-BRISTOL MANOR OF WENTZVILLE-RCF"/>
    <s v="840 WEST NORTHVIEW"/>
    <s v="WENTZVILLE"/>
    <s v="63385-1036"/>
    <s v="LEIGH ANN"/>
    <s v="BRYAN"/>
    <n v="12"/>
    <s v="(636) 639-6777"/>
    <s v="6366396777"/>
    <s v="840 W NORTHVIEW"/>
    <s v="WENTZVILLE"/>
    <s v="63385-1036"/>
    <x v="226"/>
    <s v="PROFIT CORPORATION"/>
  </r>
  <r>
    <n v="3980"/>
    <n v="20413"/>
    <x v="0"/>
    <s v="ALF"/>
    <x v="363"/>
    <s v="20413-KEATON CENTER-ALF"/>
    <s v="120 N MILL ST"/>
    <s v="FESTUS"/>
    <s v="63028-1816"/>
    <s v="CASEY"/>
    <s v="PATKE"/>
    <n v="16"/>
    <s v="(636) 232-2323"/>
    <s v="(636) 937-6864"/>
    <s v="120 N MILL ST"/>
    <s v="FESTUS"/>
    <s v="63028-1816"/>
    <x v="294"/>
    <s v="NOT FOR PROFIT CORPORATION"/>
  </r>
  <r>
    <n v="8956"/>
    <n v="20440"/>
    <x v="0"/>
    <s v="ALF**"/>
    <x v="364"/>
    <s v="20440-WESTBROOK TERRACE - ASSISTED LIVING BY AMERICARE-ALF**"/>
    <s v="3335 NORTH TEN MILE DR"/>
    <s v="JEFFERSON CITY"/>
    <s v="65109-0528"/>
    <s v="LACI"/>
    <s v="TAMBKE"/>
    <n v="36"/>
    <s v="(573) 635-2600"/>
    <s v="(573) 635-2717"/>
    <s v="3335 NORTH TEN MILE DR"/>
    <s v="JEFFERSON CITY"/>
    <s v="65109-0528"/>
    <x v="295"/>
    <s v="LIMITED LIABILITY COMPANY"/>
  </r>
  <r>
    <n v="9951"/>
    <n v="20500"/>
    <x v="0"/>
    <s v="RCF*"/>
    <x v="365"/>
    <s v="20500-MARSHFIELD PLACE, LLC-RCF*"/>
    <s v="820 SOUTH WHITE OAK ST"/>
    <s v="MARSHFIELD"/>
    <s v="65706-2231"/>
    <s v="ANN"/>
    <s v="AMOS"/>
    <n v="40"/>
    <s v="(417) 859-3462"/>
    <s v="4176300134"/>
    <s v="820 SOUTH WHITE OAK ST"/>
    <s v="MARSHFIELD"/>
    <s v="65706-2231"/>
    <x v="296"/>
    <s v="LIMITED LIABILITY COMPANY"/>
  </r>
  <r>
    <n v="8956"/>
    <n v="20513"/>
    <x v="0"/>
    <s v="ALF**"/>
    <x v="366"/>
    <s v="20513-MEADOWBROOK RESIDENTIAL CARE, INC-ALF**"/>
    <s v="806 WEST MULBERRY"/>
    <s v="PILOT KNOB"/>
    <s v="63663-"/>
    <s v="TONNIE"/>
    <s v="JACKSON"/>
    <n v="36"/>
    <s v="(573) 546-7065"/>
    <s v="(573) 546-6355"/>
    <s v="PO BOX 510"/>
    <s v="PILOT KNOB"/>
    <s v="63663-0510"/>
    <x v="297"/>
    <s v="PROFIT CORPORATION"/>
  </r>
  <r>
    <n v="12439"/>
    <n v="20525"/>
    <x v="0"/>
    <s v="ALF**"/>
    <x v="367"/>
    <s v="20525-NORTHRIDGE PLACE - ASSISTED LIVING BY AMERICARE-ALF**"/>
    <s v="1500 LYNN ST"/>
    <s v="LEBANON"/>
    <s v="65536-4409"/>
    <s v="FRANCES"/>
    <s v="BROWN"/>
    <n v="50"/>
    <s v="(417) 532-9793"/>
    <s v="(417) 532-9796"/>
    <s v="1500 LYNN ST"/>
    <s v="LEBANON"/>
    <s v="65536-4409"/>
    <x v="298"/>
    <s v="LIMITED LIABILITY COMPANY"/>
  </r>
  <r>
    <n v="2985"/>
    <n v="20537"/>
    <x v="0"/>
    <s v="RCF"/>
    <x v="368"/>
    <s v="20537-BRISTOL MANOR OF WEBB CITY-RCF"/>
    <s v="1803 NORTH MAIN, HIGHWAY D"/>
    <s v="WEBB CITY"/>
    <s v="64870-1193"/>
    <s v="MISTY"/>
    <s v="PARMENTIER"/>
    <n v="12"/>
    <s v="(417) 673-4231"/>
    <s v="4176734231"/>
    <s v="1803 NORTH MAIN, HIGHWAY D"/>
    <s v="WEBB CITY"/>
    <s v="64870-1193"/>
    <x v="226"/>
    <s v="PROFIT CORPORATION"/>
  </r>
  <r>
    <n v="16916"/>
    <n v="20541"/>
    <x v="0"/>
    <s v="ALF**"/>
    <x v="369"/>
    <s v="20541-SILVER CREEK - ASSISTED LIVING BY AMERICARE-ALF**"/>
    <s v="3325 TEXAS AVE"/>
    <s v="JOPLIN"/>
    <s v="64804-4343"/>
    <s v="CHRISTAL"/>
    <s v="ALLEN"/>
    <n v="68"/>
    <s v="(417) 626-8100"/>
    <s v="(417) 626-8199"/>
    <s v="3325 TEXAS AVE"/>
    <s v="JOPLIN"/>
    <s v="64804-4343"/>
    <x v="299"/>
    <s v="LIMITED LIABILITY COMPANY"/>
  </r>
  <r>
    <n v="9204"/>
    <n v="20550"/>
    <x v="0"/>
    <s v="RCF*"/>
    <x v="370"/>
    <s v="20550-CARL JUNCTION RESIDENTIAL CARE-RCF*"/>
    <s v="201 FIR RD"/>
    <s v="CARL JUNCTION"/>
    <s v="64834-9222"/>
    <s v="CRYSTAL"/>
    <s v="LAYMAN"/>
    <n v="37"/>
    <s v="(417) 782-5659"/>
    <s v="4176598880"/>
    <s v="201 FIR RD"/>
    <s v="CARL JUNCTION"/>
    <s v="64834-9222"/>
    <x v="154"/>
    <s v="PROFIT CORPORATION"/>
  </r>
  <r>
    <n v="10448"/>
    <n v="20603"/>
    <x v="0"/>
    <s v="ALF**"/>
    <x v="371"/>
    <s v="20603-JEFFERSON GARDENS - ASSISTED LIVING BY AMERICARE-ALF**"/>
    <s v="509 WEST ROGERS ST"/>
    <s v="CLINTON"/>
    <s v="64735-2548"/>
    <s v="NICOHLE"/>
    <s v="MORALES"/>
    <n v="42"/>
    <s v="(660) 885-9770"/>
    <s v="(660) 885-9844"/>
    <s v="509 WEST ROGERS ST"/>
    <s v="CLINTON"/>
    <s v="64735-2548"/>
    <x v="300"/>
    <s v="LIMITED LIABILITY COMPANY"/>
  </r>
  <r>
    <n v="11443"/>
    <n v="20615"/>
    <x v="0"/>
    <s v="ALF**"/>
    <x v="372"/>
    <s v="20615-WEDGEWOOD GARDENS-ALF**"/>
    <s v="17996 BUSINESS 13"/>
    <s v="REEDS SPRING"/>
    <s v="65737-9663"/>
    <s v="JULIE"/>
    <s v="VASQUEZ"/>
    <n v="46"/>
    <s v="(417) 272-6666"/>
    <s v="(417) 272-1822"/>
    <s v="17996 BUSINESS 13"/>
    <s v="REEDS SPRING"/>
    <s v="65737-9663"/>
    <x v="301"/>
    <s v="LIMITED LIABILITY COMPANY"/>
  </r>
  <r>
    <n v="11941"/>
    <n v="20625"/>
    <x v="0"/>
    <s v="ALF**"/>
    <x v="373"/>
    <s v="20625-BLUFF CREEK TERRACE - ASSISTED LIVING BY AMERICARE-ALF**"/>
    <s v="3104 BLUFF CREEK DR"/>
    <s v="COLUMBIA"/>
    <s v="65201-3524"/>
    <s v="CAROLYN"/>
    <s v="BECKER"/>
    <n v="48"/>
    <s v="(573) 815-9111"/>
    <s v="5738159127"/>
    <s v="3104 BLUFF CREEK DR"/>
    <s v="COLUMBIA"/>
    <s v="65201-3524"/>
    <x v="302"/>
    <s v="LIMITED LIABILITY COMPANY"/>
  </r>
  <r>
    <n v="9951"/>
    <n v="20635"/>
    <x v="0"/>
    <s v="ALF**"/>
    <x v="374"/>
    <s v="20635-BISHOP SPENCER PLACE, INC, THE-ALF**"/>
    <s v="4301 MADISON AVE"/>
    <s v="KANSAS CITY"/>
    <s v="64111-3491"/>
    <s v="COLLEEN"/>
    <s v="HOLLESTELLE"/>
    <n v="40"/>
    <s v="(816) 931-4277"/>
    <s v="8169314717"/>
    <s v="4301 MADISON AVE"/>
    <s v="KANSAS CITY"/>
    <s v="64111-3491"/>
    <x v="303"/>
    <s v="NOT FOR PROFIT CORPORATION"/>
  </r>
  <r>
    <n v="16916"/>
    <n v="20664"/>
    <x v="0"/>
    <s v="ALF**"/>
    <x v="375"/>
    <s v="20664-DESMET RETIREMENT COMMUNITY-ALF**"/>
    <s v="1425 NORTH NEW FLORISSANT RD"/>
    <s v="FLORISSANT"/>
    <s v="63033-2154"/>
    <s v="CAROL"/>
    <s v="TURPIN"/>
    <n v="68"/>
    <s v="(314) 838-3811"/>
    <s v="(314) 838-6125"/>
    <s v="1425 N  NEW FLORISSANT RD"/>
    <s v="FLORISSANT"/>
    <s v="63033-2154"/>
    <x v="304"/>
    <s v="NOT FOR PROFIT CORPORATION"/>
  </r>
  <r>
    <n v="13931"/>
    <n v="20704"/>
    <x v="0"/>
    <s v="ALF"/>
    <x v="376"/>
    <s v="20704-LUTHERAN SENIOR SERVICES AT BREEZE PARK-ALF"/>
    <s v="600 BREEZE PARK DR"/>
    <s v="SAINT CHARLES"/>
    <s v="63304-9139"/>
    <s v="TAMMY"/>
    <s v="HEMPEN"/>
    <n v="56"/>
    <s v="(636) 939-5223"/>
    <s v="(636) 939-5865"/>
    <s v="600 BREEZE PARK DR"/>
    <s v="SAINT CHARLES"/>
    <s v="63304-9139"/>
    <x v="68"/>
    <s v="NOT FOR PROFIT CORPORATION"/>
  </r>
  <r>
    <n v="5722"/>
    <n v="20704"/>
    <x v="0"/>
    <s v="ALF**"/>
    <x v="376"/>
    <s v="20704-LUTHERAN SENIOR SERVICES AT BREEZE PARK-ALF**"/>
    <s v="600 BREEZE PARK DR"/>
    <s v="SAINT CHARLES"/>
    <s v="63304-9139"/>
    <s v="TAMMY"/>
    <s v="HEMPEN"/>
    <n v="23"/>
    <s v="(636) 939-5223"/>
    <s v="(636) 939-5865"/>
    <s v="600 BREEZE PARK DR"/>
    <s v="SAINT CHARLES"/>
    <s v="63304-9139"/>
    <x v="68"/>
    <s v="NOT FOR PROFIT CORPORATION"/>
  </r>
  <r>
    <n v="9951"/>
    <n v="20718"/>
    <x v="0"/>
    <s v="RCF*"/>
    <x v="377"/>
    <s v="20718-AVA PLACE-RCF*"/>
    <s v="1000 NW 3RD ST"/>
    <s v="AVA"/>
    <s v="65608-1269"/>
    <s v="ANGEL"/>
    <s v="MCCOY"/>
    <n v="40"/>
    <s v="(417) 683-6999"/>
    <s v="4176836195"/>
    <s v="PO BOX 1269"/>
    <s v="AVA"/>
    <s v="65608-1269"/>
    <x v="305"/>
    <s v="PROFIT CORPORATION"/>
  </r>
  <r>
    <n v="4975"/>
    <n v="20739"/>
    <x v="0"/>
    <s v="RCF*"/>
    <x v="378"/>
    <s v="20739-SWITZER RESIDENTIAL CARE-RCF*"/>
    <s v="3260 MYSTIC LANE"/>
    <s v="POPLAR BLUFF"/>
    <s v="63901-3067"/>
    <s v="EVELYN"/>
    <s v="JONES"/>
    <n v="20"/>
    <s v="(573) 785-9399"/>
    <s v="(573) 785-6137"/>
    <s v="3260 MYSTIC LANE"/>
    <s v="POPLAR BLUFF"/>
    <s v="63901-3067"/>
    <x v="306"/>
    <s v="LIMITED LIABILITY COMPANY"/>
  </r>
  <r>
    <n v="37316"/>
    <n v="20751"/>
    <x v="0"/>
    <s v="ALF**"/>
    <x v="379"/>
    <s v="20751-AUTUMN VIEW GARDENS-ALF**"/>
    <s v="16219 AUTUMN VIEW TERRACE DR"/>
    <s v="ELLISVILLE"/>
    <s v="63011-4743"/>
    <s v="BAILEY"/>
    <s v="DEVORE"/>
    <n v="150"/>
    <s v="(636) 458-5225"/>
    <s v="6364580189"/>
    <s v="16219 AUTUMN VIEW TERRACE DR"/>
    <s v="ELLISVILLE"/>
    <s v="63011-4743"/>
    <x v="307"/>
    <s v="NOT FOR PROFIT CORPORATION"/>
  </r>
  <r>
    <n v="9453"/>
    <n v="20779"/>
    <x v="0"/>
    <s v="RCF*"/>
    <x v="380"/>
    <s v="20779-AUTUMN PLACE RESIDENTIAL CARE OF JOPLIN-RCF*"/>
    <s v="2030 E ZORA ST"/>
    <s v="JOPLIN"/>
    <s v="64801-1170"/>
    <s v="TAMMIE"/>
    <s v="NASH"/>
    <n v="38"/>
    <s v="(417) 626-8900"/>
    <s v="4176268325"/>
    <s v="2030 E ZORA ST"/>
    <s v="JOPLIN"/>
    <s v="64801-1170"/>
    <x v="308"/>
    <s v="PROFIT CORPORATION"/>
  </r>
  <r>
    <n v="14180"/>
    <n v="20783"/>
    <x v="0"/>
    <s v="ALF**"/>
    <x v="381"/>
    <s v="20783-CHURCHILL TERRACE - ASSISTED LIVING BY AMERICARE-ALF**"/>
    <s v="120 HOSPITAL DR"/>
    <s v="FULTON"/>
    <s v="65251-2511"/>
    <s v="MACHELLE"/>
    <s v="LANDER"/>
    <n v="57"/>
    <s v="(573) 642-5222"/>
    <s v="5736426001"/>
    <s v="120 HOSPITAL DR"/>
    <s v="FULTON"/>
    <s v="65251-2511"/>
    <x v="309"/>
    <s v="LIMITED LIABILITY COMPANY"/>
  </r>
  <r>
    <n v="16419"/>
    <n v="20791"/>
    <x v="0"/>
    <s v="ALF**"/>
    <x v="382"/>
    <s v="20791-RAVENWOOD - ASSISTED LIVING BY AMERICARE-ALF**"/>
    <s v="1950 EAST REPUBLIC RD"/>
    <s v="SPRINGFIELD"/>
    <s v="65804-6763"/>
    <s v="AMY"/>
    <s v="PHILLIPS"/>
    <n v="66"/>
    <s v="(417) 890-6000"/>
    <s v="(417) 890-6001"/>
    <s v="1950 E REPUBLIC RD"/>
    <s v="SPRINGFIELD"/>
    <s v="65804-6763"/>
    <x v="310"/>
    <s v="LIMITED LIABILITY COMPANY"/>
  </r>
  <r>
    <n v="8458"/>
    <n v="20809"/>
    <x v="0"/>
    <s v="ALF**"/>
    <x v="383"/>
    <s v="20809-COMMUNITY OF AUTUMN COURT AT MT VERNON, THE-ALF**"/>
    <s v="1421 S LANDRUM ST"/>
    <s v="MOUNT VERNON"/>
    <s v="65712-1912"/>
    <s v="AMY"/>
    <s v="FYFE"/>
    <n v="34"/>
    <s v="(417) 466-3549"/>
    <s v="(417) 466-4909"/>
    <s v="1421 S LANDRUM ST"/>
    <s v="MOUNT VERNON"/>
    <s v="65712-1912"/>
    <x v="154"/>
    <s v="PROFIT CORPORATION"/>
  </r>
  <r>
    <n v="2985"/>
    <n v="20838"/>
    <x v="0"/>
    <s v="RCF"/>
    <x v="384"/>
    <s v="20838-BRISTOL MANOR OF WILLARD-RCF"/>
    <s v="511 WATSON"/>
    <s v="WILLARD"/>
    <s v="65781-8314"/>
    <s v="BRANDY"/>
    <s v="ADAMS"/>
    <n v="12"/>
    <s v="(417) 742-0090"/>
    <s v="4177420090"/>
    <s v="511 WATSON"/>
    <s v="WILLARD"/>
    <s v="65781-8314"/>
    <x v="226"/>
    <s v="PROFIT CORPORATION"/>
  </r>
  <r>
    <n v="2985"/>
    <n v="20841"/>
    <x v="0"/>
    <s v="RCF"/>
    <x v="385"/>
    <s v="20841-BRISTOL MANOR OF REPUBLIC-RCF"/>
    <s v="634 EAST HIGHWAY 174"/>
    <s v="REPUBLIC"/>
    <s v="65738-1124"/>
    <s v="JESSICA"/>
    <s v="WRIGHT"/>
    <n v="12"/>
    <s v="(417) 732-8998"/>
    <s v="4177328998"/>
    <s v="634 EAST HWY 174"/>
    <s v="REPUBLIC"/>
    <s v="65738-1124"/>
    <x v="226"/>
    <s v="PROFIT CORPORATION"/>
  </r>
  <r>
    <n v="2985"/>
    <n v="20858"/>
    <x v="0"/>
    <s v="RCF"/>
    <x v="386"/>
    <s v="20858-BRISTOL MANOR OF CARTHAGE-RCF"/>
    <s v="2131 SOUTH RIVER AVE"/>
    <s v="CARTHAGE"/>
    <s v="64836-3350"/>
    <s v="LARESSA"/>
    <s v="JOHNSON"/>
    <n v="12"/>
    <s v="(417) 358-9788"/>
    <s v="4173589788"/>
    <s v="2131 S RIVER AVE"/>
    <s v="CARTHAGE"/>
    <s v="64836-3350"/>
    <x v="226"/>
    <s v="PROFIT CORPORATION"/>
  </r>
  <r>
    <n v="14180"/>
    <n v="20869"/>
    <x v="0"/>
    <s v="RCF*"/>
    <x v="387"/>
    <s v="20869-MAPLE SENIOR LIVING LLC-RCF*"/>
    <s v="3 SOUTHWEST FIRST LANE"/>
    <s v="LAMAR"/>
    <s v="64759-8313"/>
    <s v="PAMELA"/>
    <s v="REED"/>
    <n v="57"/>
    <s v="(417) 682-6184"/>
    <s v="(417) 682-6185"/>
    <s v="3 SOUTHWEST FIRST LANE"/>
    <s v="LAMAR"/>
    <s v="64759-8313"/>
    <x v="311"/>
    <s v="LIMITED LIABILITY COMPANY"/>
  </r>
  <r>
    <n v="9951"/>
    <n v="20892"/>
    <x v="0"/>
    <s v="RCF*"/>
    <x v="388"/>
    <s v="20892-COUNTRY CLUB REHAB AND HEALTHCARE CENTER-RCF*"/>
    <s v="503 REGENT DR"/>
    <s v="WARRENSBURG"/>
    <s v="64093-3231"/>
    <s v="LINDA"/>
    <s v="HAWKINS"/>
    <n v="40"/>
    <s v="(660) 429-4444"/>
    <s v="6604294331"/>
    <s v="503 REGENT DR"/>
    <s v="WARRENSBURG"/>
    <s v="64093-3231"/>
    <x v="312"/>
    <s v="LIMITED LIABILITY COMPANY"/>
  </r>
  <r>
    <n v="9951"/>
    <n v="20926"/>
    <x v="0"/>
    <s v="RCF*"/>
    <x v="389"/>
    <s v="20926-STONEBRIDGE LAKE OZARK-RCF*"/>
    <s v="872 COLLEGE BLVD"/>
    <s v="OSAGE BEACH"/>
    <s v="65065-8408"/>
    <s v="JOHN"/>
    <s v="MCBRYANT"/>
    <n v="40"/>
    <s v="(573) 302-0900"/>
    <s v="(573) 302-0146"/>
    <s v="872 COLLEGE BLVD"/>
    <s v="OSAGE BEACH"/>
    <s v="65065-8408"/>
    <x v="313"/>
    <s v="PROFIT CORPORATION"/>
  </r>
  <r>
    <n v="19902"/>
    <n v="20972"/>
    <x v="0"/>
    <s v="RCF*"/>
    <x v="390"/>
    <s v="20972-MARY RYDER HOME-RCF*"/>
    <s v="4361 OLIVE ST"/>
    <s v="SAINT LOUIS"/>
    <s v="63108-2621"/>
    <s v="KIMBERLY"/>
    <s v="BROWN"/>
    <n v="80"/>
    <s v="(314) 531-2981"/>
    <s v="(314) 531-2990"/>
    <s v="4361 OLIVE ST"/>
    <s v="SAINT LOUIS"/>
    <s v="63108-2621"/>
    <x v="314"/>
    <s v="NOT FOR PROFIT CORPORATION"/>
  </r>
  <r>
    <n v="14926"/>
    <n v="20982"/>
    <x v="0"/>
    <s v="RCF*"/>
    <x v="391"/>
    <s v="20982-SILEX RESIDENTIAL HOME, LLC-RCF*"/>
    <s v="145 DUNCAN MANSION RD"/>
    <s v="SILEX"/>
    <s v="63377-2229"/>
    <s v="LAMONA"/>
    <s v="PRICE"/>
    <n v="60"/>
    <s v="(573) 384-5213"/>
    <s v="(573) 384-5209"/>
    <s v="145 DUNCAN MANSION RD"/>
    <s v="SILEX"/>
    <s v="63377-2229"/>
    <x v="315"/>
    <s v="LIMITED LIABILITY COMPANY"/>
  </r>
  <r>
    <n v="16668"/>
    <n v="21025"/>
    <x v="0"/>
    <s v="RCF"/>
    <x v="392"/>
    <s v="21025-BUNGALOWS AT SPRINGFIELD EAST-RCF"/>
    <s v="3540 EAST CHEROKEE"/>
    <s v="SPRINGFIELD"/>
    <s v="65809-2828"/>
    <s v="HOLLY"/>
    <s v="JORDAN"/>
    <n v="67"/>
    <s v="(417) 889-2222"/>
    <s v="(678) 214-2905"/>
    <s v="3540 EAST CHEROKEE"/>
    <s v="SPRINGFIELD"/>
    <s v="65809-2828"/>
    <x v="316"/>
    <s v="PROFIT CORPORATION"/>
  </r>
  <r>
    <n v="10946"/>
    <n v="21055"/>
    <x v="0"/>
    <s v="ALF**"/>
    <x v="393"/>
    <s v="21055-LYNN'S HERITAGE HOUSE, INC-ALF**"/>
    <s v="800 KELLY LN"/>
    <s v="LOUISIANA"/>
    <s v="63353-2415"/>
    <s v="JENNA"/>
    <s v="LOVELESS"/>
    <n v="44"/>
    <s v="(573) 754-4020"/>
    <s v="(573) 754-4306"/>
    <s v="800 KELLY LN"/>
    <s v="LOUISIANA"/>
    <s v="63353-2415"/>
    <x v="317"/>
    <s v="PROFIT CORPORATION"/>
  </r>
  <r>
    <n v="2239"/>
    <n v="21083"/>
    <x v="0"/>
    <s v="RCF"/>
    <x v="394"/>
    <s v="21083-ROSEWOOD RESIDENTIAL CARE-RCF"/>
    <s v="13450 COUNTY RD 7040"/>
    <s v="ROLLA"/>
    <s v="65401-8122"/>
    <s v="LEA"/>
    <s v="GARDNER"/>
    <n v="9"/>
    <s v="(573) 341-8000"/>
    <s v="(573) 341-2222"/>
    <s v="13450 COUNTY RD 7040"/>
    <s v="ROLLA"/>
    <s v="65401-8122"/>
    <x v="318"/>
    <s v="LIMITED LIABILITY COMPANY"/>
  </r>
  <r>
    <n v="4975"/>
    <n v="21093"/>
    <x v="0"/>
    <s v="RCF"/>
    <x v="395"/>
    <s v="21093-OWEN ACRES RESIDENTIAL CARE FACILITY-RCF"/>
    <s v="614 COUNTY ROAD 466"/>
    <s v="POPLAR BLUFF"/>
    <s v="63901-2964"/>
    <s v="KRISTIN"/>
    <s v="SWITZER"/>
    <n v="20"/>
    <s v="(573) 778-0497"/>
    <s v="(573) 785-9509"/>
    <s v="614 COUNTY RD 466"/>
    <s v="POPLAR BLUFF"/>
    <s v="63901-2964"/>
    <x v="319"/>
    <s v="LIMITED LIABILITY COMPANY"/>
  </r>
  <r>
    <n v="39803"/>
    <n v="21111"/>
    <x v="0"/>
    <s v="ALF**"/>
    <x v="396"/>
    <s v="21111-MOTHER OF PERPETUAL HELP RESIDENCE, INC-ALF**"/>
    <s v="7609 WATSON ROAD"/>
    <s v="SAINT LOUIS"/>
    <s v="63119-5001"/>
    <s v="KAREN"/>
    <s v="LEDBETTER"/>
    <n v="160"/>
    <s v="(314) 918-2260"/>
    <s v="3149613061"/>
    <s v="7609 WATSON ROAD"/>
    <s v="SAINT LOUIS"/>
    <s v="63119-5001"/>
    <x v="320"/>
    <s v="NOT FOR PROFIT CORPORATION"/>
  </r>
  <r>
    <n v="2736"/>
    <n v="21150"/>
    <x v="0"/>
    <s v="RCF*"/>
    <x v="397"/>
    <s v="21150-CASABLANCA CARE CENTER-RCF*"/>
    <s v="524 SOUTH ALBANY"/>
    <s v="BOLIVAR"/>
    <s v="65613-2116"/>
    <s v="RICKA"/>
    <s v="MATHEWS"/>
    <n v="11"/>
    <s v="(417) 777-7247"/>
    <s v="(417) 777-3024"/>
    <s v="PO BOX 970"/>
    <s v="BOLIVAR"/>
    <s v="65613-0970"/>
    <x v="321"/>
    <s v="LIMITED LIABILITY COMPANY"/>
  </r>
  <r>
    <n v="3732"/>
    <n v="21163"/>
    <x v="0"/>
    <s v="RCF"/>
    <x v="398"/>
    <s v="21163-BENEDICT JOSEPH LABRE CENTER-RCF"/>
    <s v="3863 CLEVELAND"/>
    <s v="SAINT LOUIS"/>
    <s v="63110-4009"/>
    <s v="JAZMYN"/>
    <s v="BURGETT"/>
    <n v="15"/>
    <s v="(314) 664-3927"/>
    <s v="3146640556"/>
    <s v="3863 CLEVELAND"/>
    <s v="SAINT LOUIS"/>
    <s v="63110-4009"/>
    <x v="322"/>
    <s v="NOT FOR PROFIT CORPORATION"/>
  </r>
  <r>
    <n v="12439"/>
    <n v="21318"/>
    <x v="0"/>
    <s v="ALF**"/>
    <x v="399"/>
    <s v="21318-SUMMIT VILLA LIFECARE-ALF**"/>
    <s v="229 KAREN DR"/>
    <s v="HOLTS SUMMIT"/>
    <s v="65043-2522"/>
    <s v="MICHELE"/>
    <s v="FEDORCHALK"/>
    <n v="50"/>
    <s v="(573) 896-8567"/>
    <s v="5738965142"/>
    <s v="229 KAREN DR"/>
    <s v="HOLTS SUMMIT"/>
    <s v="65043-2522"/>
    <x v="323"/>
    <s v="PROFIT CORPORATION"/>
  </r>
  <r>
    <n v="8956"/>
    <n v="21439"/>
    <x v="0"/>
    <s v="RCF*"/>
    <x v="400"/>
    <s v="21439-COOPER HOUSE-RCF*"/>
    <s v="4385 MARYLAND AVE"/>
    <s v="SAINT LOUIS"/>
    <s v="63108-2703"/>
    <s v="CHRISTINE"/>
    <s v="HANNIGAN"/>
    <n v="36"/>
    <s v="(314) 535-1919"/>
    <s v="(314) 535-1209"/>
    <s v="4385 MARYLAND AVE"/>
    <s v="SAINT LOUIS"/>
    <s v="63108-2703"/>
    <x v="324"/>
    <s v="NOT FOR PROFIT CORPORATION"/>
  </r>
  <r>
    <n v="8209"/>
    <n v="21509"/>
    <x v="0"/>
    <s v="ICF"/>
    <x v="5"/>
    <s v="21509-BAPTIST HOME, THE-ICF"/>
    <s v="1625 WEST GARTON RD"/>
    <s v="OZARK"/>
    <s v="65721-6637"/>
    <s v="PAMELA"/>
    <s v="WORKMAN"/>
    <n v="33"/>
    <s v="(417) 581-2101"/>
    <s v="4175812104"/>
    <s v="PO BOX 1040"/>
    <s v="OZARK"/>
    <s v="65721-1040"/>
    <x v="5"/>
    <s v="NOT FOR PROFIT CORPORATION"/>
  </r>
  <r>
    <n v="7463"/>
    <n v="21509"/>
    <x v="0"/>
    <s v="ALF**"/>
    <x v="5"/>
    <s v="21509-BAPTIST HOME, THE-ALF**"/>
    <s v="1625 WEST GARTON RD"/>
    <s v="OZARK"/>
    <s v="65721-6637"/>
    <s v="PAMELA"/>
    <s v="WORKMAN"/>
    <n v="30"/>
    <s v="(417) 581-2101"/>
    <s v="4175812104"/>
    <s v="PO BOX 1040"/>
    <s v="OZARK"/>
    <s v="65721-1040"/>
    <x v="5"/>
    <s v="NOT FOR PROFIT CORPORATION"/>
  </r>
  <r>
    <n v="7214"/>
    <n v="21512"/>
    <x v="0"/>
    <s v="RCF*"/>
    <x v="401"/>
    <s v="21512-ST FRANCOIS MANOR-RCF*"/>
    <s v="1180 OLD JACKSON RD"/>
    <s v="FARMINGTON"/>
    <s v="63640-3428"/>
    <s v="JENNIFER"/>
    <s v="SAMPSON"/>
    <n v="29"/>
    <s v="(573) 760-1700"/>
    <s v="5737601224"/>
    <s v="1180 OLD JACKSON RD"/>
    <s v="FARMINGTON"/>
    <s v="63640-3428"/>
    <x v="325"/>
    <s v="LIMITED LIABILITY COMPANY"/>
  </r>
  <r>
    <n v="2736"/>
    <n v="21512"/>
    <x v="0"/>
    <s v="RCF"/>
    <x v="401"/>
    <s v="21512-ST FRANCOIS MANOR-RCF"/>
    <s v="1180 OLD JACKSON RD"/>
    <s v="FARMINGTON"/>
    <s v="63640-3428"/>
    <s v="JENNIFER"/>
    <s v="SAMPSON"/>
    <n v="11"/>
    <s v="(573) 760-1700"/>
    <s v="5737601224"/>
    <s v="1180 OLD JACKSON RD"/>
    <s v="FARMINGTON"/>
    <s v="63640-3428"/>
    <x v="325"/>
    <s v="LIMITED LIABILITY COMPANY"/>
  </r>
  <r>
    <n v="7961"/>
    <n v="21563"/>
    <x v="0"/>
    <s v="RCF*"/>
    <x v="402"/>
    <s v="21563-LAMPLIGHT VILLAGE-RCF*"/>
    <s v="309 LOCUST ST"/>
    <s v="WEST PLAINS"/>
    <s v="65775-3906"/>
    <s v="AMANDA"/>
    <s v="MITCHELL"/>
    <n v="32"/>
    <s v="(417) 256-2749"/>
    <s v="4172552130"/>
    <s v="PO BOX 166"/>
    <s v="WEST PLAINS"/>
    <s v="65775-0166"/>
    <x v="326"/>
    <s v="SOLE PROPRIETOR"/>
  </r>
  <r>
    <n v="10946"/>
    <n v="21631"/>
    <x v="0"/>
    <s v="RCF*"/>
    <x v="403"/>
    <s v="21631-KIDWELL HOME-RCF*"/>
    <s v="1000 KIDWELL DR"/>
    <s v="VERSAILLES"/>
    <s v="65084-1177"/>
    <s v="APRIL"/>
    <s v="ZORDEL"/>
    <n v="44"/>
    <s v="(573) 378-5175"/>
    <s v="5733785415"/>
    <s v="1000 KIDWELL DR"/>
    <s v="VERSAILLES"/>
    <s v="65084-1177"/>
    <x v="74"/>
    <s v="NURSING HOME DISTRICT"/>
  </r>
  <r>
    <n v="14180"/>
    <n v="21851"/>
    <x v="0"/>
    <s v="RCF*"/>
    <x v="404"/>
    <s v="21851-PREFERRED FAMILY HEALTHCARE, INC-RCF*"/>
    <s v="900 EAST LAHARPE"/>
    <s v="KIRKSVILLE"/>
    <s v="63501-4520"/>
    <s v="WALTER"/>
    <s v="WINN"/>
    <n v="57"/>
    <s v="(660) 665-1962"/>
    <s v="(660) 665-3989"/>
    <s v="PO BOX 767"/>
    <s v="KIRKSVILLE"/>
    <s v="63501-0767"/>
    <x v="327"/>
    <s v="NOT FOR PROFIT CORPORATION"/>
  </r>
  <r>
    <n v="9951"/>
    <n v="21994"/>
    <x v="0"/>
    <s v="ALF"/>
    <x v="405"/>
    <s v="21994-ST ANN ASSISTED LIVING CENTER-ALF"/>
    <s v="10441 INTERNATIONAL PLAZA DR"/>
    <s v="SAINT ANN"/>
    <s v="63074-1805"/>
    <s v="ERIN"/>
    <s v="STUBBLEFIELD"/>
    <n v="40"/>
    <s v="(314) 423-1254"/>
    <s v="3144231233"/>
    <s v="10441 INTERNATIONAL PLAZA DR"/>
    <s v="SAINT ANN"/>
    <s v="63074-1805"/>
    <x v="328"/>
    <s v="LIMITED LIABILITY COMPANY"/>
  </r>
  <r>
    <n v="24628"/>
    <n v="22269"/>
    <x v="0"/>
    <s v="ALF**"/>
    <x v="406"/>
    <s v="22269-RICHMOND TERRACE ASSISTED LIVING-ALF**"/>
    <s v="1633 LACLEDE STATION RD"/>
    <s v="SAINT LOUIS"/>
    <s v="63117-2038"/>
    <s v="ROBIN"/>
    <s v="GARNETT"/>
    <n v="99"/>
    <s v="(314) 646-8000"/>
    <s v="(314) 645-5217"/>
    <s v="1633 LACLEDE STATION RD"/>
    <s v="SAINT LOUIS"/>
    <s v="63117-2038"/>
    <x v="68"/>
    <s v="NOT FOR PROFIT CORPORATION"/>
  </r>
  <r>
    <n v="24877"/>
    <n v="22460"/>
    <x v="0"/>
    <s v="ALF**"/>
    <x v="407"/>
    <s v="22460-VERONICA HOUSE-ALF**"/>
    <s v="12284 DEPAUL DR"/>
    <s v="BRIDGETON"/>
    <s v="63044-2508"/>
    <s v="CHARLES"/>
    <s v="WHITE"/>
    <n v="100"/>
    <s v="(314) 209-8814"/>
    <s v="(314) 209-8823"/>
    <s v="12284 DEPAUL DR"/>
    <s v="BRIDGETON"/>
    <s v="63044-2508"/>
    <x v="329"/>
    <s v="NOT FOR PROFIT CORPORATION"/>
  </r>
  <r>
    <n v="22887"/>
    <n v="22584"/>
    <x v="0"/>
    <s v="RCF"/>
    <x v="408"/>
    <s v="22584-BUNGALOWS AT CHESTERFIELD VILLAGE-RCF"/>
    <s v="2410 WEST CHESTERFIELD BLVD"/>
    <s v="SPRINGFIELD"/>
    <s v="65807-8631"/>
    <s v="CIERA"/>
    <s v="BAKER"/>
    <n v="92"/>
    <s v="(417) 886-4000"/>
    <s v="(417) 889-5261"/>
    <s v="2410 W CHESTERFIELD BLVD"/>
    <s v="SPRINGFIELD"/>
    <s v="65807-8631"/>
    <x v="316"/>
    <s v="PROFIT CORPORATION"/>
  </r>
  <r>
    <n v="2239"/>
    <n v="22648"/>
    <x v="0"/>
    <s v="ALF**"/>
    <x v="409"/>
    <s v="22648-DOLAN MEMORY CARE AT CONWAY-ALF**"/>
    <s v="12550 CONWAY RD"/>
    <s v="CREVE COEUR"/>
    <s v="63141-8613"/>
    <s v="TRACEY"/>
    <s v="RAY"/>
    <n v="9"/>
    <s v="(314) 576-3998"/>
    <s v="(314) 576-9704"/>
    <s v="12550 CONWAY RD"/>
    <s v="CREVE COEUR"/>
    <s v="63141-8613"/>
    <x v="279"/>
    <s v="PROFIT CORPORATION"/>
  </r>
  <r>
    <n v="2488"/>
    <n v="22664"/>
    <x v="0"/>
    <s v="ALF"/>
    <x v="410"/>
    <s v="22664-ST JOE MANOR-ALF"/>
    <s v="10 LAKE DR"/>
    <s v="BONNE TERRE"/>
    <s v="63628-1820"/>
    <s v="SHARON"/>
    <s v="GRECO"/>
    <n v="10"/>
    <s v="(573) 358-2800"/>
    <s v="5733581090"/>
    <s v="10 LAKE DR"/>
    <s v="BONNE TERRE"/>
    <s v="63628-1820"/>
    <x v="330"/>
    <s v="LIMITED LIABILITY COMPANY"/>
  </r>
  <r>
    <n v="8956"/>
    <n v="22664"/>
    <x v="0"/>
    <s v="ALF**"/>
    <x v="410"/>
    <s v="22664-ST JOE MANOR-ALF**"/>
    <s v="10 LAKE DR"/>
    <s v="BONNE TERRE"/>
    <s v="63628-1820"/>
    <s v="SHARON"/>
    <s v="GRECO"/>
    <n v="36"/>
    <s v="(573) 358-2800"/>
    <s v="5733581090"/>
    <s v="10 LAKE DR"/>
    <s v="BONNE TERRE"/>
    <s v="63628-1820"/>
    <x v="330"/>
    <s v="LIMITED LIABILITY COMPANY"/>
  </r>
  <r>
    <n v="8707"/>
    <n v="22810"/>
    <x v="0"/>
    <s v="ALF**"/>
    <x v="411"/>
    <s v="22810-ST ANDREW'S ASSISTED LIVING OF BRIDGETON-ALF**"/>
    <s v="11325 ST CHARLES ROCK RD"/>
    <s v="BRIDGETON"/>
    <s v="63044-2722"/>
    <s v="RICHARD"/>
    <s v="MONEY"/>
    <n v="35"/>
    <s v="(314) 209-1177"/>
    <s v="(314) 738-0777"/>
    <s v="11325 ST CHARLES ROCK RD"/>
    <s v="BRIDGETON"/>
    <s v="63044-2722"/>
    <x v="331"/>
    <s v="NOT FOR PROFIT CORPORATION"/>
  </r>
  <r>
    <n v="24877"/>
    <n v="22838"/>
    <x v="0"/>
    <s v="ALF**"/>
    <x v="412"/>
    <s v="22838-CAPE ALBEON-ALF**"/>
    <s v="3300 LAKE BEND DR"/>
    <s v="VALLEY PARK"/>
    <s v="63088-2524"/>
    <s v="CAROL"/>
    <s v="DISANZA"/>
    <n v="100"/>
    <s v="(636) 861-3200"/>
    <s v="(636) 825-9676"/>
    <s v="3300 LAKE BEND DR"/>
    <s v="VALLEY PARK"/>
    <s v="63088-2524"/>
    <x v="332"/>
    <s v="NOT FOR PROFIT CORPORATION"/>
  </r>
  <r>
    <n v="27365"/>
    <n v="22909"/>
    <x v="0"/>
    <s v="ALF**"/>
    <x v="413"/>
    <s v="22909-AUTUMN VIEW GARDENS AT SCHUETZ ROAD-ALF**"/>
    <s v="11210 SCHUETZ RD"/>
    <s v="SAINT LOUIS"/>
    <s v="63146-4933"/>
    <s v="LYNNE"/>
    <s v="WIEGERT"/>
    <n v="110"/>
    <s v="(314) 993-9888"/>
    <s v="3149930005"/>
    <s v="11210 SCHUETZ RD"/>
    <s v="SAINT LOUIS"/>
    <s v="63146-4933"/>
    <x v="307"/>
    <s v="NOT FOR PROFIT CORPORATION"/>
  </r>
  <r>
    <n v="13682"/>
    <n v="22947"/>
    <x v="0"/>
    <s v="ALF**"/>
    <x v="414"/>
    <s v="22947-OZARK MANOR-ALF**"/>
    <s v="1013 HIGHWAY Z"/>
    <s v="FREDERICKTOWN"/>
    <s v="63645-8035"/>
    <s v="KRISTIN"/>
    <s v="HERBST"/>
    <n v="55"/>
    <s v="(573) 783-8338"/>
    <s v="(573) 783-8339"/>
    <s v="1013 HIGHWAY  Z"/>
    <s v="FREDERICKTOWN"/>
    <s v="63645-8035"/>
    <x v="333"/>
    <s v="PROFIT CORPORATION"/>
  </r>
  <r>
    <n v="10946"/>
    <n v="22959"/>
    <x v="0"/>
    <s v="ALF**"/>
    <x v="415"/>
    <s v="22959-VINTAGE GARDENS ASSISTED LIVING-ALF**"/>
    <s v="3302 NORTH WOODBINE ROAD"/>
    <s v="SAINT JOSEPH"/>
    <s v="64505-9323"/>
    <s v="AMY"/>
    <s v="TULLIS"/>
    <n v="44"/>
    <s v="(816) 279-3330"/>
    <s v="(816) 279-0821"/>
    <s v="3302 N WOODBINE RD"/>
    <s v="SAINT JOSEPH"/>
    <s v="64505-9323"/>
    <x v="334"/>
    <s v="LIMITED LIABILITY COMPANY"/>
  </r>
  <r>
    <n v="12687"/>
    <n v="22959"/>
    <x v="0"/>
    <s v="ALF"/>
    <x v="415"/>
    <s v="22959-VINTAGE GARDENS ASSISTED LIVING-ALF"/>
    <s v="3302 NORTH WOODBINE ROAD"/>
    <s v="SAINT JOSEPH"/>
    <s v="64505-9323"/>
    <s v="AMY"/>
    <s v="TULLIS"/>
    <n v="51"/>
    <s v="(816) 279-3330"/>
    <s v="(816) 279-0821"/>
    <s v="3302 NORTH WOODBINE RD"/>
    <s v="SAINT JOSPEH"/>
    <s v="64505-9323"/>
    <x v="334"/>
    <s v="LIMITED LIABILITY COMPANY"/>
  </r>
  <r>
    <n v="5970"/>
    <n v="23020"/>
    <x v="0"/>
    <s v="RCF"/>
    <x v="416"/>
    <s v="23020-ESSEX BY BRISTOL, THE-RCF"/>
    <s v="301 EAST 3RD"/>
    <s v="SEDALIA"/>
    <s v="65301-4335"/>
    <s v="STEPHANIE"/>
    <s v="CURRY"/>
    <n v="24"/>
    <s v="(660) 829-1758"/>
    <s v="(660) 829-1758"/>
    <s v="301 EAST 3RD"/>
    <s v="SEDALIA"/>
    <s v="65301-4335"/>
    <x v="226"/>
    <s v="PROFIT CORPORATION"/>
  </r>
  <r>
    <n v="9702"/>
    <n v="23135"/>
    <x v="0"/>
    <s v="ALF**"/>
    <x v="417"/>
    <s v="23135-SHEPHERD'S VIEW ASSISTED LIVING-ALF**"/>
    <s v="100 SHEPHERDS LN"/>
    <s v="ALTON"/>
    <s v="65606-0429"/>
    <s v="SHEILA"/>
    <s v="CAMPBELL"/>
    <n v="39"/>
    <s v="(417) 778-7959"/>
    <s v="(417) 778-1849"/>
    <s v="PO BOX 429"/>
    <s v="ALTON"/>
    <s v="65606-0429"/>
    <x v="335"/>
    <s v="PROFIT CORPORATION"/>
  </r>
  <r>
    <n v="16419"/>
    <n v="23234"/>
    <x v="0"/>
    <s v="ALF**"/>
    <x v="418"/>
    <s v="23234-PARKWOOD MEADOWS - ASSISTED LIVING BY AMERICARE-ALF**"/>
    <s v="805 PARKWOOD DR"/>
    <s v="SAINTE GENEVIEVE"/>
    <s v="63670-1858"/>
    <s v="BILLIE"/>
    <s v="HANSELL"/>
    <n v="66"/>
    <s v="(573) 883-3883"/>
    <s v="(573) 883-8802"/>
    <s v="805 PARKWOOD DR"/>
    <s v="SAINTE GENEVIEVE"/>
    <s v="63670-1858"/>
    <x v="336"/>
    <s v="LIMITED LIABILITY COMPANY"/>
  </r>
  <r>
    <n v="11941"/>
    <n v="23333"/>
    <x v="0"/>
    <s v="RCF"/>
    <x v="419"/>
    <s v="23333-VICTORIAN PLACE OF  VIENNA, RESIDENTIAL CARE BY AMERICARE-RCF"/>
    <s v="112 PARKWAY DR"/>
    <s v="VIENNA"/>
    <s v="65582-8003"/>
    <s v="AMANDA"/>
    <s v="POWER"/>
    <n v="48"/>
    <s v="(573) 422-3230"/>
    <s v="(573) 422-9999"/>
    <s v="112 PARKWAY DR"/>
    <s v="VIENNA"/>
    <s v="65582-8003"/>
    <x v="337"/>
    <s v="LIMITED LIABILITY COMPANY"/>
  </r>
  <r>
    <n v="8458"/>
    <n v="23419"/>
    <x v="0"/>
    <s v="ALF**"/>
    <x v="420"/>
    <s v="23419-JOE CLARK RESIDENTIAL CARE HOME-ALF**"/>
    <s v="1495 EAST ASHLAND ST"/>
    <s v="NEVADA"/>
    <s v="64772-4016"/>
    <s v="KAREN"/>
    <s v="CLARK"/>
    <n v="34"/>
    <s v="(417) 667-5000"/>
    <s v="(417) 667-5059"/>
    <s v="PO BOX 246"/>
    <s v="NEVADA"/>
    <s v="64772-0246"/>
    <x v="338"/>
    <s v="PROFIT CORPORATION"/>
  </r>
  <r>
    <n v="10448"/>
    <n v="23534"/>
    <x v="0"/>
    <s v="ALF**"/>
    <x v="421"/>
    <s v="23534-TEAL LAKE - ASSISTED LIVING BY AMERICARE-ALF**"/>
    <s v="1722 HUNTINGFIELD DR"/>
    <s v="MEXICO"/>
    <s v="65265-3808"/>
    <s v="BETSY"/>
    <s v="SLUHAN"/>
    <n v="42"/>
    <s v="(573) 582-7800"/>
    <s v="(573) 582-7801"/>
    <s v="1722 HUNTINGFIELD DR"/>
    <s v="MEXICO"/>
    <s v="65265-3808"/>
    <x v="339"/>
    <s v="LIMITED LIABILITY COMPANY"/>
  </r>
  <r>
    <n v="29852"/>
    <n v="23542"/>
    <x v="0"/>
    <s v="ALF**"/>
    <x v="422"/>
    <s v="23542-MCKNIGHT PLACE ASSISTED LIVING AND MEMORY CARE-ALF**"/>
    <s v="THREE MCKNIGHT PL"/>
    <s v="SAINT LOUIS"/>
    <s v="63124-1900"/>
    <s v="LAURA"/>
    <s v="RITTHAMEL"/>
    <n v="120"/>
    <s v="(314) 997-5333"/>
    <s v="(314) 372-2394"/>
    <s v="THREE MCKNIGHT PL"/>
    <s v="SAINT LOUIS"/>
    <s v="63124-1900"/>
    <x v="340"/>
    <s v="LIMITED LIABILITY COMPANY"/>
  </r>
  <r>
    <n v="7961"/>
    <n v="23567"/>
    <x v="0"/>
    <s v="RCF*"/>
    <x v="423"/>
    <s v="23567-SOUTH VIEW HEALTH CARE, LLC-RCF*"/>
    <s v="951 CREAMERY ROAD"/>
    <s v="WEST PLAINS"/>
    <s v="65775-6052"/>
    <s v="CHARLOTTE"/>
    <s v="JENNINGS"/>
    <n v="32"/>
    <s v="(417) 255-9322"/>
    <s v="(417) 256-0385"/>
    <s v="PO BOX 88"/>
    <s v="WEST PLAINS"/>
    <s v="65775-0088"/>
    <x v="341"/>
    <s v="LIMITED LIABILITY COMPANY"/>
  </r>
  <r>
    <n v="6717"/>
    <n v="23584"/>
    <x v="0"/>
    <s v="RCF*"/>
    <x v="424"/>
    <s v="23584-FAMILY COUNSELING CENTER INC-RCF*"/>
    <s v="18408 WAYNE ROUTE D"/>
    <s v="WAPPAPELLO"/>
    <s v="63966-"/>
    <s v="RONNIE"/>
    <s v="SELLS"/>
    <n v="27"/>
    <s v="(573) 222-8676"/>
    <s v="(573) 222-8212"/>
    <s v="18408 WAYNE ROUTE D"/>
    <s v="WAPPAPELLO"/>
    <s v="63966-"/>
    <x v="342"/>
    <s v="NOT FOR PROFIT CORPORATION"/>
  </r>
  <r>
    <n v="6966"/>
    <n v="23608"/>
    <x v="0"/>
    <s v="ALF**"/>
    <x v="425"/>
    <s v="23608-ARBORS AT HIGHLAND CREST - ALZHEIMERS ASSISTED LIVING BY AMERICARE, THE-ALF**"/>
    <s v="620 GILASPY ROAD"/>
    <s v="KIRKSVILLE"/>
    <s v="63501-4678"/>
    <s v="CAROL"/>
    <s v="DAUGHERTY"/>
    <n v="28"/>
    <s v="(660) 627-8004"/>
    <s v="6606273110"/>
    <s v="620 GILASPY RD"/>
    <s v="KIRKSVILLE"/>
    <s v="63501-4678"/>
    <x v="240"/>
    <s v="LIMITED LIABILITY COMPANY"/>
  </r>
  <r>
    <n v="16668"/>
    <n v="23613"/>
    <x v="0"/>
    <s v="ALF**"/>
    <x v="426"/>
    <s v="23613-LAKEWOOD - ASSISTED LIVING BY AMERICARE-ALF**"/>
    <s v="4685 ROBBERSON AVE"/>
    <s v="SPRINGFIELD"/>
    <s v="65810-1785"/>
    <s v="ALECIA"/>
    <s v="ROBINSON"/>
    <n v="67"/>
    <s v="(417) 881-1411"/>
    <s v="(417) 881-1420"/>
    <s v="4685 ROBBERSON AVE"/>
    <s v="SPRINGFIELD"/>
    <s v="65810-1785"/>
    <x v="343"/>
    <s v="LIMITED LIABILITY COMPANY"/>
  </r>
  <r>
    <n v="24877"/>
    <n v="23643"/>
    <x v="0"/>
    <s v="ALF**"/>
    <x v="427"/>
    <s v="23643-LUTHERAN SENIOR SERVICES AT MERAMEC BLUFFS-ALF**"/>
    <s v="50 MERAMEC TRAIL DR"/>
    <s v="BALLWIN"/>
    <s v="63021-3303"/>
    <s v="LYNNE"/>
    <s v="SPRIGGS"/>
    <n v="100"/>
    <s v="(636) 861-0600"/>
    <s v="(636) 861-1960"/>
    <s v="50 MERAMEC TRAIL DR"/>
    <s v="BALLWIN"/>
    <s v="63021-3303"/>
    <x v="68"/>
    <s v="NOT FOR PROFIT CORPORATION"/>
  </r>
  <r>
    <n v="25872"/>
    <n v="23683"/>
    <x v="0"/>
    <s v="RCF"/>
    <x v="428"/>
    <s v="23683-BUNGALOWS AT BRANSON MEADOWS-RCF"/>
    <s v="5351 GRETNA ROAD"/>
    <s v="BRANSON"/>
    <s v="65616-7298"/>
    <s v="CANDI"/>
    <s v="DAVIS"/>
    <n v="104"/>
    <s v="(417) 334-3336"/>
    <s v="(417) 334-4426"/>
    <s v="5351 GRETNA RD"/>
    <s v="BRANSON"/>
    <s v="65616-7298"/>
    <x v="316"/>
    <s v="PROFIT CORPORATION"/>
  </r>
  <r>
    <n v="9204"/>
    <n v="23732"/>
    <x v="0"/>
    <s v="RCF"/>
    <x v="429"/>
    <s v="23732-BUNGALOWS AT NEVADA-RCF"/>
    <s v="640 EAST HIGHLAND"/>
    <s v="NEVADA"/>
    <s v="64772-1091"/>
    <s v="LINSEY"/>
    <s v="KLINKSICK"/>
    <n v="37"/>
    <s v="(417) 667-3883"/>
    <s v="(417) 667-5943"/>
    <s v="640 EAST HIGHLAND"/>
    <s v="NEVADA"/>
    <s v="64772-1091"/>
    <x v="344"/>
    <s v="PROFIT CORPORATION"/>
  </r>
  <r>
    <n v="23633"/>
    <n v="23767"/>
    <x v="0"/>
    <s v="ICF"/>
    <x v="430"/>
    <s v="23767-SUNRISE OF CHESTERFIELD-ICF"/>
    <s v="1880 CLARKSON RD"/>
    <s v="CHESTERFIELD"/>
    <s v="63017-5000"/>
    <s v="CONNIE"/>
    <s v="BLOWERS"/>
    <n v="95"/>
    <s v="(636) 536-3800"/>
    <s v="(636) 536-3733"/>
    <s v="1880 CLARKSON RD"/>
    <s v="CHESTERFIELD"/>
    <s v="63017-5000"/>
    <x v="345"/>
    <s v="LIMITED LIABILITY COMPANY"/>
  </r>
  <r>
    <n v="746"/>
    <n v="23767"/>
    <x v="0"/>
    <s v="ALF**"/>
    <x v="430"/>
    <s v="23767-SUNRISE OF CHESTERFIELD-ALF**"/>
    <s v="1880 CLARKSON RD"/>
    <s v="CHESTERFIELD"/>
    <s v="63017-5000"/>
    <s v="CONNIE"/>
    <s v="BLOWERS"/>
    <n v="3"/>
    <s v="(636) 536-3800"/>
    <s v="(636) 536-3733"/>
    <s v="1880 CLARKSON RD"/>
    <s v="CHESTERFIELD"/>
    <s v="63017-5000"/>
    <x v="345"/>
    <s v="LIMITED LIABILITY COMPANY"/>
  </r>
  <r>
    <n v="9951"/>
    <n v="23774"/>
    <x v="0"/>
    <s v="ALF**"/>
    <x v="431"/>
    <s v="23774-GARDENS AT BARRY ROAD, THE-ALF**"/>
    <s v="8300 NW BARRY RD"/>
    <s v="KANSAS CITY"/>
    <s v="64153-1634"/>
    <s v="ASHLEY"/>
    <s v="OLLIER"/>
    <n v="40"/>
    <s v="(816) 584-3200"/>
    <s v="8165843201"/>
    <s v="8300 NW BARRY RD"/>
    <s v="KANSAS CITY"/>
    <s v="64153-1634"/>
    <x v="289"/>
    <s v="NOT FOR PROFIT CORPORATION"/>
  </r>
  <r>
    <n v="24877"/>
    <n v="23774"/>
    <x v="0"/>
    <s v="ALF"/>
    <x v="431"/>
    <s v="23774-GARDENS AT BARRY ROAD, THE-ALF"/>
    <s v="8300 NW BARRY ROAD"/>
    <s v="KANSAS CITY"/>
    <s v="64153-1634"/>
    <s v="ASHLEY"/>
    <s v="OLLIER"/>
    <n v="100"/>
    <s v="(816) 584-3200"/>
    <s v="8165843201"/>
    <s v="8300 NW BARRY RD"/>
    <s v="KANSAS CITY"/>
    <s v="64153-1634"/>
    <x v="289"/>
    <s v="NOT FOR PROFIT CORPORATION"/>
  </r>
  <r>
    <n v="2488"/>
    <n v="23805"/>
    <x v="0"/>
    <s v="ALF**"/>
    <x v="432"/>
    <s v="23805-DOLAN MEMORY CARE AT SCHUETZ-ALF**"/>
    <s v="1706 SCHUETZ RD"/>
    <s v="SAINT LOUIS"/>
    <s v="63146-4931"/>
    <s v="TRACEY"/>
    <s v="RAY"/>
    <n v="10"/>
    <s v="(314) 989-1762"/>
    <s v="3149891746"/>
    <s v="1706 SCHUETZ RD"/>
    <s v="SAINT LOUIS"/>
    <s v="63146-4931"/>
    <x v="279"/>
    <s v="PROFIT CORPORATION"/>
  </r>
  <r>
    <n v="2985"/>
    <n v="23894"/>
    <x v="0"/>
    <s v="RCF"/>
    <x v="433"/>
    <s v="23894-ASHBURY HEIGHTS OF FAYETTE-RCF"/>
    <s v="200 GROCE ST"/>
    <s v="FAYETTE"/>
    <s v="65248-9813"/>
    <s v="MARY"/>
    <s v="JOHNSON"/>
    <n v="12"/>
    <s v="(660) 248-3603"/>
    <s v="6602483603"/>
    <s v="200 GROCE ST"/>
    <s v="FAYETTE"/>
    <s v="65248-9813"/>
    <x v="226"/>
    <s v="PROFIT CORPORATION"/>
  </r>
  <r>
    <n v="2985"/>
    <n v="23909"/>
    <x v="0"/>
    <s v="RCF"/>
    <x v="434"/>
    <s v="23909-ASHBURY HEIGHTS OF CHILLICOTHE-RCF"/>
    <s v="603 ST LOUIS ST"/>
    <s v="CHILLICOTHE"/>
    <s v="64601-2438"/>
    <s v="FELICIA"/>
    <s v="KENDRICK"/>
    <n v="12"/>
    <s v="(660) 707-1270"/>
    <s v="6607071270"/>
    <s v="603 ST LOUIS ST"/>
    <s v="CHILLICOTHE"/>
    <s v="64601-2438"/>
    <x v="226"/>
    <s v="PROFIT CORPORATION"/>
  </r>
  <r>
    <n v="2985"/>
    <n v="23915"/>
    <x v="0"/>
    <s v="RCF"/>
    <x v="435"/>
    <s v="23915-ASHBURY HEIGHTS OF LAURIE-RCF"/>
    <s v="299 HIGHWAY RA"/>
    <s v="LAURIE"/>
    <s v="65038-6024"/>
    <s v="ABIGAIL"/>
    <s v="EDWARDS"/>
    <n v="12"/>
    <s v="(573) 374-0076"/>
    <s v="5733740076"/>
    <s v="299 HIGHWAY RA"/>
    <s v="LAURIE"/>
    <s v="65038-6024"/>
    <x v="226"/>
    <s v="PROFIT CORPORATION"/>
  </r>
  <r>
    <n v="2985"/>
    <n v="23923"/>
    <x v="0"/>
    <s v="RCF"/>
    <x v="436"/>
    <s v="23923-ASHBURY HEIGHTS OF FULTON-RCF"/>
    <s v="704 WEST CHESTNUT"/>
    <s v="FULTON"/>
    <s v="65251-1254"/>
    <s v="CATHY"/>
    <s v="MILLER"/>
    <n v="12"/>
    <s v="(573) 642-2015"/>
    <s v="5736422015"/>
    <s v="704 WEST CHESTNUT"/>
    <s v="FULTON"/>
    <s v="65251-1254"/>
    <x v="226"/>
    <s v="PROFIT CORPORATION"/>
  </r>
  <r>
    <n v="2985"/>
    <n v="23936"/>
    <x v="0"/>
    <s v="RCF"/>
    <x v="437"/>
    <s v="23936-ASHBURY HEIGHTS OF JEFFERSON CITY-RCF"/>
    <s v="834 WEATHERED ROCK COURT"/>
    <s v="JEFFERSON CITY"/>
    <s v="65101-1824"/>
    <s v="BRITTANY"/>
    <s v="BRIGGS"/>
    <n v="12"/>
    <s v="(573) 634-7402"/>
    <s v="5736347402"/>
    <s v="834 WEATHERED ROCK COURT"/>
    <s v="JEFFERSON CITY"/>
    <s v="65101-1824"/>
    <x v="226"/>
    <s v="PROFIT CORPORATION"/>
  </r>
  <r>
    <n v="9951"/>
    <n v="23940"/>
    <x v="0"/>
    <s v="RCF"/>
    <x v="438"/>
    <s v="23940-DIANA'S BOARDING HOME 2-RCF"/>
    <s v="25140 BUZZARD DR"/>
    <s v="MARBLE HILL"/>
    <s v="63764-9408"/>
    <s v="TERRY"/>
    <s v="WAGNER"/>
    <n v="40"/>
    <s v="(573) 238-3344"/>
    <s v="(573) 238-3361"/>
    <s v="HC 64, BOX 4677"/>
    <s v="MARBLE HILL"/>
    <s v="63764-9408"/>
    <x v="346"/>
    <s v="PROFIT CORPORATION"/>
  </r>
  <r>
    <n v="11941"/>
    <n v="23989"/>
    <x v="0"/>
    <s v="ALF**"/>
    <x v="439"/>
    <s v="23989-CAPETOWN ASSISTED LIVING-ALF**"/>
    <s v="2857 CAPE LACROIX RD"/>
    <s v="CAPE GIRARDEAU"/>
    <s v="63701-8588"/>
    <s v="COLBY"/>
    <s v="SIMPKINS"/>
    <n v="48"/>
    <s v="(573) 334-4855"/>
    <s v="5733344897"/>
    <s v="2857 CAPE LACROIX RD"/>
    <s v="CAPE GIRARDEAU"/>
    <s v="63701-8588"/>
    <x v="347"/>
    <s v="LIMITED LIABILITY COMPANY"/>
  </r>
  <r>
    <n v="11941"/>
    <n v="24133"/>
    <x v="0"/>
    <s v="RCF"/>
    <x v="440"/>
    <s v="24133-VICTORIAN PLACE OF OWENSVILLE, RESIDENTIAL CARE BY AMERICARE-RCF"/>
    <s v="301 NORTH 7TH ST"/>
    <s v="OWENSVILLE"/>
    <s v="65066-1075"/>
    <s v="CHRISTOPHER"/>
    <s v="SHAUL"/>
    <n v="48"/>
    <s v="(573) 437-5396"/>
    <s v="5734375427"/>
    <s v="301 NORTH 7TH ST"/>
    <s v="OWENSVILLE"/>
    <s v="65066-1075"/>
    <x v="348"/>
    <s v="LIMITED LIABILITY COMPANY"/>
  </r>
  <r>
    <n v="22389"/>
    <n v="24149"/>
    <x v="0"/>
    <s v="ICF"/>
    <x v="441"/>
    <s v="24149-SUNRISE ON CLAYTON-ICF"/>
    <s v="7920 CLAYTON ROAD"/>
    <s v="RICHMOND HEIGHTS"/>
    <s v="63117-1327"/>
    <s v="THERESIA"/>
    <s v="METZ"/>
    <n v="90"/>
    <s v="(314) 646-7600"/>
    <s v="3146467602"/>
    <s v="7920 CLAYTON ROAD"/>
    <s v="RICHMOND HEIGHTS"/>
    <s v="63117-1327"/>
    <x v="349"/>
    <s v="LIMITED LIABILITY COMPANY"/>
  </r>
  <r>
    <n v="8707"/>
    <n v="24179"/>
    <x v="0"/>
    <s v="ALF"/>
    <x v="442"/>
    <s v="24179-LIVING COMMUNITY OF ST JOSEPH-ALF"/>
    <s v="1202 HEARTLAND RD"/>
    <s v="SAINT JOSEPH"/>
    <s v="64506-3200"/>
    <s v="AMY"/>
    <s v="BYROM"/>
    <n v="35"/>
    <s v="(816) 671-8500"/>
    <s v="8166718571"/>
    <s v="1202 HEARTLAND RD"/>
    <s v="SAINT JOSEPH"/>
    <s v="64506-3200"/>
    <x v="350"/>
    <s v="NOT FOR PROFIT CORPORATION"/>
  </r>
  <r>
    <n v="21145"/>
    <n v="24227"/>
    <x v="0"/>
    <s v="ALF**"/>
    <x v="443"/>
    <s v="24227-TRUSTWELL LIVING OF RAYTOWN-ALF**"/>
    <s v="9110 EAST 63RD ST"/>
    <s v="RAYTOWN"/>
    <s v="64133-4893"/>
    <s v="CAROL"/>
    <s v="RIGSBY"/>
    <n v="85"/>
    <s v="(816) 353-3400"/>
    <s v=""/>
    <s v="9110 EAST 63RD ST"/>
    <s v="RAYTOWN"/>
    <s v="64133-4893"/>
    <x v="351"/>
    <s v="LIMITED LIABILITY COMPANY"/>
  </r>
  <r>
    <n v="25375"/>
    <n v="24242"/>
    <x v="0"/>
    <s v="ICF"/>
    <x v="444"/>
    <s v="24242-SUNRISE OF DES PERES-ICF"/>
    <s v="13460 MANCHESTER RD"/>
    <s v="DES PERES"/>
    <s v="63131-1734"/>
    <s v="AUTHUR"/>
    <s v="WILLIAMS"/>
    <n v="102"/>
    <s v="(314) 965-3800"/>
    <s v="3149653809"/>
    <s v="13460 MANCHESTER RD"/>
    <s v="DES PERES"/>
    <s v="63131-1734"/>
    <x v="352"/>
    <s v="LIMITED LIABILITY COMPANY"/>
  </r>
  <r>
    <n v="2985"/>
    <n v="24257"/>
    <x v="0"/>
    <s v="RCF"/>
    <x v="445"/>
    <s v="24257-ESSEX OF LEBANON, THE-RCF"/>
    <s v="1316 DEADRA DR"/>
    <s v="LEBANON"/>
    <s v="65536-4609"/>
    <s v="BRANDIE"/>
    <s v="LEVALLEY"/>
    <n v="12"/>
    <s v="(417) 532-4863"/>
    <s v="4175324863"/>
    <s v="1316 DEADRA DR"/>
    <s v="LEBANON"/>
    <s v="65536-4609"/>
    <x v="226"/>
    <s v="PROFIT CORPORATION"/>
  </r>
  <r>
    <n v="7961"/>
    <n v="24279"/>
    <x v="0"/>
    <s v="RCF"/>
    <x v="446"/>
    <s v="24279-COUNTRY OAK VILLAGE-RCF"/>
    <s v="101 CROSS CREEK DR"/>
    <s v="GRAIN VALLEY"/>
    <s v="64029-9561"/>
    <s v="ROSS"/>
    <s v="CAMARDA"/>
    <n v="32"/>
    <s v="(816) 224-2700"/>
    <s v="8162243335"/>
    <s v="101 CROSS CREEK DR"/>
    <s v="GRAIN VALLEY"/>
    <s v="64029-9561"/>
    <x v="353"/>
    <s v="LIMITED LIABILITY COMPANY"/>
  </r>
  <r>
    <n v="8458"/>
    <n v="24302"/>
    <x v="0"/>
    <s v="RCF*"/>
    <x v="447"/>
    <s v="24302-LICKING RESIDENTIAL CARE-RCF*"/>
    <s v="225 WEST HIGHWAY 32"/>
    <s v="LICKING"/>
    <s v="65542-9832"/>
    <s v="PAMELA"/>
    <s v="NASH"/>
    <n v="34"/>
    <s v="(573) 674-2207"/>
    <s v="5736742239"/>
    <s v="225 WEST HIGHWAY 32"/>
    <s v="LICKING"/>
    <s v="65542-9832"/>
    <x v="154"/>
    <s v="PROFIT CORPORATION"/>
  </r>
  <r>
    <n v="2985"/>
    <n v="24318"/>
    <x v="0"/>
    <s v="RCF"/>
    <x v="448"/>
    <s v="24318-ESSEX OF OZARK, THE-RCF"/>
    <s v="5173 NORTH 22ND"/>
    <s v="OZARK"/>
    <s v="65721-7637"/>
    <s v="JUSTIN"/>
    <s v="BATTS"/>
    <n v="12"/>
    <s v="(417) 485-4185"/>
    <s v="4174854185"/>
    <s v="5173 NORTH 22ND"/>
    <s v="OZARK"/>
    <s v="65721-7637"/>
    <x v="226"/>
    <s v="PROFIT CORPORATION"/>
  </r>
  <r>
    <n v="8956"/>
    <n v="24336"/>
    <x v="0"/>
    <s v="RCF*"/>
    <x v="449"/>
    <s v="24336-SOUTHAVEN-RCF*"/>
    <s v="612 SOUTH BYPASS EAST"/>
    <s v="KENNETT"/>
    <s v="63857-3240"/>
    <s v="TRACY"/>
    <s v="COLE"/>
    <n v="36"/>
    <s v="(573) 888-9213"/>
    <s v="5738889218"/>
    <s v="612 SOUTH BYPASS EAST"/>
    <s v="KENNETT"/>
    <s v="63857-3240"/>
    <x v="354"/>
    <s v="LIMITED LIABILITY COMPANY"/>
  </r>
  <r>
    <n v="27862"/>
    <n v="24341"/>
    <x v="0"/>
    <s v="ICF"/>
    <x v="450"/>
    <s v="24341-TIGER PLACE-ICF"/>
    <s v="2910 BLUFF CREEK DR"/>
    <s v="COLUMBIA"/>
    <s v="65201-3522"/>
    <s v="ERIC"/>
    <s v="MINTURN"/>
    <n v="112"/>
    <s v="(573) 256-4620"/>
    <s v="(573) 256-4621"/>
    <s v="2910 BLUFF CREEK DR"/>
    <s v="COLUMBIA"/>
    <s v="65201-3522"/>
    <x v="355"/>
    <s v="LIMITED LIABILITY COMPANY"/>
  </r>
  <r>
    <n v="16170"/>
    <n v="24395"/>
    <x v="0"/>
    <s v="ALF**"/>
    <x v="451"/>
    <s v="24395-CRAB APPLE VILLAGE SENIOR ESTATES-ALF**"/>
    <s v="214 HARTMAN PL, SUITE 100"/>
    <s v="SAINT CLAIR"/>
    <s v="63077-2458"/>
    <s v="JACKIE"/>
    <s v="HARTMAN"/>
    <n v="65"/>
    <s v="(636) 629-6161"/>
    <s v="6366290101"/>
    <s v="214 HARTMAN PL, SUITE 100"/>
    <s v="SAINT CLAIR"/>
    <s v="63077-2458"/>
    <x v="356"/>
    <s v="PROFIT CORPORATION"/>
  </r>
  <r>
    <n v="11941"/>
    <n v="24408"/>
    <x v="0"/>
    <s v="ALF**"/>
    <x v="452"/>
    <s v="24408-VICTORIAN PLACE OF UNION, ASSISTED LIVING  BY AMERICARE-ALF**"/>
    <s v="1320 W MAIN"/>
    <s v="UNION"/>
    <s v="63084-1084"/>
    <s v="CASSANDRA"/>
    <s v="CREWS"/>
    <n v="48"/>
    <s v="(636) 584-0085"/>
    <s v="6365840433"/>
    <s v="1320 W MAIN"/>
    <s v="UNION"/>
    <s v="63084-1084"/>
    <x v="357"/>
    <s v="LIMITED LIABILITY COMPANY"/>
  </r>
  <r>
    <n v="2985"/>
    <n v="24425"/>
    <x v="0"/>
    <s v="RCF"/>
    <x v="453"/>
    <s v="24425-ESSEX OF MEXICO, THE-RCF"/>
    <s v="1109 OLD FARM RD WEST"/>
    <s v="MEXICO"/>
    <s v="65265-3250"/>
    <s v="ALISHA"/>
    <s v="JOHNSON"/>
    <n v="12"/>
    <s v="(573) 581-5223"/>
    <s v="5735815223"/>
    <s v="1109 OLD FARM RD WEST"/>
    <s v="MEXICO"/>
    <s v="65265-3250"/>
    <x v="226"/>
    <s v="PROFIT CORPORATION"/>
  </r>
  <r>
    <n v="2985"/>
    <n v="24461"/>
    <x v="0"/>
    <s v="RCF"/>
    <x v="454"/>
    <s v="24461-ESSEX OF CONCORDIA, THE-RCF"/>
    <s v="402 REDBUD"/>
    <s v="CONCORDIA"/>
    <s v="64020-8358"/>
    <s v="CRYSTAL"/>
    <s v="WISE"/>
    <n v="12"/>
    <s v="(660) 463-0200"/>
    <s v="6604630200"/>
    <s v="402 REDBUD"/>
    <s v="CONCORDIA"/>
    <s v="64020-8358"/>
    <x v="226"/>
    <s v="PROFIT CORPORATION"/>
  </r>
  <r>
    <n v="2985"/>
    <n v="24475"/>
    <x v="0"/>
    <s v="RCF"/>
    <x v="455"/>
    <s v="24475-ESSEX OF GRAIN VALLEY, THE-RCF"/>
    <s v="401 SOUTHWEST ROCK CREEK LN"/>
    <s v="GRAIN VALLEY"/>
    <s v="64029-8460"/>
    <s v="HUNTER"/>
    <s v="GREEN"/>
    <n v="12"/>
    <s v="(816) 443-3992"/>
    <s v="8164433992"/>
    <s v="401 SOUTHWEST ROCK CREEK LN"/>
    <s v="GRAIN VALLEY"/>
    <s v="64029-8460"/>
    <x v="226"/>
    <s v="PROFIT CORPORATION"/>
  </r>
  <r>
    <n v="7463"/>
    <n v="24698"/>
    <x v="0"/>
    <s v="RCF*"/>
    <x v="456"/>
    <s v="24698-BLUE CASTLE LLC-RCF*"/>
    <s v="1830 E LAVERNE ST"/>
    <s v="BOLIVAR"/>
    <s v="65613-1488"/>
    <s v="KATIE"/>
    <s v="ROWETON"/>
    <n v="30"/>
    <s v="(417) 777-2583"/>
    <s v="4173262584"/>
    <s v="1830 E LAVERNE ST"/>
    <s v="BOLIVAR"/>
    <s v="65613-1488"/>
    <x v="358"/>
    <s v="LIMITED LIABILITY COMPANY"/>
  </r>
  <r>
    <n v="3980"/>
    <n v="24731"/>
    <x v="0"/>
    <s v="RCF*"/>
    <x v="457"/>
    <s v="24731-ALBANY PLACE LLC-RCF*"/>
    <s v="520 S ALBANY"/>
    <s v="BOLIVAR"/>
    <s v="65613-2116"/>
    <s v="RICKA"/>
    <s v="MATHEWS"/>
    <n v="16"/>
    <s v="(417) 777-8040"/>
    <s v="(417) 777-3024"/>
    <s v="PO BOX 176"/>
    <s v="BOLIVAR"/>
    <s v="65613-0176"/>
    <x v="359"/>
    <s v="LIMITED LIABILITY COMPANY"/>
  </r>
  <r>
    <n v="1741"/>
    <n v="24748"/>
    <x v="0"/>
    <s v="ALF**"/>
    <x v="458"/>
    <s v="24748-LEONA HOUSE-ALF**"/>
    <s v="5000 NW OLD TRAIL ROAD"/>
    <s v="KANSAS CITY"/>
    <s v="64151-1946"/>
    <s v="JEFFREY"/>
    <s v="BROWN"/>
    <n v="7"/>
    <s v="(816) 584-1033"/>
    <s v="8165841716"/>
    <s v="5000 NW OLD TRAIL RD"/>
    <s v="KANSAS CITY"/>
    <s v="64151-1946"/>
    <x v="360"/>
    <s v="PROFIT CORPORATION"/>
  </r>
  <r>
    <n v="6468"/>
    <n v="24912"/>
    <x v="0"/>
    <s v="ALF**"/>
    <x v="459"/>
    <s v="24912-WINCHESTER PLACE  ASSISTED LIVING, LLC-ALF**"/>
    <s v="404 WINCHESTER ROAD"/>
    <s v="BERNIE"/>
    <s v="63822-7500"/>
    <s v="JESSICA"/>
    <s v="CHRISTIAN"/>
    <n v="26"/>
    <s v="(573) 293-6705"/>
    <s v="5732936710"/>
    <s v="PO BOX 760"/>
    <s v="BERNIE"/>
    <s v="63822-0760"/>
    <x v="361"/>
    <s v="LIMITED LIABILITY COMPANY"/>
  </r>
  <r>
    <n v="8956"/>
    <n v="24959"/>
    <x v="0"/>
    <s v="RCF*"/>
    <x v="460"/>
    <s v="24959-MINGO RESIDENTIAL CARE FACILITY-RCF*"/>
    <s v="24080 STATE HWY 51"/>
    <s v="PUXICO"/>
    <s v="63960-8114"/>
    <s v="SCOTT"/>
    <s v="COLE"/>
    <n v="36"/>
    <s v="(573) 222-3086"/>
    <s v="5732223028"/>
    <s v="24080 STATE HWY 51"/>
    <s v="PUXICO"/>
    <s v="63960-8114"/>
    <x v="362"/>
    <s v="LIMITED LIABILITY COMPANY"/>
  </r>
  <r>
    <n v="11941"/>
    <n v="24982"/>
    <x v="0"/>
    <s v="RCF"/>
    <x v="461"/>
    <s v="24982-VICTORIAN PLACE OF HERMANN, RESIDENTIAL CARE BY AMERICARE-RCF"/>
    <s v="2120 VILLAGE LANE"/>
    <s v="HERMANN"/>
    <s v="65041-1600"/>
    <s v="JANNA"/>
    <s v="SCHULTE"/>
    <n v="48"/>
    <s v="(573) 486-5060"/>
    <s v="5734865080"/>
    <s v="2120 VILLAGE LANE"/>
    <s v="HERMANN"/>
    <s v="65041-1600"/>
    <x v="363"/>
    <s v="LIMITED LIABILITY COMPANY"/>
  </r>
  <r>
    <n v="17663"/>
    <n v="25045"/>
    <x v="0"/>
    <s v="ALF**"/>
    <x v="462"/>
    <s v="25045-OAK POINTE OF WARRENTON-ALF**"/>
    <s v="700 FORREST AVE"/>
    <s v="WARRENTON"/>
    <s v="63383-7040"/>
    <s v="STEPHANIE"/>
    <s v="HORN"/>
    <n v="71"/>
    <s v="(636) 456-6464"/>
    <s v="(636) 456-0988"/>
    <s v="700 FORREST AVE"/>
    <s v="WARRENTON"/>
    <s v="63383-7040"/>
    <x v="364"/>
    <s v="LIMITED LIABILITY COMPANY"/>
  </r>
  <r>
    <n v="4975"/>
    <n v="25162"/>
    <x v="0"/>
    <s v="ALF**"/>
    <x v="463"/>
    <s v="25162-DOLAN MEMORY CARE AT FRONTIER-ALF**"/>
    <s v="11566 FRONTIER DR"/>
    <s v="SAINT LOUIS"/>
    <s v="63146-4873"/>
    <s v="TRACEY"/>
    <s v="RAY"/>
    <n v="20"/>
    <s v="(314) 995-5331"/>
    <s v="3149955332"/>
    <s v="PO BOX 4082"/>
    <s v="CHESTERFIELD"/>
    <s v="63006-4082"/>
    <x v="279"/>
    <s v="PROFIT CORPORATION"/>
  </r>
  <r>
    <n v="12190"/>
    <n v="25266"/>
    <x v="0"/>
    <s v="RCF"/>
    <x v="464"/>
    <s v="25266-SUNSHINE HOME CARE - WINFIELD-RCF"/>
    <s v="499 WALNUT ST"/>
    <s v="WINFIELD"/>
    <s v="63389-1138"/>
    <s v="FARIDA"/>
    <s v="AHSAN"/>
    <n v="49"/>
    <s v="(636) 668-8500"/>
    <s v="(636) 668-8503"/>
    <s v="PO BOX 185"/>
    <s v="WINFIELD"/>
    <s v="63389-0185"/>
    <x v="365"/>
    <s v="LIMITED LIABILITY COMPANY"/>
  </r>
  <r>
    <n v="10200"/>
    <n v="25358"/>
    <x v="0"/>
    <s v="ALF**"/>
    <x v="465"/>
    <s v="25358-PLEASANT VIEW-ALF**"/>
    <s v="641 EUCLID AVE"/>
    <s v="HANNIBAL"/>
    <s v="63401-2959"/>
    <s v="KERRI"/>
    <s v="LAUTERBACH"/>
    <n v="41"/>
    <s v="(573) 406-1090"/>
    <s v="5734060509"/>
    <s v="641 EUCLID AVE"/>
    <s v="HANNIBAL"/>
    <s v="63401-2959"/>
    <x v="366"/>
    <s v="NOT FOR PROFIT CORPORATION"/>
  </r>
  <r>
    <n v="11443"/>
    <n v="25428"/>
    <x v="0"/>
    <s v="ALF**"/>
    <x v="466"/>
    <s v="25428-FOXBERRY TERRACE - ASSISTED LIVING BY AMERICARE-ALF**"/>
    <s v="4316 NORTH ST LOUIS AVE"/>
    <s v="WEBB CITY"/>
    <s v="64870-9550"/>
    <s v="STEPHANIE"/>
    <s v="MILLER"/>
    <n v="46"/>
    <s v="(417) 625-1000"/>
    <s v="4176251555"/>
    <s v="4316 NORTH ST LOUIS AVE"/>
    <s v="WEBB CITY"/>
    <s v="64870-9550"/>
    <x v="367"/>
    <s v="LIMITED LIABILITY COMPANY"/>
  </r>
  <r>
    <n v="18409"/>
    <n v="25446"/>
    <x v="0"/>
    <s v="ALF**"/>
    <x v="467"/>
    <s v="25446-CHESTNUT GLENN - ASSISTED LIVING BY AMERICARE-ALF**"/>
    <s v="121 KLONDIKE CROSSING"/>
    <s v="SAINT PETERS"/>
    <s v="63376-5394"/>
    <s v="COLLEEN"/>
    <s v="HANNIBAL"/>
    <n v="74"/>
    <s v="(636) 928-4200"/>
    <s v="6369399972"/>
    <s v="121 KLONDIKE CROSSING"/>
    <s v="SAINT PETERS"/>
    <s v="63376-5394"/>
    <x v="368"/>
    <s v="LIMITED LIABILITY COMPANY"/>
  </r>
  <r>
    <n v="11941"/>
    <n v="25463"/>
    <x v="0"/>
    <s v="RCF"/>
    <x v="468"/>
    <s v="25463-VICTORIAN PLACE OF CUBA, RESIDENTIAL CARE BY AMERICARE-RCF"/>
    <s v="901 HIGHWAY DD"/>
    <s v="CUBA"/>
    <s v="65453-8089"/>
    <s v="CHRISTINE"/>
    <s v="YOUNG"/>
    <n v="48"/>
    <s v="(573) 885-0551"/>
    <s v="5738850901"/>
    <s v="901 HWY DD"/>
    <s v="CUBA"/>
    <s v="65453-8089"/>
    <x v="369"/>
    <s v="LIMITED LIABILITY COMPANY"/>
  </r>
  <r>
    <n v="21145"/>
    <n v="25482"/>
    <x v="0"/>
    <s v="ALF**"/>
    <x v="469"/>
    <s v="25482-CARNEGIE VILLAGE ASSISTED LIVING FACILITY-ALF**"/>
    <s v="103 BERNARD DR"/>
    <s v="BELTON"/>
    <s v="64012-6182"/>
    <s v="ALYSON"/>
    <s v="KRISTENSEN"/>
    <n v="85"/>
    <s v="(816) 322-0844"/>
    <s v="8163228555"/>
    <s v="103 BERNARD DR"/>
    <s v="BELTON"/>
    <s v="64012-6182"/>
    <x v="370"/>
    <s v="LIMITED LIABILITY COMPANY"/>
  </r>
  <r>
    <n v="4975"/>
    <n v="25563"/>
    <x v="0"/>
    <s v="RCF"/>
    <x v="470"/>
    <s v="25563-PINE LODGE RESIDENTIAL CARE-RCF"/>
    <s v="967 N MAPLE ST"/>
    <s v="BUFFALO"/>
    <s v="65622-7568"/>
    <s v="PAULINE"/>
    <s v="GUNTER"/>
    <n v="20"/>
    <s v="(417) 345-0310"/>
    <s v="4173450311"/>
    <s v="967 N MAPLE ST"/>
    <s v="BUFFALO"/>
    <s v="65622-7568"/>
    <x v="36"/>
    <s v="LIMITED LIABILITY COMPANY"/>
  </r>
  <r>
    <n v="15424"/>
    <n v="25709"/>
    <x v="0"/>
    <s v="ALF**"/>
    <x v="471"/>
    <s v="25709-VILLAGES OF JACKSON CREEK, THE-ALF**"/>
    <s v="3980 SOUTH JACKSON DR"/>
    <s v="INDEPENDENCE"/>
    <s v="64057-2205"/>
    <s v="KARIN"/>
    <s v="SHELLEY"/>
    <n v="62"/>
    <s v="(816) 795-1433"/>
    <s v="8167951766"/>
    <s v="3980 S JACKSON DR"/>
    <s v="INDEPENDENCE"/>
    <s v="64057-2205"/>
    <x v="371"/>
    <s v="LIMITED LIABILITY COMPANY"/>
  </r>
  <r>
    <n v="3980"/>
    <n v="25731"/>
    <x v="0"/>
    <s v="RCF"/>
    <x v="472"/>
    <s v="25731-BLUEGRASS TERRACE-RCF"/>
    <s v="102 REDTAIL DR"/>
    <s v="ASHLAND"/>
    <s v="65010-1179"/>
    <s v="RICHARD"/>
    <s v="SULLIVAN"/>
    <n v="16"/>
    <s v="(573) 657-0899"/>
    <s v="5736570160"/>
    <s v="102 REDTAIL DR"/>
    <s v="ASHLAND"/>
    <s v="65010-1179"/>
    <x v="372"/>
    <s v="LIMITED LIABILITY COMPANY"/>
  </r>
  <r>
    <n v="17414"/>
    <n v="25894"/>
    <x v="0"/>
    <s v="ICF"/>
    <x v="473"/>
    <s v="25894-VILLAGES OF JACKSON CREEK MEMORY CARE, THE-ICF"/>
    <s v="19400 EAST 40TH ST COURT SOUTH"/>
    <s v="INDEPENDENCE"/>
    <s v="64057-1548"/>
    <s v="SCOTT"/>
    <s v="JACKSON"/>
    <n v="70"/>
    <s v="(816) 478-5689"/>
    <s v="(816) 478-7060"/>
    <s v="19400 EAST 40TH ST COURT SOUTH"/>
    <s v="INDEPENDENCE"/>
    <s v="64057-1548"/>
    <x v="373"/>
    <s v="LIMITED LIABILITY COMPANY"/>
  </r>
  <r>
    <n v="5970"/>
    <n v="25934"/>
    <x v="0"/>
    <s v="ALF"/>
    <x v="474"/>
    <s v="25934-COUNTRY PLACE-ALF"/>
    <s v="28601 US HIGHWAY 61"/>
    <s v="SCOTT CITY"/>
    <s v="63780-9143"/>
    <s v="LISA"/>
    <s v="RAMSEY"/>
    <n v="24"/>
    <s v="(573) 264-1555"/>
    <s v="5732641556"/>
    <s v="28601 US HIGHWAY 61"/>
    <s v="SCOTT CITY"/>
    <s v="63780-9143"/>
    <x v="374"/>
    <s v="PROFIT CORPORATION"/>
  </r>
  <r>
    <n v="22389"/>
    <n v="25967"/>
    <x v="0"/>
    <s v="ALF**"/>
    <x v="475"/>
    <s v="25967-CEDARHURST OF SEDALIA-ALF**"/>
    <s v="3761 WEST 10TH ST"/>
    <s v="SEDALIA"/>
    <s v="65301-2524"/>
    <s v="ERIKA"/>
    <s v="EZZELL"/>
    <n v="90"/>
    <s v="(660) 827-8900"/>
    <s v="(660) 596-7750"/>
    <s v="3761 WEST 10TH ST"/>
    <s v="SEDALIA"/>
    <s v="65301-2524"/>
    <x v="375"/>
    <s v="LIMITED LIABILITY COMPANY"/>
  </r>
  <r>
    <n v="11941"/>
    <n v="26005"/>
    <x v="0"/>
    <s v="ALF**"/>
    <x v="476"/>
    <s v="26005-VICTORIAN PLACE OF ST CLAIR, ASSISTED LIVING BY AMERICARE-ALF**"/>
    <s v="160 CHARLES DR"/>
    <s v="SAINT CLAIR"/>
    <s v="63077-1936"/>
    <s v="KIMBERLY"/>
    <s v="WILSON"/>
    <n v="48"/>
    <s v="(636) 322-0003"/>
    <s v="6363220006"/>
    <s v="160 CHARLES DR"/>
    <s v="SAINT CLAIR"/>
    <s v="63077-1936"/>
    <x v="376"/>
    <s v="LIMITED LIABILITY COMPANY"/>
  </r>
  <r>
    <n v="15424"/>
    <n v="26014"/>
    <x v="0"/>
    <s v="ALF**"/>
    <x v="477"/>
    <s v="26014-VILLAGES OF ST PETERS, THE-ALF**"/>
    <s v="5400 EXECUTIVE CENTRE PKWY"/>
    <s v="SAINT PETERS"/>
    <s v="63376-2594"/>
    <s v="JACKI"/>
    <s v="PUDLOWSKI"/>
    <n v="62"/>
    <s v="(636) 922-7600"/>
    <s v="6369227677"/>
    <s v="5400 EXECUTIVE CENTRE PKWY"/>
    <s v="SAINT PETERS"/>
    <s v="63376-2594"/>
    <x v="377"/>
    <s v="LIMITED LIABILITY COMPANY"/>
  </r>
  <r>
    <n v="10448"/>
    <n v="26026"/>
    <x v="0"/>
    <s v="ALF**"/>
    <x v="478"/>
    <s v="26026-HARTMANN VILLAGE - ASSISTED LIVING BY AMERICARE-ALF**"/>
    <s v="615 RANKIN MILL LN"/>
    <s v="BOONVILLE"/>
    <s v="65233-2873"/>
    <s v="JESSICA"/>
    <s v="BANKHEAD"/>
    <n v="42"/>
    <s v="(660) 882-9933"/>
    <s v="6608827817"/>
    <s v="615 RANKIN MILL LN"/>
    <s v="BOONVILLE"/>
    <s v="65233-2873"/>
    <x v="378"/>
    <s v="LIMITED LIABILITY COMPANY"/>
  </r>
  <r>
    <n v="11443"/>
    <n v="26178"/>
    <x v="0"/>
    <s v="ALF**"/>
    <x v="479"/>
    <s v="26178-BROOKDALE CREVE COEUR-ALF**"/>
    <s v="ONE NEW BALLAS PLACE"/>
    <s v="CREVE COEUR"/>
    <s v="63146-8700"/>
    <s v="JESSICA"/>
    <s v="MUELLER"/>
    <n v="46"/>
    <s v="(314) 432-5200"/>
    <s v="(314) 432-5222"/>
    <s v="ONE NEW BALLAS PLACE"/>
    <s v="CREVE COEUR"/>
    <s v="63146-8700"/>
    <x v="379"/>
    <s v="LIMITED LIABILITY COMPANY"/>
  </r>
  <r>
    <n v="7463"/>
    <n v="26313"/>
    <x v="0"/>
    <s v="RCF"/>
    <x v="480"/>
    <s v="26313-AMBROSE PARK-RCF"/>
    <s v="517 NORTH OAK"/>
    <s v="COLE CAMP"/>
    <s v="65325-1264"/>
    <s v="ANGELA"/>
    <s v="YEAKLE"/>
    <n v="30"/>
    <s v="(660) 668-3140"/>
    <s v="6606680108"/>
    <s v="PO BOX 252"/>
    <s v="COLE CAMP"/>
    <s v="65325-0252"/>
    <x v="102"/>
    <s v="LIMITED LIABILITY COMPANY"/>
  </r>
  <r>
    <n v="11941"/>
    <n v="26324"/>
    <x v="0"/>
    <s v="ALF**"/>
    <x v="481"/>
    <s v="26324-VICTORIAN PLACE OF SULLIVAN, ASSISTED LIVING  BY AMERICARE-ALF**"/>
    <s v="1250 EAST SPRINGFIELD RD"/>
    <s v="SULLIVAN"/>
    <s v="63080-1358"/>
    <s v="SHEILA"/>
    <s v="USERY"/>
    <n v="48"/>
    <s v="(573) 468-5217"/>
    <s v="5734685219"/>
    <s v="1250 EAST SPRINGFIELD RD"/>
    <s v="SULLIVAN"/>
    <s v="63080-1358"/>
    <x v="380"/>
    <s v="LIMITED LIABILITY COMPANY"/>
  </r>
  <r>
    <n v="14926"/>
    <n v="26349"/>
    <x v="0"/>
    <s v="ALF**"/>
    <x v="482"/>
    <s v="26349-SUGAR CREEK - ASSISTED LIVING BY AMERICARE-ALF**"/>
    <s v="161 PROFESSIONAL PARKWAY"/>
    <s v="TROY"/>
    <s v="63379-2829"/>
    <s v="KERRI"/>
    <s v="OTH"/>
    <n v="60"/>
    <s v="(636) 528-3136"/>
    <s v="(636) 528-3147"/>
    <s v="161 PROFESSIONAL PRKWY"/>
    <s v="TROY"/>
    <s v="63379-2829"/>
    <x v="381"/>
    <s v="LIMITED LIABILITY COMPANY"/>
  </r>
  <r>
    <n v="21394"/>
    <n v="26475"/>
    <x v="0"/>
    <s v="ALF**"/>
    <x v="483"/>
    <s v="26475-ASSISTED LIVING AT THE MEADOWLANDS-ALF**"/>
    <s v="135 MEADOWLANDS ESTATES LN"/>
    <s v="O'FALLON"/>
    <s v="63366-4591"/>
    <s v="KELLY"/>
    <s v="GANO"/>
    <n v="86"/>
    <s v="(636) 978-3600"/>
    <s v="6369783601"/>
    <s v="135 MEADOWLANDS ESTATES LN"/>
    <s v="O'FALLON"/>
    <s v="63366-4591"/>
    <x v="382"/>
    <s v="LIMITED LIABILITY COMPANY"/>
  </r>
  <r>
    <n v="17414"/>
    <n v="26877"/>
    <x v="0"/>
    <s v="ALF**"/>
    <x v="484"/>
    <s v="26877-TWIN OAKS AT HERITAGE POINTE-ALF**"/>
    <s v="228 SAVANNAH TERRACE"/>
    <s v="WENTZVILLE"/>
    <s v="63385-3741"/>
    <s v="JUSTIN"/>
    <s v="BLATTEL"/>
    <n v="70"/>
    <s v="(636) 542-5200"/>
    <s v="(636) 542-5520"/>
    <s v="228 SAVANNAH TERRACE"/>
    <s v="WENTZVILLE"/>
    <s v="63385-3741"/>
    <x v="383"/>
    <s v="LIMITED LIABILITY COMPANY"/>
  </r>
  <r>
    <n v="16419"/>
    <n v="26902"/>
    <x v="0"/>
    <s v="ALF**"/>
    <x v="485"/>
    <s v="26902-BARATHAVEN ALZHEIMER'S SPECIAL CARE CENTER-ALF**"/>
    <s v="1030 BARATHAVEN DR"/>
    <s v="DARDENNE PRAIRIE"/>
    <s v="63368-8606"/>
    <s v="SPENCER"/>
    <s v="NASH"/>
    <n v="66"/>
    <s v="(636) 329-9160"/>
    <s v="6363299950"/>
    <s v="1030 BARATHAVEN DR"/>
    <s v="DARDENNE PRAIRIE"/>
    <s v="63368-8606"/>
    <x v="384"/>
    <s v="LIMITED LIABILITY COMPANY"/>
  </r>
  <r>
    <n v="7961"/>
    <n v="27071"/>
    <x v="0"/>
    <s v="ALF**"/>
    <x v="486"/>
    <s v="27071-ARBORS AT VICTORIAN PLACE OF CUBA, MEMORY CARE ASSISTED LIVING BY AMERICARE, THE-ALF**"/>
    <s v="903 HWY DD"/>
    <s v="CUBA"/>
    <s v="65453-8089"/>
    <s v="CHRISTINE"/>
    <s v="YOUNG"/>
    <n v="32"/>
    <s v="(573) 885-0379"/>
    <s v="5738850439"/>
    <s v="903 HWY DD"/>
    <s v="CUBA"/>
    <s v="65453-8089"/>
    <x v="369"/>
    <s v="LIMITED LIABILITY COMPANY"/>
  </r>
  <r>
    <n v="13185"/>
    <n v="27122"/>
    <x v="0"/>
    <s v="ALF**"/>
    <x v="487"/>
    <s v="27122-LUTHERAN GOOD SHEPHERD HOME-ALF**"/>
    <s v="202 S WEST ST"/>
    <s v="CONCORDIA"/>
    <s v="64020-9643"/>
    <s v="PATRICK"/>
    <s v="BRITTON"/>
    <n v="53"/>
    <s v="(660) 463-2267"/>
    <s v="6604637116"/>
    <s v="PO BOX 849"/>
    <s v="CONCORDIA"/>
    <s v="64020-0849"/>
    <x v="385"/>
    <s v="NOT FOR PROFIT CORPORATION"/>
  </r>
  <r>
    <n v="8956"/>
    <n v="27122"/>
    <x v="0"/>
    <s v="ICF"/>
    <x v="487"/>
    <s v="27122-LUTHERAN GOOD SHEPHERD HOME-ICF"/>
    <s v="202 S WEST ST"/>
    <s v="CONCORDIA"/>
    <s v="64020-9643"/>
    <s v="PATRICK"/>
    <s v="BRITTON"/>
    <n v="36"/>
    <s v="(660) 463-2267"/>
    <s v="6604637116"/>
    <s v="PO BOX 849"/>
    <s v="CONCORDIA"/>
    <s v="64020-0849"/>
    <x v="385"/>
    <s v="NOT FOR PROFIT CORPORATION"/>
  </r>
  <r>
    <n v="2736"/>
    <n v="27175"/>
    <x v="0"/>
    <s v="RCF"/>
    <x v="488"/>
    <s v="27175-BLESSED HOMES-RCF"/>
    <s v="305 E 63RD ST"/>
    <s v="KANSAS CITY"/>
    <s v="64113-2225"/>
    <s v="MUSUDEEN"/>
    <s v="HARRELL"/>
    <n v="11"/>
    <s v="(816) 678-8061"/>
    <s v="(816) 766-0672"/>
    <s v="305 E 63RD ST"/>
    <s v="KANSAS CITY"/>
    <s v="64113-2225"/>
    <x v="386"/>
    <s v="NOT FOR PROFIT CORPORATION"/>
  </r>
  <r>
    <n v="7463"/>
    <n v="27358"/>
    <x v="0"/>
    <s v="ALF**"/>
    <x v="489"/>
    <s v="27358-THE OAKS RETIREMENT COMMUNITY-ALF**"/>
    <s v="127 HAMLET ROAD"/>
    <s v="BRANSON"/>
    <s v="65616-7746"/>
    <s v="AMY"/>
    <s v="TUCKER"/>
    <n v="30"/>
    <s v="(417) 239-1112"/>
    <s v="(417) 336-0975"/>
    <s v="127 HAMLET ROAD"/>
    <s v="BRANSON"/>
    <s v="65616-7746"/>
    <x v="387"/>
    <s v="LIMITED LIABILITY COMPANY"/>
  </r>
  <r>
    <n v="9951"/>
    <n v="27548"/>
    <x v="0"/>
    <s v="ALF"/>
    <x v="490"/>
    <s v="27548-COUNTRY LIVING ASSISTED LIVING-ALF"/>
    <s v="2820 NORTH MAIN ST"/>
    <s v="MOUNTAIN GROVE"/>
    <s v="65711-1403"/>
    <s v="JOSEPH"/>
    <s v="GOLDEN"/>
    <n v="40"/>
    <s v="(417) 926-1955"/>
    <s v="4179261951"/>
    <s v="2820 NORTH MAIN ST"/>
    <s v="MOUNTAIN GROVE"/>
    <s v="65711-1403"/>
    <x v="388"/>
    <s v="LIMITED LIABILITY COMPANY"/>
  </r>
  <r>
    <n v="8956"/>
    <n v="27570"/>
    <x v="0"/>
    <s v="ALF**"/>
    <x v="491"/>
    <s v="27570-ABERDEEN HEIGHTS-ALF**"/>
    <s v="505 COUCH AVE"/>
    <s v="KIRKWOOD"/>
    <s v="63122-5536"/>
    <s v="ANTHONY"/>
    <s v="ALTOBELLA"/>
    <n v="36"/>
    <s v="(314) 909-6000"/>
    <s v="3149096001"/>
    <s v="505 COUCH AVE"/>
    <s v="KIRKWOOD"/>
    <s v="63122-5536"/>
    <x v="389"/>
    <s v="NOT FOR PROFIT CORPORATION"/>
  </r>
  <r>
    <n v="3980"/>
    <n v="27570"/>
    <x v="0"/>
    <s v="ICF"/>
    <x v="491"/>
    <s v="27570-ABERDEEN HEIGHTS-ICF"/>
    <s v="505 COUCH AVE"/>
    <s v="KIRKWOOD"/>
    <s v="63122-5536"/>
    <s v="ANTHONY"/>
    <s v="ALTOBELLA"/>
    <n v="16"/>
    <s v="(314) 909-6000"/>
    <s v="3149096001"/>
    <s v="505 COUCH AVE"/>
    <s v="KIRKWOOD"/>
    <s v="63122-5536"/>
    <x v="389"/>
    <s v="NOT FOR PROFIT CORPORATION"/>
  </r>
  <r>
    <n v="15921"/>
    <n v="27620"/>
    <x v="0"/>
    <s v="RCF*"/>
    <x v="492"/>
    <s v="27620-HAVEN, THE-RCF*"/>
    <s v="614 SOUTH BY-PASS"/>
    <s v="KENNETT"/>
    <s v="63857-3240"/>
    <s v="TRACY"/>
    <s v="COLE"/>
    <n v="64"/>
    <s v="(573) 888-1201"/>
    <s v="5738880114"/>
    <s v="612 SOUTH BY-PASS"/>
    <s v="KENNETT"/>
    <s v="63857-3240"/>
    <x v="354"/>
    <s v="LIMITED LIABILITY COMPANY"/>
  </r>
  <r>
    <n v="11941"/>
    <n v="27659"/>
    <x v="0"/>
    <s v="ALF**"/>
    <x v="493"/>
    <s v="27659-VICTORIAN PLACE OF WASHINGTON, RESIDENTIAL CARE BY AMERICARE-ALF**"/>
    <s v="2800 RABBIT TRAIL DR"/>
    <s v="WASHINGTON"/>
    <s v="63090-6737"/>
    <s v="STACY"/>
    <s v="MEYER"/>
    <n v="48"/>
    <s v="(636) 390-9500"/>
    <s v="6363909505"/>
    <s v="2800 RABBIT TRAIL DR"/>
    <s v="WASHINGTON"/>
    <s v="63090-6737"/>
    <x v="390"/>
    <s v="LIMITED LIABILITY COMPANY"/>
  </r>
  <r>
    <n v="10946"/>
    <n v="27755"/>
    <x v="0"/>
    <s v="ALF**"/>
    <x v="494"/>
    <s v="27755-DOLAN MEMORY CARE AT CALAIS-ALF**"/>
    <s v="1225 TENNANT RD"/>
    <s v="SAINT LOUIS"/>
    <s v="63146-5523"/>
    <s v="TONI"/>
    <s v="DEWHIRST"/>
    <n v="44"/>
    <s v="(314) 569-9060"/>
    <s v="3145699085"/>
    <s v="1225 TENNANT RD"/>
    <s v="SAINT LOUIS"/>
    <s v="63146-5523"/>
    <x v="279"/>
    <s v="PROFIT CORPORATION"/>
  </r>
  <r>
    <n v="23633"/>
    <n v="27793"/>
    <x v="0"/>
    <s v="ALF"/>
    <x v="495"/>
    <s v="27793-GARDEN VILLAS OF O'FALLON-ALF"/>
    <s v="7092 SOUTH OUTER 364 ROAD"/>
    <s v="O'FALLON"/>
    <s v="63368-7757"/>
    <s v="KAREN"/>
    <s v="DUNN"/>
    <n v="95"/>
    <s v="(636) 240-5560"/>
    <s v="6362404995"/>
    <s v="7092 SOUTH OUTER 364 RD"/>
    <s v="O'FALLON"/>
    <s v="63368-7757"/>
    <x v="391"/>
    <s v="LIMITED LIABILITY COMPANY"/>
  </r>
  <r>
    <n v="25375"/>
    <n v="27826"/>
    <x v="0"/>
    <s v="ALF**"/>
    <x v="496"/>
    <s v="27826-GARDEN PLAZA OF FLORISSANT-ALF**"/>
    <s v="1101 GARDEN PLAZA DR"/>
    <s v="FLORISSANT"/>
    <s v="63033-2269"/>
    <s v="BOBBIE"/>
    <s v="MISNER"/>
    <n v="102"/>
    <s v="(314) 831-0988"/>
    <s v="3148311465"/>
    <s v="1101 GARDEN PLAZA DR"/>
    <s v="FLORISSANT"/>
    <s v="63033-2269"/>
    <x v="392"/>
    <s v="LIMITED LIABILITY COMPANY"/>
  </r>
  <r>
    <n v="6468"/>
    <n v="27914"/>
    <x v="0"/>
    <s v="ALF**"/>
    <x v="497"/>
    <s v="27914-ARBORS AT WESTBROOK TERRACE-ALZHEIMER'S ASSISTED LIVING BY AMERICARE-ALF**"/>
    <s v="3409 NORTH 10 MILE DR"/>
    <s v="JEFFERSON CITY"/>
    <s v="65109-0530"/>
    <s v="LACI"/>
    <s v="TAMBKE"/>
    <n v="26"/>
    <s v="(573) 556-5648"/>
    <s v="5736352717"/>
    <s v="3409 NORTH 10 MILE DR"/>
    <s v="JEFFERSON CITY"/>
    <s v="65109-0530"/>
    <x v="295"/>
    <s v="LIMITED LIABILITY COMPANY"/>
  </r>
  <r>
    <n v="5473"/>
    <n v="27986"/>
    <x v="0"/>
    <s v="RCF"/>
    <x v="498"/>
    <s v="27986-VALLEY PARK RETIREMENT CENTER-RCF"/>
    <s v="355 KAREN DR"/>
    <s v="HOLTS SUMMIT"/>
    <s v="65043-2519"/>
    <s v="JENNIFER"/>
    <s v="OTTO"/>
    <n v="22"/>
    <s v="(573) 896-0208"/>
    <s v="5738960298"/>
    <s v="355 KAREN DR"/>
    <s v="HOLTS SUMMIT"/>
    <s v="65043-2519"/>
    <x v="393"/>
    <s v="LIMITED LIABILITY COMPANY"/>
  </r>
  <r>
    <n v="14180"/>
    <n v="28019"/>
    <x v="0"/>
    <s v="ALF**"/>
    <x v="499"/>
    <s v="28019-MEADOW RIDGE SENIOR LIVING-ALF**"/>
    <s v="521 MEADOW RIDGE LN"/>
    <s v="MOBERLY"/>
    <s v="65270-4550"/>
    <s v="LORNA"/>
    <s v="MILES"/>
    <n v="57"/>
    <s v="(660) 263-0550"/>
    <s v="6602637085"/>
    <s v="521 MEADOW RIDGE LANE"/>
    <s v="MOBERLY"/>
    <s v="65270-4550"/>
    <x v="394"/>
    <s v="LIMITED LIABILITY COMPANY"/>
  </r>
  <r>
    <n v="5473"/>
    <n v="28026"/>
    <x v="0"/>
    <s v="ALF**"/>
    <x v="500"/>
    <s v="28026-VILLAGE CENTER CARE OF WENTZVILLE-ALF**"/>
    <s v="909 E PITMAN AVE"/>
    <s v="WENTZVILLE"/>
    <s v="63385-1818"/>
    <s v="GREGORY"/>
    <s v="GETTMAN"/>
    <n v="22"/>
    <s v="(636) 219-3114"/>
    <s v="(636) 327-3904"/>
    <s v="909 E PITMAN AVE"/>
    <s v="WENTZVILLE"/>
    <s v="63385-1818"/>
    <x v="395"/>
    <s v="LIMITED LIABILITY COMPANY"/>
  </r>
  <r>
    <n v="7961"/>
    <n v="28065"/>
    <x v="0"/>
    <s v="ALF**"/>
    <x v="501"/>
    <s v="28065-ARBORS AT VICTORIAN PLACE OF WASHINGTON, MEMORY CARE ASSISTED LIVING BY AMERICARE, THE-ALF**"/>
    <s v="2701 RABBIT TRAIL DR"/>
    <s v="WASHINGTON"/>
    <s v="63090-6711"/>
    <s v="STACY"/>
    <s v="MEYER"/>
    <n v="32"/>
    <s v="(636) 390-9500"/>
    <s v="6363900013"/>
    <s v="2701 RABBIT TRAIL DR"/>
    <s v="WASHINGTON"/>
    <s v="63090-6711"/>
    <x v="390"/>
    <s v="LIMITED LIABILITY COMPANY"/>
  </r>
  <r>
    <n v="21892"/>
    <n v="28129"/>
    <x v="0"/>
    <s v="ALF**"/>
    <x v="502"/>
    <s v="28129-ADDINGTON PLACE OF SHOAL CREEK-ALF**"/>
    <s v="9601 NORTH TULLIS DR"/>
    <s v="KANSAS CITY"/>
    <s v="64157-7890"/>
    <s v="KIMBERLY"/>
    <s v="EMRICH"/>
    <n v="88"/>
    <s v="(816) 407-9667"/>
    <s v="(816) 781-8309"/>
    <s v="9601 NORTH TULLIS DR"/>
    <s v="KANSAS CITY"/>
    <s v="64157-7890"/>
    <x v="396"/>
    <s v="LIMITED LIABILITY COMPANY"/>
  </r>
  <r>
    <n v="21892"/>
    <n v="28136"/>
    <x v="0"/>
    <s v="ALF**"/>
    <x v="503"/>
    <s v="28136-ADDINGTON PLACE OF LEE'S SUMMIT-ALF**"/>
    <s v="2160 SE BLUE PARKWAY"/>
    <s v="LEE'S SUMMIT"/>
    <s v="64063-1007"/>
    <s v="DARIN"/>
    <s v="CIZERLE"/>
    <n v="88"/>
    <s v="(816) 554-0101"/>
    <s v="(816) 524-5769"/>
    <s v="2160 SE BLUE PARKWAY"/>
    <s v="LEE'S SUMMIT"/>
    <s v="64063-1007"/>
    <x v="397"/>
    <s v="LIMITED LIABILITY COMPANY"/>
  </r>
  <r>
    <n v="24379"/>
    <n v="28149"/>
    <x v="0"/>
    <s v="ALF**"/>
    <x v="504"/>
    <s v="28149-BROOKDALE WEST COUNTY-ALF**"/>
    <s v="785 HENRY AVE"/>
    <s v="BALLWIN"/>
    <s v="63011-2736"/>
    <s v="ANGELA"/>
    <s v="SWEET"/>
    <n v="98"/>
    <s v="(636) 527-5700"/>
    <s v="6365275701"/>
    <s v="785 HENRY AVE"/>
    <s v="BALLWIN"/>
    <s v="63011-2736"/>
    <x v="398"/>
    <s v="LIMITED LIABILITY COMPANY"/>
  </r>
  <r>
    <n v="24628"/>
    <n v="28184"/>
    <x v="0"/>
    <s v="ALF**"/>
    <x v="505"/>
    <s v="28184-WESTVIEW AT ELLISVILLE ASSISTED LIVING-ALF**"/>
    <s v="27 REINKE RD"/>
    <s v="ELLISVILLE"/>
    <s v="63021-4734"/>
    <s v="REED"/>
    <s v="MCBROOM"/>
    <n v="99"/>
    <s v="(636) 527-5554"/>
    <s v="6365275571"/>
    <s v="27 REINKE RD"/>
    <s v="ELLISVILLE"/>
    <s v="63021-4734"/>
    <x v="399"/>
    <s v="LIMITED LIABILITY COMPANY"/>
  </r>
  <r>
    <n v="14677"/>
    <n v="28191"/>
    <x v="0"/>
    <s v="ALF**"/>
    <x v="506"/>
    <s v="28191-COLONY POINTE-ASSISTED LIVING BY AMERICARE-ALF**"/>
    <s v="1510 CHAPEL HILL RD"/>
    <s v="COLUMBIA"/>
    <s v="65203-5457"/>
    <s v="DANIEL"/>
    <s v="JACOB"/>
    <n v="59"/>
    <s v="(573) 234-1193"/>
    <s v=""/>
    <s v="1510 CHAPEL HILL RD"/>
    <s v="COLUMBIA"/>
    <s v="65203-5457"/>
    <x v="400"/>
    <s v="PROFIT CORPORATION"/>
  </r>
  <r>
    <n v="22389"/>
    <n v="28242"/>
    <x v="0"/>
    <s v="ALF**"/>
    <x v="507"/>
    <s v="28242-SUNRISE OF WEBSTER GROVES-ALF**"/>
    <s v="45 EAST LOCKWOOD"/>
    <s v="SAINT LOUIS"/>
    <s v="63119-3050"/>
    <s v="LIZA"/>
    <s v="PEQUENO"/>
    <n v="90"/>
    <s v="(314) 918-7300"/>
    <s v="3149187303"/>
    <s v="45 EAST LOCKWOOD"/>
    <s v="SAINT LOUIS"/>
    <s v="63119-3050"/>
    <x v="345"/>
    <s v="LIMITED LIABILITY COMPANY"/>
  </r>
  <r>
    <n v="16419"/>
    <n v="28295"/>
    <x v="0"/>
    <s v="ALF**"/>
    <x v="508"/>
    <s v="28295-CEDARHURST OF SPRINGFIELD-ALF**"/>
    <s v="1146 EAST LAKEWOOD ST"/>
    <s v="SPRINGFIELD"/>
    <s v="65810-2614"/>
    <s v="ANGELA"/>
    <s v="BOYER"/>
    <n v="66"/>
    <s v="(417) 885-9050"/>
    <s v="4178859034"/>
    <s v="1146 E LAKEWOOD ST"/>
    <s v="SPRINGFIELD"/>
    <s v="65810-2614"/>
    <x v="401"/>
    <s v="LIMITED LIABILITY COMPANY"/>
  </r>
  <r>
    <n v="10946"/>
    <n v="28426"/>
    <x v="0"/>
    <s v="ALF"/>
    <x v="509"/>
    <s v="28426-ADVANCE ASSISTED LIVING-ALF"/>
    <s v="252 PAYTON PLACE"/>
    <s v="ADVANCE"/>
    <s v="63730-7251"/>
    <s v="DEBBIE"/>
    <s v="NEWMAN"/>
    <n v="44"/>
    <s v="(573) 722-5200"/>
    <s v="5737223239"/>
    <s v="PO BOX 790"/>
    <s v="ADVANCE"/>
    <s v="63730-0790"/>
    <x v="402"/>
    <s v="LIMITED LIABILITY COMPANY"/>
  </r>
  <r>
    <n v="28857"/>
    <n v="28446"/>
    <x v="0"/>
    <s v="ALF**"/>
    <x v="510"/>
    <s v="28446-SOUTHVIEW ASSISTED LIVING-ALF**"/>
    <s v="9916 REAVIS ROAD"/>
    <s v="AFFTON"/>
    <s v="63123-5314"/>
    <s v="KATRINA"/>
    <s v="WALDORF"/>
    <n v="116"/>
    <s v="(314) 544-4440"/>
    <s v="3145444460"/>
    <s v="9916 REAVIS RD"/>
    <s v="AFFTON"/>
    <s v="63123-5314"/>
    <x v="403"/>
    <s v="LIMITED LIABILITY COMPANY"/>
  </r>
  <r>
    <n v="9951"/>
    <n v="28451"/>
    <x v="0"/>
    <s v="RCF"/>
    <x v="511"/>
    <s v="28451-WAGNER RESIDENTIAL CARE, INC-RCF"/>
    <s v="320 N CHAMBER DR"/>
    <s v="FREDERICKTOWN"/>
    <s v="63645-7947"/>
    <s v="TEENA"/>
    <s v="WAGNER"/>
    <n v="40"/>
    <s v="(573) 783-4511"/>
    <s v="5737834513"/>
    <s v="320 N CHAMBER DR"/>
    <s v="FREDERICKTOWN"/>
    <s v="63645-7947"/>
    <x v="404"/>
    <s v="PROFIT CORPORATION"/>
  </r>
  <r>
    <n v="23384"/>
    <n v="28552"/>
    <x v="0"/>
    <s v="ALF**"/>
    <x v="512"/>
    <s v="28552-SPRING MANOR-ALF**"/>
    <s v="3610 PALM ST"/>
    <s v="SAINT LOUIS"/>
    <s v="63107-2505"/>
    <s v="JEANETTE"/>
    <s v="WOOD"/>
    <n v="94"/>
    <s v="(314) 533-3111"/>
    <s v="3145333120"/>
    <s v="3610 PALM ST"/>
    <s v="SAINT LOUIS"/>
    <s v="63107-2505"/>
    <x v="405"/>
    <s v="LIMITED LIABILITY COMPANY"/>
  </r>
  <r>
    <n v="15175"/>
    <n v="28635"/>
    <x v="0"/>
    <s v="ALF**"/>
    <x v="513"/>
    <s v="28635-MAPLEBROOK-ASSISTED LIVING BY AMERICARE-ALF**"/>
    <s v="520 MAPLE VALLEY DR"/>
    <s v="FARMINGTON"/>
    <s v="63640-1981"/>
    <s v="CHRISTY"/>
    <s v="BARTON"/>
    <n v="61"/>
    <s v="(573) 756-2777"/>
    <s v="(573) 756-1043"/>
    <s v="520 MAPLE VALLEY DR"/>
    <s v="FARMINGTON"/>
    <s v="63640-1981"/>
    <x v="406"/>
    <s v="LIMITED LIABILITY COMPANY"/>
  </r>
  <r>
    <n v="17911"/>
    <n v="28782"/>
    <x v="0"/>
    <s v="ALF**"/>
    <x v="514"/>
    <s v="28782-FREMONT SENIOR LIVING, THE-ALF**"/>
    <s v="1520 EAST BATES ST"/>
    <s v="SPRINGFIELD"/>
    <s v="65804-8401"/>
    <s v="TERRI"/>
    <s v="MILSOP"/>
    <n v="72"/>
    <s v="(417) 881-0500"/>
    <s v="(417) 501-8610"/>
    <s v="1520 EAST BATES ST"/>
    <s v="SPRINGFIELD"/>
    <s v="65804-8401"/>
    <x v="407"/>
    <s v="LIMITED LIABILITY COMPANY"/>
  </r>
  <r>
    <n v="7463"/>
    <n v="28804"/>
    <x v="0"/>
    <s v="ALF**"/>
    <x v="515"/>
    <s v="28804-LA BONNE MAISON-ASSISTED LIVING BY AMERICARE-ALF**"/>
    <s v="226 PLAZA DR"/>
    <s v="SIKESTON"/>
    <s v="63801-5105"/>
    <s v="DANIELLE"/>
    <s v="CRAVENS"/>
    <n v="30"/>
    <s v="(573) 472-2546"/>
    <s v="(573) 481-0457"/>
    <s v="226 PLAZA DR"/>
    <s v="SIKESTON"/>
    <s v="63801-5105"/>
    <x v="408"/>
    <s v="LIMITED LIABILITY COMPANY"/>
  </r>
  <r>
    <n v="14926"/>
    <n v="28815"/>
    <x v="0"/>
    <s v="ALF**"/>
    <x v="516"/>
    <s v="28815-LODGE, THE-ALF**"/>
    <s v="542 STATE ROAD DD"/>
    <s v="FAYETTE"/>
    <s v="65248-9658"/>
    <s v="LEIGH"/>
    <s v="HILDERBRAND"/>
    <n v="60"/>
    <s v="(660) 248-2277"/>
    <s v="6602483699"/>
    <s v="542 STATE RD DD"/>
    <s v="FAYETTE"/>
    <s v="65248-9658"/>
    <x v="409"/>
    <s v="PROFIT CORPORATION"/>
  </r>
  <r>
    <n v="24379"/>
    <n v="28861"/>
    <x v="0"/>
    <s v="ALF**"/>
    <x v="517"/>
    <s v="28861-WEXFORD PLACE ASSISTED LIVING AND MEMORY SUPPORT BY SENIOR STAR-ALF**"/>
    <s v="6460 NORTH COSBY AVE"/>
    <s v="KANSAS CITY"/>
    <s v="64151-2377"/>
    <s v="RODERICK"/>
    <s v="WARREN"/>
    <n v="98"/>
    <s v="(816) 743-4259"/>
    <s v="8165875411"/>
    <s v="6460 NORTH COSBY AVE"/>
    <s v="KANSAS CITY"/>
    <s v="64151-2377"/>
    <x v="410"/>
    <s v="LIMITED LIABILITY COMPANY"/>
  </r>
  <r>
    <n v="22389"/>
    <n v="28930"/>
    <x v="0"/>
    <s v="ALF**"/>
    <x v="518"/>
    <s v="28930-GARDEN VILLAS NORTH-ALF**"/>
    <s v="4505 PARKER ROAD"/>
    <s v="BLACK JACK"/>
    <s v="63033-4268"/>
    <s v="PATTY"/>
    <s v="OLEARY BAY"/>
    <n v="90"/>
    <s v="(314) 355-6100"/>
    <s v="3143551463"/>
    <s v="4505 PARKER RD"/>
    <s v="BLACK JACK"/>
    <s v="63033-4268"/>
    <x v="411"/>
    <s v="LIMITED LIABILITY COMPANY"/>
  </r>
  <r>
    <n v="20648"/>
    <n v="28964"/>
    <x v="0"/>
    <s v="ALF"/>
    <x v="519"/>
    <s v="28964-GARDEN VILLAS SOUTH-ALF"/>
    <s v="13457 TESSON FERRY RD"/>
    <s v="SAINT LOUIS"/>
    <s v="63128-4010"/>
    <s v="MICHELLE"/>
    <s v="MILLER"/>
    <n v="83"/>
    <s v="(314) 843-7788"/>
    <s v="3148437845"/>
    <s v="13457 TESSON FERRY RD"/>
    <s v="SAINT LOUIS"/>
    <s v="63128-4010"/>
    <x v="412"/>
    <s v="PROFIT CORPORATION"/>
  </r>
  <r>
    <n v="11443"/>
    <n v="28978"/>
    <x v="0"/>
    <s v="ALF**"/>
    <x v="520"/>
    <s v="28978-GARDEN VILLAS-ALF**"/>
    <s v="13590 SOUTH OUTER 40 RD"/>
    <s v="TOWN AND COUNTRY"/>
    <s v="63017-5823"/>
    <s v="VICTORIA"/>
    <s v="BUSSO"/>
    <n v="46"/>
    <s v="(314) 434-2520"/>
    <s v="3144344223"/>
    <s v="13590 SOUTH OUTER 40 RD"/>
    <s v="TOWN AND COUNTRY"/>
    <s v="63017-5823"/>
    <x v="413"/>
    <s v="LIMITED LIABILITY COMPANY"/>
  </r>
  <r>
    <n v="2488"/>
    <n v="28997"/>
    <x v="0"/>
    <s v="ALF**"/>
    <x v="521"/>
    <s v="28997-LAKE GEORGE ASSISTED LIVING-ALF**"/>
    <s v="5000 EAST RICHLAND ROAD"/>
    <s v="COLUMBIA"/>
    <s v="65201-9606"/>
    <s v="ANNE"/>
    <s v="REEVES"/>
    <n v="10"/>
    <s v="(573) 442-0577"/>
    <s v="(573) 441-0822"/>
    <s v="5000 EAST RICHLAND RD"/>
    <s v="COLUMBIA"/>
    <s v="65201-9606"/>
    <x v="414"/>
    <s v="LIMITED LIABILITY COMPANY"/>
  </r>
  <r>
    <n v="30847"/>
    <n v="29016"/>
    <x v="0"/>
    <s v="ALF**"/>
    <x v="522"/>
    <s v="29016-PARK PLACE II-ALF**"/>
    <s v="2000 BOARDWALK PLACE DR"/>
    <s v="O'FALLON"/>
    <s v="63368-3901"/>
    <s v="CHRISTOPHER"/>
    <s v="COHEN"/>
    <n v="124"/>
    <s v="(636) 695-4360"/>
    <s v="(636) 695-4351"/>
    <s v="2000 BOARDWALK PLACE DR"/>
    <s v="O'FALLON"/>
    <s v="63368-3901"/>
    <x v="415"/>
    <s v="PROFIT CORPORATION"/>
  </r>
  <r>
    <n v="10946"/>
    <n v="29020"/>
    <x v="0"/>
    <s v="ALF**"/>
    <x v="523"/>
    <s v="29020-PRIMROSE RETIREMENT COMMUNITY OF KANSAS CITY-ALF**"/>
    <s v="8559 NORTH LINE CREEK PARKWAY"/>
    <s v="KANSAS CITY"/>
    <s v="64154-2100"/>
    <s v="DAWNELLE"/>
    <s v="COLLINS"/>
    <n v="44"/>
    <s v="(816) 468-8282"/>
    <s v="8164688283"/>
    <s v="8559 NORTH LINE CREEK PARKWAY"/>
    <s v="KANSAS CITY"/>
    <s v="64154-2100"/>
    <x v="416"/>
    <s v="LIMITED LIABILITY COMPANY"/>
  </r>
  <r>
    <n v="12936"/>
    <n v="29067"/>
    <x v="0"/>
    <s v="ALF"/>
    <x v="524"/>
    <s v="29067-CHESTERFIELD VILLAS-ALF"/>
    <s v="14901 N OUTER 40 RD"/>
    <s v="CHESTERFIELD"/>
    <s v="63017-6034"/>
    <s v="KIM"/>
    <s v="LIEFER"/>
    <n v="52"/>
    <s v="(636) 532-9296"/>
    <s v="6365320551"/>
    <s v="14901 N OUTER 40 RD"/>
    <s v="CHESTERFIELD"/>
    <s v="63017-6034"/>
    <x v="417"/>
    <s v="LIMITED LIABILITY COMPANY"/>
  </r>
  <r>
    <n v="40798"/>
    <n v="29084"/>
    <x v="0"/>
    <s v="ALF**"/>
    <x v="525"/>
    <s v="29084-MCCRITE PLAZA AT BRIARCLIFF ASSISTED LIVING-ALF**"/>
    <s v="1201 NW TULLISON RD"/>
    <s v="KANSAS CITY"/>
    <s v="64116-2639"/>
    <s v="JOSEPH"/>
    <s v="CAVALUZZI"/>
    <n v="164"/>
    <s v="(816) 888-7930"/>
    <s v="(816) 437-9365"/>
    <s v="1201 NW TULLISON RD"/>
    <s v="KANSAS CITY"/>
    <s v="64116-2639"/>
    <x v="418"/>
    <s v="LIMITED LIABILITY COMPANY"/>
  </r>
  <r>
    <n v="12439"/>
    <n v="29258"/>
    <x v="0"/>
    <s v="ALF**"/>
    <x v="244"/>
    <s v="29258-VILLAGE ASSISTED LIVING-ALF**"/>
    <s v="1701 NW O'BRIEN RD"/>
    <s v="LEE'S SUMMIT"/>
    <s v="64081-1559"/>
    <s v="MARIE"/>
    <s v="WINTER CALVILLO"/>
    <n v="50"/>
    <s v="(816) 347-2700"/>
    <s v="8162518090"/>
    <s v="1701 NW O'BRIEN RD"/>
    <s v="LEE'S SUMMIT"/>
    <s v="64081-1559"/>
    <x v="232"/>
    <s v="NOT FOR PROFIT CORPORATION"/>
  </r>
  <r>
    <n v="16916"/>
    <n v="29304"/>
    <x v="0"/>
    <s v="ALF**"/>
    <x v="526"/>
    <s v="29304-BROOKDALE WORNALL PLACE-ALF**"/>
    <s v="501 WEST 107TH ST"/>
    <s v="KANSAS CITY"/>
    <s v="64114-5919"/>
    <s v="DORCAS"/>
    <s v="KARIUKI"/>
    <n v="68"/>
    <s v="(816) 941-7777"/>
    <s v="8169419315"/>
    <s v="501 WEST 107TH ST"/>
    <s v="KANSAS CITY"/>
    <s v="64114-5919"/>
    <x v="419"/>
    <s v="LIMITED LIABILITY COMPANY"/>
  </r>
  <r>
    <n v="7463"/>
    <n v="29396"/>
    <x v="0"/>
    <s v="ALF**"/>
    <x v="527"/>
    <s v="29396-ARBORS AT MOUNT CARMEL, THE-ALF**"/>
    <s v="723 FIRST CAPITOL DR"/>
    <s v="SAINT CHARLES"/>
    <s v="63301-2729"/>
    <s v="BRENT"/>
    <s v="GLOVER"/>
    <n v="30"/>
    <s v="(636) 946-4140"/>
    <s v="6369461104"/>
    <s v="723 FIRST CAPITOL DR"/>
    <s v="SAINT CHARLES"/>
    <s v="63301-2729"/>
    <x v="420"/>
    <s v="LIMITED LIABILITY COMPANY"/>
  </r>
  <r>
    <n v="19902"/>
    <n v="29435"/>
    <x v="0"/>
    <s v="ALF**"/>
    <x v="528"/>
    <s v="29435-FOUNTAINS OF WEST COUNTY AL, LLC  THE-ALF**"/>
    <s v="15822 CLAYTON RD"/>
    <s v="ELLISVILLE"/>
    <s v="63011-2240"/>
    <s v="JOHN"/>
    <s v="GAMMON"/>
    <n v="80"/>
    <s v="(636) 220-1660"/>
    <s v="(636) 220-1683"/>
    <s v="15822 CLAYTON RD"/>
    <s v="ELLISVILLE"/>
    <s v="63011-2240"/>
    <x v="421"/>
    <s v="LIMITED LIABILITY COMPANY"/>
  </r>
  <r>
    <n v="27365"/>
    <n v="29440"/>
    <x v="0"/>
    <s v="ALF**"/>
    <x v="529"/>
    <s v="29440-CREVE COEUR ASSISTED LIVING AND MEMORY CARE-ALF**"/>
    <s v="693 DECKER LN"/>
    <s v="CREVE COEUR"/>
    <s v="63141-7127"/>
    <s v="HEATHER"/>
    <s v="SCHMIDT"/>
    <n v="110"/>
    <s v="(314) 997-4532"/>
    <s v="3149932902"/>
    <s v="693 DECKER LANE"/>
    <s v="CREVE COEUR"/>
    <s v="63141-7127"/>
    <x v="422"/>
    <s v="LIMITED LIABILITY COMPANY"/>
  </r>
  <r>
    <n v="19902"/>
    <n v="29519"/>
    <x v="0"/>
    <s v="ALF**"/>
    <x v="530"/>
    <s v="29519-BENTON HOUSE OF TIFFANY SPRINGS-ALF**"/>
    <s v="5901 NW 88TH ST"/>
    <s v="KANSAS CITY"/>
    <s v="64154-1607"/>
    <s v="CHESLEA"/>
    <s v="BRITTAIN"/>
    <n v="80"/>
    <s v="(816) 505-4555"/>
    <s v="8164926775"/>
    <s v="5901 NW 88TH ST"/>
    <s v="KANSAS CITY"/>
    <s v="64154-1607"/>
    <x v="423"/>
    <s v="LIMITED LIABILITY COMPANY"/>
  </r>
  <r>
    <n v="13682"/>
    <n v="29544"/>
    <x v="0"/>
    <s v="ALF**"/>
    <x v="531"/>
    <s v="29544-OAK POINTE OF MARYVILLE-ALF**"/>
    <s v="817 SOUTH COUNTRY CLUB DR"/>
    <s v="MARYVILLE"/>
    <s v="64468-1477"/>
    <s v="THOMAS"/>
    <s v="BEATTIE"/>
    <n v="55"/>
    <s v="(660) 562-2799"/>
    <s v="6605622797"/>
    <s v="817 SOUTH COUNTRY CLUB DR"/>
    <s v="MARYVILLE"/>
    <s v="64468-1477"/>
    <x v="424"/>
    <s v="LIMITED LIABILITY COMPANY"/>
  </r>
  <r>
    <n v="24379"/>
    <n v="29639"/>
    <x v="0"/>
    <s v="ALF**"/>
    <x v="532"/>
    <s v="29639-HAROLD AND LOUISE ASSISTED LIVING-ALF**"/>
    <s v="135 COMMUNICATION DR"/>
    <s v="HANNIBAL"/>
    <s v="63401-3670"/>
    <s v="MICAH"/>
    <s v="WILLIAMS"/>
    <n v="98"/>
    <s v="(573) 221-1189"/>
    <s v="5732216705"/>
    <s v="135 COMMUNICATION DR"/>
    <s v="HANNIBAL"/>
    <s v="63401-3670"/>
    <x v="65"/>
    <s v="PROFIT CORPORATION"/>
  </r>
  <r>
    <n v="7961"/>
    <n v="29674"/>
    <x v="0"/>
    <s v="ALF**"/>
    <x v="533"/>
    <s v="29674-SUNNYHILL INDEPENDENCE CENTER-ALF**"/>
    <s v="3343 ARMBRUSTER ROAD"/>
    <s v="DE SOTO"/>
    <s v="63020-4506"/>
    <s v="MEGAN"/>
    <s v="SHOULTS"/>
    <n v="32"/>
    <s v="(636) 586-2188"/>
    <s v="6365862189"/>
    <s v="3343 ARMBRUSTER RD"/>
    <s v="DE SOTO"/>
    <s v="63020-4506"/>
    <x v="130"/>
    <s v="NOT FOR PROFIT CORPORATION"/>
  </r>
  <r>
    <n v="11195"/>
    <n v="29697"/>
    <x v="0"/>
    <s v="ALF**"/>
    <x v="534"/>
    <s v="29697-PRIMROSE RETIREMENT COMMUNITY OF JEFFERSON CITY-ALF**"/>
    <s v="1214 FREEDOM BLVD"/>
    <s v="JEFFERSON CITY"/>
    <s v="65109-0082"/>
    <s v="BRANDON"/>
    <s v="MCINTIRE"/>
    <n v="45"/>
    <s v="(573) 634-5408"/>
    <s v="(573) 556-6175"/>
    <s v="1214 FREEDOM BLVD"/>
    <s v="JEFFERSON CITY"/>
    <s v="65109-0082"/>
    <x v="425"/>
    <s v="LIMITED LIABILITY COMPANY"/>
  </r>
  <r>
    <n v="13682"/>
    <n v="29711"/>
    <x v="0"/>
    <s v="ALF**"/>
    <x v="535"/>
    <s v="29711-OAK RIDGE ASSISTED LIVING-ALF**"/>
    <s v="403 CRISPIN ST"/>
    <s v="RICHMOND"/>
    <s v="64085-1212"/>
    <s v="CHRISTOPHER"/>
    <s v="BROWN"/>
    <n v="55"/>
    <s v="(816) 776-3435"/>
    <s v="(816) 615-6126"/>
    <s v="403 CRISPIN ST"/>
    <s v="RICHMOND"/>
    <s v="64085-1212"/>
    <x v="426"/>
    <s v="NURSING HOME DISTRICT"/>
  </r>
  <r>
    <n v="23633"/>
    <n v="29729"/>
    <x v="0"/>
    <s v="ALF**"/>
    <x v="536"/>
    <s v="29729-BENTON HOUSE OF BLUE SPRINGS-ALF**"/>
    <s v="1701 NW JEFFERSON ST"/>
    <s v="BLUE SPRINGS"/>
    <s v="64015-7229"/>
    <s v="KIMBERLY"/>
    <s v="DAVIS"/>
    <n v="95"/>
    <s v="(816) 224-2727"/>
    <s v="(816) 998-7450"/>
    <s v="1701 NW JEFFERSON ST"/>
    <s v="BLUE SPRINGS"/>
    <s v="64015-7229"/>
    <x v="427"/>
    <s v="LIMITED LIABILITY COMPANY"/>
  </r>
  <r>
    <n v="13682"/>
    <n v="29803"/>
    <x v="0"/>
    <s v="ALF**"/>
    <x v="537"/>
    <s v="29803-OAK POINTE OF KEARNEY-ALF**"/>
    <s v="200 MEADOWBROOK DR"/>
    <s v="KEARNEY"/>
    <s v="64060-8788"/>
    <s v="BARTON"/>
    <s v="DAVIS"/>
    <n v="55"/>
    <s v="(816) 628-0075"/>
    <s v="8166354164"/>
    <s v="200 MEADOWBROOK DR"/>
    <s v="KEARNEY"/>
    <s v="64060-8788"/>
    <x v="428"/>
    <s v="LIMITED LIABILITY COMPANY"/>
  </r>
  <r>
    <n v="31594"/>
    <n v="29874"/>
    <x v="0"/>
    <s v="ALF**"/>
    <x v="538"/>
    <s v="29874-CEDARHURST OF COLUMBIA-ALF**"/>
    <s v="2333 CHAPEL HILL RD"/>
    <s v="COLUMBIA"/>
    <s v="65203-1537"/>
    <s v="KELLEY"/>
    <s v="HAGEMEYER"/>
    <n v="127"/>
    <s v="(573) 234-1091"/>
    <s v="5732341071"/>
    <s v="2333 CHAPEL HILL RD"/>
    <s v="COLUMBIA"/>
    <s v="65203-1537"/>
    <x v="429"/>
    <s v="LIMITED LIABILITY COMPANY"/>
  </r>
  <r>
    <n v="14926"/>
    <n v="29889"/>
    <x v="0"/>
    <s v="ALF**"/>
    <x v="539"/>
    <s v="29889-VILLAGES OF ST PETERS MEMORY CARE-ALF**"/>
    <s v="5300 EXECUTIVE CENTER PARKWAY"/>
    <s v="SAINT PETERS"/>
    <s v="63376-3182"/>
    <s v="DEBRA"/>
    <s v="TAPPE"/>
    <n v="60"/>
    <s v="(636) 477-6955"/>
    <s v="6364776940"/>
    <s v="5300 EXECUTIVE CENTER PARKWAY"/>
    <s v="SAINT PETERS"/>
    <s v="63376-3182"/>
    <x v="430"/>
    <s v="LIMITED LIABILITY COMPANY"/>
  </r>
  <r>
    <n v="23633"/>
    <n v="29896"/>
    <x v="0"/>
    <s v="ALF**"/>
    <x v="540"/>
    <s v="29896-BENTON HOUSE OF RAYMORE-ALF**"/>
    <s v="2100 JOHNSTON DR"/>
    <s v="RAYMORE"/>
    <s v="64083-8122"/>
    <s v="ANA"/>
    <s v="MAYYAHI"/>
    <n v="95"/>
    <s v="(816) 322-2111"/>
    <s v="(816) 974-2933"/>
    <s v="2100 JOHNSTON DR"/>
    <s v="RAYMORE"/>
    <s v="64083-8122"/>
    <x v="431"/>
    <s v="LIMITED LIABILITY COMPANY"/>
  </r>
  <r>
    <n v="17911"/>
    <n v="29917"/>
    <x v="0"/>
    <s v="ALF**"/>
    <x v="541"/>
    <s v="29917-PARKWAY SENIOR LIVING, THE-ALF**"/>
    <s v="550 NE NAPOLEON DR"/>
    <s v="BLUE SPRINGS"/>
    <s v="64014-5403"/>
    <s v="BELINDA"/>
    <s v="BROWN"/>
    <n v="72"/>
    <s v="(816) 228-8866"/>
    <s v="8162243813"/>
    <s v="550 NE NAPOLEON DR"/>
    <s v="BLUE SPRINGS"/>
    <s v="64014-5403"/>
    <x v="432"/>
    <s v="LIMITED LIABILITY COMPANY"/>
  </r>
  <r>
    <n v="5970"/>
    <n v="29947"/>
    <x v="0"/>
    <s v="ALF**"/>
    <x v="542"/>
    <s v="29947-SKYLINE ASSISTED LIVING LLC-ALF**"/>
    <s v="100 HARD ROCK RD"/>
    <s v="VAN BUREN"/>
    <s v="63965-7259"/>
    <s v="JEFF"/>
    <s v="NEWMAN"/>
    <n v="24"/>
    <s v="(573) 323-2108"/>
    <s v="5733232110"/>
    <s v="PO BOX 780"/>
    <s v="VAN BUREN"/>
    <s v="63965-0780"/>
    <x v="433"/>
    <s v="LIMITED LIABILITY COMPANY"/>
  </r>
  <r>
    <n v="13682"/>
    <n v="29972"/>
    <x v="0"/>
    <s v="ALF**"/>
    <x v="543"/>
    <s v="29972-OAK POINTE OF NEOSHO-ALF**"/>
    <s v="2601 OAK RIDGE EXTENSION"/>
    <s v="NEOSHO"/>
    <s v="64850-7765"/>
    <s v="CYNTHIA"/>
    <s v="THOMAS"/>
    <n v="55"/>
    <s v="(417) 451-8872"/>
    <s v="4174512447"/>
    <s v="2601 OAK RIDGE EXTENSION"/>
    <s v="NEOSHO"/>
    <s v="64850-7765"/>
    <x v="434"/>
    <s v="LIMITED LIABILITY COMPANY"/>
  </r>
  <r>
    <n v="4727"/>
    <n v="29982"/>
    <x v="0"/>
    <s v="RCF"/>
    <x v="544"/>
    <s v="29982-VALLEY PARK NORTH-RCF"/>
    <s v="2631 FAIRWAY DR"/>
    <s v="FULTON"/>
    <s v="65251-3936"/>
    <s v="STEPHANIE"/>
    <s v="EASLEY"/>
    <n v="19"/>
    <s v="(573) 592-4995"/>
    <s v=""/>
    <s v="2631 FAIRWAY DR"/>
    <s v="FULTON"/>
    <s v="65251-3936"/>
    <x v="393"/>
    <s v="LIMITED LIABILITY COMPANY"/>
  </r>
  <r>
    <n v="27365"/>
    <n v="30034"/>
    <x v="0"/>
    <s v="ALF**"/>
    <x v="545"/>
    <s v="30034-DOUGHERTY FERRY ASSISTED LIVING &amp; MEMORY CARE-ALF**"/>
    <s v="2929 DOUGHERTY FERRY RD"/>
    <s v="SAINT LOUIS"/>
    <s v="63122-3368"/>
    <s v="ELIZABETH"/>
    <s v="STOTSER"/>
    <n v="110"/>
    <s v="(636) 825-6665"/>
    <s v="6368256654"/>
    <s v="2929 DOUGHERTY FERRY RD"/>
    <s v="SAINT LOUIS"/>
    <s v="63122-3368"/>
    <x v="435"/>
    <s v="LIMITED LIABILITY COMPANY"/>
  </r>
  <r>
    <n v="7961"/>
    <n v="30048"/>
    <x v="0"/>
    <s v="ALF**"/>
    <x v="546"/>
    <s v="30048-GABLES AT BRADY CIRCLE, LLC  THE-ALF**"/>
    <s v="11 BRADY CIRCLE"/>
    <s v="SAINT LOUIS"/>
    <s v="63114-1110"/>
    <s v="RYAN"/>
    <s v="BENTLEY"/>
    <n v="32"/>
    <s v="(314) 890-2230"/>
    <s v="3148902231"/>
    <s v="11 BRADY CIRCLE"/>
    <s v="SAINT LOUIS"/>
    <s v="63114-1110"/>
    <x v="436"/>
    <s v="LIMITED LIABILITY COMPANY"/>
  </r>
  <r>
    <n v="11941"/>
    <n v="30084"/>
    <x v="0"/>
    <s v="RCF"/>
    <x v="547"/>
    <s v="30084-LAKE PARKE SENIOR LIVING-RCF"/>
    <s v="145 4TH ST"/>
    <s v="CAMDENTON"/>
    <s v="65020-7138"/>
    <s v="CHERIE"/>
    <s v="TEICHMEIER"/>
    <n v="48"/>
    <s v="(573) 745-0874"/>
    <s v="(573) 873-2825"/>
    <s v="145 4TH ST"/>
    <s v="CAMDENTON"/>
    <s v="65020-7138"/>
    <x v="437"/>
    <s v="LIMITED LIABILITY COMPANY"/>
  </r>
  <r>
    <n v="12439"/>
    <n v="30107"/>
    <x v="0"/>
    <s v="ALF**"/>
    <x v="548"/>
    <s v="30107-MILL CREEK VILLAGE-ASSISTED LIVING BY AMERICARE-ALF**"/>
    <s v="1990 W SOUTHAMPTON DR"/>
    <s v="COLUMBIA"/>
    <s v="65203-6238"/>
    <s v="HOLLY"/>
    <s v="FULLER"/>
    <n v="50"/>
    <s v="(573) 381-2510"/>
    <s v="5733812513"/>
    <s v="1990 W SOUTHAMPTON DR"/>
    <s v="COLUMBIA"/>
    <s v="65203-6238"/>
    <x v="438"/>
    <s v="LIMITED LIABILITY COMPANY"/>
  </r>
  <r>
    <n v="34579"/>
    <n v="30112"/>
    <x v="0"/>
    <s v="ALF**"/>
    <x v="549"/>
    <s v="30112-PETTIS COUNTY ASSISTED LIVING, LLC-ALF**"/>
    <s v="3017 BROOKING PARK AVENUE"/>
    <s v="SEDALIA"/>
    <s v="65301-9327"/>
    <s v="RANDY"/>
    <s v="ASHER"/>
    <n v="139"/>
    <s v="(660) 827-3222"/>
    <s v="6608292217"/>
    <s v="3017 BROOKING PARK AVE"/>
    <s v="SEDALIA"/>
    <s v="65301-9327"/>
    <x v="439"/>
    <s v="LIMITED LIABILITY COMPANY"/>
  </r>
  <r>
    <n v="9951"/>
    <n v="30136"/>
    <x v="0"/>
    <s v="RCF"/>
    <x v="550"/>
    <s v="30136-SUPERIOR MANOR OF DOWNTOWN, LLC-RCF"/>
    <s v="1501 CLINTON STREET"/>
    <s v="SAINT LOUIS"/>
    <s v="63106-4100"/>
    <s v="SARA"/>
    <s v="WINBUSH"/>
    <n v="40"/>
    <s v="(314) 376-5000"/>
    <s v="(314) 376-5001"/>
    <s v="1501 CLINTON STREET"/>
    <s v="SAINT LOUIS"/>
    <s v="63106-4100"/>
    <x v="440"/>
    <s v="LIMITED LIABILITY COMPANY"/>
  </r>
  <r>
    <n v="8956"/>
    <n v="30144"/>
    <x v="0"/>
    <s v="RCF"/>
    <x v="551"/>
    <s v="30144-HARTON SENIOR LIVING-RCF"/>
    <s v="1054 SOUTH HWY 47"/>
    <s v="WARRENTON"/>
    <s v="63383-2625"/>
    <s v="LAFONDA"/>
    <s v="JOHNSON"/>
    <n v="36"/>
    <s v="(636) 377-4444"/>
    <s v="6363774446"/>
    <s v="1054 SOUTH HWY 47"/>
    <s v="WARRENTON"/>
    <s v="63383-2625"/>
    <x v="441"/>
    <s v="PROFIT CORPORATION"/>
  </r>
  <r>
    <n v="9951"/>
    <n v="30156"/>
    <x v="0"/>
    <s v="ALF**"/>
    <x v="552"/>
    <s v="30156-LINDEN WOODS VILLAGE-ALF**"/>
    <s v="2901 NE 72ND STREET"/>
    <s v="GLADSTONE"/>
    <s v="64119-7400"/>
    <s v="CODY"/>
    <s v="HUGHES"/>
    <n v="40"/>
    <s v="(816) 268-4000"/>
    <s v="8164378779"/>
    <s v="2901 NE 72ND STREET"/>
    <s v="GLADSTONE"/>
    <s v="64119-7400"/>
    <x v="442"/>
    <s v="LIMITED LIABILITY COMPANY"/>
  </r>
  <r>
    <n v="13682"/>
    <n v="30168"/>
    <x v="0"/>
    <s v="ALF**"/>
    <x v="553"/>
    <s v="30168-OAK POINTE OF CARTHAGE-ALF**"/>
    <s v="300 W AIRPORT DR"/>
    <s v="CARTHAGE"/>
    <s v="64836-3511"/>
    <s v="MARLANE"/>
    <s v="WILLIAMS"/>
    <n v="55"/>
    <s v="(417) 358-3355"/>
    <s v="4173584546"/>
    <s v="300 W AIRPORT DR"/>
    <s v="CARTHAGE"/>
    <s v="64836-3511"/>
    <x v="443"/>
    <s v="LIMITED LIABILITY COMPANY"/>
  </r>
  <r>
    <n v="27365"/>
    <n v="30198"/>
    <x v="0"/>
    <s v="ALF**"/>
    <x v="554"/>
    <s v="30198-ANTHOLOGY OF BURLINGTON CREEK-ALF**"/>
    <s v="6311 NORTH COSBY AVENUE"/>
    <s v="KANSAS CITY"/>
    <s v="64151-2344"/>
    <s v="NICOLE"/>
    <s v="WAUGH"/>
    <n v="110"/>
    <s v="(816) 505-3030"/>
    <s v="8165053032"/>
    <s v="6311 N COSBY AVENUE"/>
    <s v="KANSAS CITY"/>
    <s v="64151-2344"/>
    <x v="444"/>
    <s v="LIMITED LIABILITY COMPANY"/>
  </r>
  <r>
    <n v="13682"/>
    <n v="30206"/>
    <x v="0"/>
    <s v="ALF**"/>
    <x v="555"/>
    <s v="30206-OAK POINTE OF MONETT-ALF**"/>
    <s v="1011 OLD AIRPORT ROAD"/>
    <s v="MONETT"/>
    <s v="65708-1375"/>
    <s v="RUSSELL"/>
    <s v="NEWBY"/>
    <n v="55"/>
    <s v="(417) 235-3500"/>
    <s v="4172360846"/>
    <s v="1011 OLD AIRPORT ROAD"/>
    <s v="MONETT"/>
    <s v="65708-1375"/>
    <x v="445"/>
    <s v="LIMITED LIABILITY COMPANY"/>
  </r>
  <r>
    <n v="3483"/>
    <n v="30302"/>
    <x v="0"/>
    <s v="ALF**"/>
    <x v="556"/>
    <s v="30302-HOPEDALE COTTAGE ASSISTED LIVING THE-ALF**"/>
    <s v="1314 W SCHOOL STREET"/>
    <s v="OZARK"/>
    <s v="65721-6618"/>
    <s v="MELISSA"/>
    <s v="PAYNE"/>
    <n v="14"/>
    <s v="(417) 581-1308"/>
    <s v="(417) 581-1320"/>
    <s v="1314 W SCHOOL STREET"/>
    <s v="OZARK"/>
    <s v="65721-6618"/>
    <x v="20"/>
    <s v="PROFIT CORPORATION"/>
  </r>
  <r>
    <n v="18907"/>
    <n v="30351"/>
    <x v="0"/>
    <s v="ALF**"/>
    <x v="557"/>
    <s v="30351-CEDARHURST OF DES PERES-ALF**"/>
    <s v="12826 DAYLIGHT CIRCLE"/>
    <s v="SAINT LOUIS"/>
    <s v="63131-1890"/>
    <s v="TRISTA"/>
    <s v="MCWILLIAMS"/>
    <n v="76"/>
    <s v="(314) 384-3654"/>
    <s v="3149094145"/>
    <s v="12826 DAYLIGHT CIRCLE"/>
    <s v="SAINT LOUIS"/>
    <s v="63131-1890"/>
    <x v="446"/>
    <s v="LIMITED LIABILITY COMPANY"/>
  </r>
  <r>
    <n v="22389"/>
    <n v="30363"/>
    <x v="0"/>
    <s v="ALF**"/>
    <x v="558"/>
    <s v="30363-ANTHOLOGY OF CLAYTON VIEW-ALF**"/>
    <s v="8825 EAGER ROAD"/>
    <s v="SAINT LOUIS"/>
    <s v="63144-1205"/>
    <s v="SHERRY"/>
    <s v="WHITMORE"/>
    <n v="90"/>
    <s v="(314) 961-1700"/>
    <s v="3149611702"/>
    <s v="8825 EAGER ROAD"/>
    <s v="SAINT LOUIS"/>
    <s v="63144-1205"/>
    <x v="447"/>
    <s v="LIMITED LIABILITY COMPANY"/>
  </r>
  <r>
    <n v="2985"/>
    <n v="30372"/>
    <x v="0"/>
    <s v="ALF**"/>
    <x v="559"/>
    <s v="30372-GLENFIELD MEMORY CARE-ALF**"/>
    <s v="118 OHMES ROAD"/>
    <s v="COTTLEVILLE"/>
    <s v="63376-7649"/>
    <s v="VIOLETA"/>
    <s v="RIVERA HERNANDEZ"/>
    <n v="12"/>
    <s v="(636) 447-4440"/>
    <s v="(636) 244-4431"/>
    <s v="118 OHMES RD"/>
    <s v="COTTLEVILLE"/>
    <s v="63376-7649"/>
    <x v="448"/>
    <s v="LIMITED LIABILITY COMPANY"/>
  </r>
  <r>
    <n v="12439"/>
    <n v="30384"/>
    <x v="0"/>
    <s v="ALF**"/>
    <x v="560"/>
    <s v="30384-TIMBERS, THE-ALF**"/>
    <s v="239 KAREN DRIVE"/>
    <s v="HOLTS SUMMIT"/>
    <s v="65043-2522"/>
    <s v="MICHELE"/>
    <s v="FEDORCHALK"/>
    <n v="50"/>
    <s v="(573) 415-0390"/>
    <s v="5738965142"/>
    <s v="239 KAREN DRIVE"/>
    <s v="HOLTS SUMMIT"/>
    <s v="65043-2522"/>
    <x v="323"/>
    <s v="PROFIT CORPORATION"/>
  </r>
  <r>
    <n v="7463"/>
    <n v="30425"/>
    <x v="0"/>
    <s v="ALF**"/>
    <x v="561"/>
    <s v="30425-AVALON MEMORY CARE-ALF**"/>
    <s v="5342 BUTLER HILL ROAD"/>
    <s v="SAINT LOUIS"/>
    <s v="63128-4152"/>
    <s v="SHAWN"/>
    <s v="MATTLI"/>
    <n v="30"/>
    <s v="(314) 849-2985"/>
    <s v="(314) 849-2980"/>
    <s v="5342 BUTLER HILL ROAD"/>
    <s v="SAINT LOUIS"/>
    <s v="63128-4152"/>
    <x v="449"/>
    <s v="LIMITED LIABILITY COMPANY"/>
  </r>
  <r>
    <n v="1990"/>
    <n v="30440"/>
    <x v="0"/>
    <s v="ALF**"/>
    <x v="562"/>
    <s v="30440-POPA GOOD SAMARITAN SERVICES, LLC-ALF**"/>
    <s v="16979 HWY 39"/>
    <s v="VERONA"/>
    <s v="65769-6319"/>
    <s v="TINA"/>
    <s v="DICKERSON"/>
    <n v="8"/>
    <s v="(417) 353-4448"/>
    <s v="(417) 678-1273"/>
    <s v="16979 HWY 39"/>
    <s v="VERONA"/>
    <s v="65769-6319"/>
    <x v="450"/>
    <s v="LIMITED LIABILITY COMPANY"/>
  </r>
  <r>
    <n v="24379"/>
    <n v="30466"/>
    <x v="0"/>
    <s v="ALF**"/>
    <x v="563"/>
    <s v="30466-GRANDE AT LAUMEIER PARK THE-ALF**"/>
    <s v="12470 ROTT ROAD"/>
    <s v="SUNSET HILLS"/>
    <s v="63127-1247"/>
    <s v="SARA"/>
    <s v="CRUSE"/>
    <n v="98"/>
    <s v="(314) 462-0222"/>
    <s v="(314) 431-5686"/>
    <s v="12470 ROTT ROAD"/>
    <s v="SUNSET HILLS"/>
    <s v="63127-1247"/>
    <x v="451"/>
    <s v="LIMITED LIABILITY COMPANY"/>
  </r>
  <r>
    <n v="14429"/>
    <n v="30479"/>
    <x v="0"/>
    <s v="ALF**"/>
    <x v="564"/>
    <s v="30479-GRANDE AT CREVE COEUR THE-ALF**"/>
    <s v="450 NORTH LINDBERGH BLVD"/>
    <s v="CREVE COEUR"/>
    <s v="63141-7814"/>
    <s v="AMANDA"/>
    <s v="OHLSEN"/>
    <n v="58"/>
    <s v="(314) 628-0004"/>
    <s v="(314) 228-0436"/>
    <s v="450 NORTH LINDBERGH BLVD"/>
    <s v="CREVE COEUR"/>
    <s v="63141-7814"/>
    <x v="452"/>
    <s v="LIMITED LIABILITY COMPANY"/>
  </r>
  <r>
    <n v="1990"/>
    <n v="30492"/>
    <x v="0"/>
    <s v="ALF**"/>
    <x v="565"/>
    <s v="30492-FAMILY PARTNERS HOME LLC-ALF**"/>
    <s v="232 CREVE COEUR AVE"/>
    <s v="SAINT LOUIS"/>
    <s v="63011-4040"/>
    <s v="KARI"/>
    <s v="LENZ"/>
    <n v="8"/>
    <s v="(314) 686-4468"/>
    <s v="(636) 220-1046"/>
    <s v="12882 MANCHESTER RD STE 201"/>
    <s v="SAINT LOUIS"/>
    <s v="63131-1803"/>
    <x v="453"/>
    <s v="LIMITED LIABILITY COMPANY"/>
  </r>
  <r>
    <n v="16419"/>
    <n v="30509"/>
    <x v="0"/>
    <s v="ALF**"/>
    <x v="566"/>
    <s v="30509-BETHESDA HAWTHORNE PLACE-ALF**"/>
    <s v="1111 SOUTH BERRY ROAD"/>
    <s v="SAINT LOUIS"/>
    <s v="63122-6598"/>
    <s v="LISA"/>
    <s v="REYOLDS"/>
    <n v="66"/>
    <s v="(314) 942-5750"/>
    <s v="3147364210"/>
    <s v="1111 SOUTH BERRY ROAD"/>
    <s v="SAINT LOUIS"/>
    <s v="63122-6598"/>
    <x v="96"/>
    <s v="NOT FOR PROFIT CORPORATION"/>
  </r>
  <r>
    <n v="8458"/>
    <n v="30595"/>
    <x v="0"/>
    <s v="RCF"/>
    <x v="567"/>
    <s v="30595-VALLEY PARK WEST-RCF"/>
    <s v="678 WINDMILL RIDGE"/>
    <s v="CALIFORNIA"/>
    <s v="65018-1964"/>
    <s v="AMY"/>
    <s v="COLLINS"/>
    <n v="34"/>
    <s v="(573) 796-2520"/>
    <s v="(573) 304-2132"/>
    <s v="678 WINDMILL RIDGE"/>
    <s v="CALIFORNIA"/>
    <s v="65018-1964"/>
    <x v="454"/>
    <s v="LIMITED LIABILITY COMPANY"/>
  </r>
  <r>
    <n v="23633"/>
    <n v="30612"/>
    <x v="0"/>
    <s v="ALF**"/>
    <x v="568"/>
    <s v="30612-ANTHOLOGY OF TOWN &amp; COUNTRY-ALF**"/>
    <s v="1020 WOODS MILL ROAD"/>
    <s v="TOWN AND COUNTRY"/>
    <s v="63017-0603"/>
    <s v="LYDIA"/>
    <s v="STROMSDORFER"/>
    <n v="95"/>
    <s v="(636) 527-4444"/>
    <s v="6365274040"/>
    <s v="1020 WOODS MILL ROAD"/>
    <s v="TOWN AND COUNTRY"/>
    <s v="63017-0603"/>
    <x v="455"/>
    <s v="LIMITED LIABILITY COMPANY"/>
  </r>
  <r>
    <n v="18907"/>
    <n v="30623"/>
    <x v="0"/>
    <s v="ALF**"/>
    <x v="569"/>
    <s v="30623-VILLAS OF JACKSON LLC THE-ALF**"/>
    <s v="670 BROADRIDGE DRIVE"/>
    <s v="JACKSON"/>
    <s v="63755-3044"/>
    <s v="CARL"/>
    <s v="KNOTT"/>
    <n v="76"/>
    <s v="(573) 986-8210"/>
    <s v="(573) 204-3807"/>
    <s v="670 BROADRIDGE DRIVE"/>
    <s v="JACKSON"/>
    <s v="63755-3044"/>
    <x v="456"/>
    <s v="LIMITED LIABILITY COMPANY"/>
  </r>
  <r>
    <n v="38559"/>
    <n v="30676"/>
    <x v="0"/>
    <s v="ALF**"/>
    <x v="570"/>
    <s v="30676-CEDARHURST OF ST. CHARLES ASSISTED LIVING &amp; MEMORY CARE-ALF**"/>
    <s v="1800 FIRST CAPITOL DRIVE"/>
    <s v="SAINT CHARLES"/>
    <s v="63301-1646"/>
    <s v="CINDY"/>
    <s v="EMCH"/>
    <n v="155"/>
    <s v="(636) 255-8094"/>
    <s v="(636) 896-4436"/>
    <s v="1800 FIRST CAPITOL DRIVE"/>
    <s v="SAINT CHARLES"/>
    <s v="63301-1646"/>
    <x v="457"/>
    <s v="LIMITED LIABILITY COMPANY"/>
  </r>
  <r>
    <n v="16419"/>
    <n v="30722"/>
    <x v="0"/>
    <s v="ALF**"/>
    <x v="571"/>
    <s v="30722-CASTLEWOOD SENIOR LIVING THE-ALF**"/>
    <s v="1538 N OLD CASTLE ROAD"/>
    <s v="NIXA"/>
    <s v="65714-9902"/>
    <s v="COURTNEY"/>
    <s v="DARBY"/>
    <n v="66"/>
    <s v="(417) 724-8188"/>
    <s v="(636) 724-1981"/>
    <s v="1538 N OLD CASTLE ROAD"/>
    <s v="NIXA"/>
    <s v="65714-9902"/>
    <x v="458"/>
    <s v="LIMITED LIABILITY COMPANY"/>
  </r>
  <r>
    <n v="24379"/>
    <n v="30758"/>
    <x v="0"/>
    <s v="ALF**"/>
    <x v="572"/>
    <s v="30758-OXFORD GRAND AT SHOAL CREEK-ALF**"/>
    <s v="8280 N TULLIS AVENUE"/>
    <s v="KANSAS CITY"/>
    <s v="64158-7683"/>
    <s v="IRIS"/>
    <s v="TURNER"/>
    <n v="98"/>
    <s v="(816) 781-8282"/>
    <s v="(816) 439-6110"/>
    <s v="8280 N TULLIS AVENUE"/>
    <s v="KANSAS CITY"/>
    <s v="64158-7683"/>
    <x v="459"/>
    <s v="LIMITED LIABILITY COMPANY"/>
  </r>
  <r>
    <n v="19902"/>
    <n v="30774"/>
    <x v="0"/>
    <s v="ALF**"/>
    <x v="573"/>
    <s v="30774-BENTON HOUSE OF STALEY HILLS-ALF**"/>
    <s v="11071 N WOODLAND AVE"/>
    <s v="KANSAS CITY"/>
    <s v="64155-1552"/>
    <s v="RODNEY"/>
    <s v="CLARK"/>
    <n v="80"/>
    <s v="(816) 372-1888"/>
    <s v="(678) 297-0384"/>
    <s v="11071 N WOODLAND AVE"/>
    <s v="KANSAS CITY"/>
    <s v="64155-1552"/>
    <x v="460"/>
    <s v="LIMITED LIABILITY COMPANY"/>
  </r>
  <r>
    <n v="29852"/>
    <n v="30805"/>
    <x v="0"/>
    <s v="ALF**"/>
    <x v="574"/>
    <s v="30805-MATTIS POINTE - ASSISTED LIVING BY AMERICARE-ALF**"/>
    <s v="4962 MATTIS ROAD"/>
    <s v="SAINT LOUIS"/>
    <s v="63128-2795"/>
    <s v="CATHERINE"/>
    <s v="IMMEL"/>
    <n v="120"/>
    <s v="(314) 328-4084"/>
    <s v="3149391081"/>
    <s v="4962 MATTIS ROAD"/>
    <s v="SAINT LOUIS"/>
    <s v="63128-2795"/>
    <x v="461"/>
    <s v="LIMITED LIABILITY COMPANY"/>
  </r>
  <r>
    <n v="23633"/>
    <n v="30848"/>
    <x v="0"/>
    <s v="ALF**"/>
    <x v="575"/>
    <s v="30848-THE GRANDE AT CHESTERFIELD-ALF**"/>
    <s v="16300 JUSTUS POST ROAD"/>
    <s v="CHESTERFIELD"/>
    <s v="63017-4608"/>
    <s v="SAMANTHA"/>
    <s v="DUNCIL"/>
    <n v="95"/>
    <s v="(636) 778-4800"/>
    <s v="(636) 216-7558"/>
    <s v="16300 JUSTUS POST ROAD"/>
    <s v="CHESTERFIELD"/>
    <s v="63017-4608"/>
    <x v="462"/>
    <s v="LIMITED LIABILITY COMPANY"/>
  </r>
  <r>
    <n v="17414"/>
    <n v="30865"/>
    <x v="0"/>
    <s v="ALF**"/>
    <x v="576"/>
    <s v="30865-ROCK ISLAND VILLAGE-ALF**"/>
    <s v="619 EAST 8TH STREET"/>
    <s v="ELDON"/>
    <s v="65026-4740"/>
    <s v="PATTY"/>
    <s v="HINEMAN"/>
    <n v="70"/>
    <s v="(573) 557-9545"/>
    <s v="(573) 392-5615"/>
    <s v="619 EAST 8TH STREET"/>
    <s v="ELDON"/>
    <s v="65026-4740"/>
    <x v="463"/>
    <s v="LIMITED LIABILITY COMPANY"/>
  </r>
  <r>
    <n v="4478"/>
    <n v="30888"/>
    <x v="0"/>
    <s v="RCF"/>
    <x v="577"/>
    <s v="30888-WELLER PLACE RETIREMENT CENTER-RCF"/>
    <s v="510 WELLER STREET"/>
    <s v="MACON"/>
    <s v="63552-1996"/>
    <s v="KAY"/>
    <s v="JOHNSON"/>
    <n v="18"/>
    <s v="(660) 395-2273"/>
    <s v="(660) 395-2274"/>
    <s v="510 WELLER STREET"/>
    <s v="MACON"/>
    <s v="63552-1996"/>
    <x v="464"/>
    <s v="LIMITED LIABILITY COMPANY"/>
  </r>
  <r>
    <n v="9951"/>
    <n v="30984"/>
    <x v="0"/>
    <s v="RCF"/>
    <x v="578"/>
    <s v="30984-ANNIE'S HOUSE INC-RCF"/>
    <s v="25228 BUZZARD DRIVE"/>
    <s v="MARBLE HILL"/>
    <s v="63764-9408"/>
    <s v="ANDREA"/>
    <s v="COOK"/>
    <n v="40"/>
    <s v="(573) 238-1300"/>
    <s v="5732381302"/>
    <s v="25228 BUZZARD DRIVE"/>
    <s v="MARBLE HILL"/>
    <s v="63764-9408"/>
    <x v="465"/>
    <s v="PROFIT CORPORATION"/>
  </r>
  <r>
    <n v="13682"/>
    <n v="30996"/>
    <x v="0"/>
    <s v="ALF**"/>
    <x v="579"/>
    <s v="30996-CROSS CREEK AT LEE'S SUMMIT-ALF**"/>
    <s v="3320 NE WILSHIRE DR"/>
    <s v="LEE'S SUMMIT"/>
    <s v="64064-2077"/>
    <s v="LAURA"/>
    <s v="BENEFIEL"/>
    <n v="55"/>
    <s v="(816) 607-5700"/>
    <s v="(816) 434-1599"/>
    <s v="3320 NE WILSHIRE DR"/>
    <s v="LEE'S SUMMIT"/>
    <s v="64064-2077"/>
    <x v="466"/>
    <s v="LIMITED LIABILITY COMPANY"/>
  </r>
  <r>
    <n v="14926"/>
    <n v="31005"/>
    <x v="0"/>
    <s v="ALF**"/>
    <x v="580"/>
    <s v="31005-NORTERRE-ALF**"/>
    <s v="2580 NORTERRE CIRCLE"/>
    <s v="LIBERTY"/>
    <s v="64068-3412"/>
    <s v="ASHLEE"/>
    <s v="LOPEZ"/>
    <n v="60"/>
    <s v="(816) 479-4793"/>
    <s v="(816) 781-8781"/>
    <s v="2580 NORTERRE CIRCLE"/>
    <s v="LIBERTY"/>
    <s v="64068-3412"/>
    <x v="467"/>
    <s v="LIMITED LIABILITY COMPANY"/>
  </r>
  <r>
    <n v="31843"/>
    <n v="31029"/>
    <x v="0"/>
    <s v="ALF**"/>
    <x v="581"/>
    <s v="31029-BOULEVARD SENIOR LIVING OF ST CHARLES-ALF**"/>
    <s v="3340 EHLMANN ROAD"/>
    <s v="SAINT CHARLES"/>
    <s v="63301-4087"/>
    <s v="KELLY"/>
    <s v="ARNOLD"/>
    <n v="128"/>
    <s v="(636) 757-5077"/>
    <s v="6367245933"/>
    <s v="3340 EHLMANN ROAD"/>
    <s v="SAINT CHARLES"/>
    <s v="63301-4087"/>
    <x v="468"/>
    <s v="LIMITED LIABILITY COMPANY"/>
  </r>
  <r>
    <n v="23384"/>
    <n v="31049"/>
    <x v="0"/>
    <s v="ALF**"/>
    <x v="582"/>
    <s v="31049-ANTHOLOGY OF WILDWOOD-ALF**"/>
    <s v="251 PLAZA DRIVE"/>
    <s v="WILDWOOD"/>
    <s v="63040-1203"/>
    <s v="KATHLEEN"/>
    <s v="NARDONI"/>
    <n v="94"/>
    <s v="(636) 273-3900"/>
    <s v="(636) 273-3906"/>
    <s v="251 PLAZA DRIVE"/>
    <s v="WILDWOOD"/>
    <s v="63040-1203"/>
    <x v="469"/>
    <s v="LIMITED LIABILITY COMPANY"/>
  </r>
  <r>
    <n v="13434"/>
    <n v="31077"/>
    <x v="0"/>
    <s v="ALF**"/>
    <x v="583"/>
    <s v="31077-SILVERADO LEE'S SUMMIT-ALF**"/>
    <s v="3101 SW 3RD STREET"/>
    <s v="LEE'S SUMMIT"/>
    <s v="64081-4060"/>
    <s v="LESLEY"/>
    <s v="GATEWOOD"/>
    <n v="54"/>
    <s v="(816) 321-1648"/>
    <s v="8163212246"/>
    <s v="3101 SW 3RD STREET"/>
    <s v="LEE'S SUMMIT"/>
    <s v="64081-4060"/>
    <x v="470"/>
    <s v="LIMITED LIABILITY COMPANY"/>
  </r>
  <r>
    <n v="5970"/>
    <n v="31116"/>
    <x v="0"/>
    <s v="RCF"/>
    <x v="584"/>
    <s v="31116-HARBOR PLACE - LINN-RCF"/>
    <s v="24 TRENSHAW TRAIL"/>
    <s v="LINN"/>
    <s v="65051-2874"/>
    <s v="GINA"/>
    <s v="HUCKSTEP"/>
    <n v="24"/>
    <s v="(573) 897-2100"/>
    <s v="5738975760"/>
    <s v="24 TRENSHAW TRAIL"/>
    <s v="LINN"/>
    <s v="65051-2874"/>
    <x v="471"/>
    <s v="LIMITED LIABILITY COMPANY"/>
  </r>
  <r>
    <n v="6717"/>
    <n v="31147"/>
    <x v="0"/>
    <s v="RCF"/>
    <x v="585"/>
    <s v="31147-SMILEY MANOR WEST, LLC-RCF"/>
    <s v="1119 GOODFELLOW BLVD"/>
    <s v="SAINT LOUIS"/>
    <s v="63112-"/>
    <s v="NATON"/>
    <s v="SMITH SR"/>
    <n v="27"/>
    <s v="(314) 833-3238"/>
    <s v="(314) 833-3148"/>
    <s v="1119 GOODFELLOW BLVD"/>
    <s v="SAINT LOUIS"/>
    <s v="63112-"/>
    <x v="69"/>
    <s v="LIMITED LIABILITY COMPANY"/>
  </r>
  <r>
    <n v="35325"/>
    <n v="31181"/>
    <x v="0"/>
    <s v="ALF**"/>
    <x v="586"/>
    <s v="31181-LANDING OF O'FALLON, THE-ALF**"/>
    <s v="1000 LANDING CIRCLE"/>
    <s v="SAINT CHARLES"/>
    <s v="63304-7647"/>
    <s v="MICHELLE"/>
    <s v="REYNOLDS"/>
    <n v="142"/>
    <s v="(636) 669-0780"/>
    <s v="6366690799"/>
    <s v="1000 LANDING CIRCLE"/>
    <s v="SAINT CHARLES"/>
    <s v="63304-7647"/>
    <x v="472"/>
    <s v="LIMITED LIABILITY COMPANY"/>
  </r>
  <r>
    <n v="6966"/>
    <n v="31191"/>
    <x v="0"/>
    <s v="ALF**"/>
    <x v="587"/>
    <s v="31191-PARKSIDE-ASSISTED LIVING BY AMERICARE-ALF**"/>
    <s v="2100 PARKSIDE AVE"/>
    <s v="ROLLA"/>
    <s v="65401-5472"/>
    <s v="ANGELA"/>
    <s v="REID"/>
    <n v="28"/>
    <s v="(573) 308-0834"/>
    <s v="5733081644"/>
    <s v="2100 PARKSIDE AVE"/>
    <s v="ROLLA"/>
    <s v="65401-5472"/>
    <x v="187"/>
    <s v="LIMITED LIABILITY COMPANY"/>
  </r>
  <r>
    <n v="16170"/>
    <n v="31216"/>
    <x v="0"/>
    <s v="ALF**"/>
    <x v="588"/>
    <s v="31216-OAK POINTE OF ROLLA-ALF**"/>
    <s v="1000 EAST LIONS CLUB DRIVE"/>
    <s v="ROLLA"/>
    <s v="65401-4356"/>
    <s v="LYDIA"/>
    <s v="COULLIETTE"/>
    <n v="65"/>
    <s v="(573) 426-2186"/>
    <s v="5734262196"/>
    <s v="1000 EAST LIONS CLUB DRIVE"/>
    <s v="ROLLA"/>
    <s v="65401-4356"/>
    <x v="473"/>
    <s v="LIMITED LIABILITY COMPANY"/>
  </r>
  <r>
    <n v="7712"/>
    <n v="31265"/>
    <x v="0"/>
    <s v="ALF"/>
    <x v="589"/>
    <s v="31265-WEBWOOD ASSISTED LIVING, LLC-ALF"/>
    <s v="1640 WALDO HATLER DRIVE"/>
    <s v="NEOSHO"/>
    <s v="64850-"/>
    <s v="ETHAN"/>
    <s v="WILSON"/>
    <n v="31"/>
    <s v="(417) 451-2997"/>
    <s v="4174559289"/>
    <s v="1640 WALDO HATLER DRIVE"/>
    <s v="NEOSHO"/>
    <s v="64850-"/>
    <x v="474"/>
    <s v="LIMITED LIABILITY COMPANY"/>
  </r>
  <r>
    <n v="21892"/>
    <n v="31366"/>
    <x v="0"/>
    <s v="ALF**"/>
    <x v="590"/>
    <s v="31366-DOLAN MEMORY CARE AT WATERFORD CROSSING-ALF**"/>
    <s v="11350 DOLAN WAY"/>
    <s v="SAINT LOUIS"/>
    <s v="63146-5533"/>
    <s v="STEPHEN"/>
    <s v="VICALVI"/>
    <n v="88"/>
    <s v="(314) 993-9500"/>
    <s v="3149939505"/>
    <s v="PO BOX 4082"/>
    <s v="CHESTERFIELD"/>
    <s v="63006-4082"/>
    <x v="279"/>
    <s v="PROFIT CORPORATION"/>
  </r>
  <r>
    <n v="18409"/>
    <n v="31370"/>
    <x v="0"/>
    <s v="ALF**"/>
    <x v="591"/>
    <s v="31370-WILDWOOD SENIOR LIVING THE-ALF**"/>
    <s v="3002 SOUTH JOHN DUFFY DRIVE"/>
    <s v="JOPLIN"/>
    <s v="64804-"/>
    <s v="DANIEL"/>
    <s v="SHIELDS"/>
    <n v="74"/>
    <s v="(417) 623-2233"/>
    <s v="6367241981"/>
    <s v="3002 SOUTH JOHN DUFFY DRIVE"/>
    <s v="JOPLIN"/>
    <s v="64804-"/>
    <x v="475"/>
    <s v="LIMITED LIABILITY COMPANY"/>
  </r>
  <r>
    <n v="5970"/>
    <n v="31389"/>
    <x v="0"/>
    <s v="ALF**"/>
    <x v="592"/>
    <s v="31389-ARBORS AT HARMONY GARDENS-MEMORY CARE ASSISTED LIVING BY AMERICARE THE-ALF**"/>
    <s v="539 EAST YOUNG AVENUE"/>
    <s v="WARRENSBURG"/>
    <s v="64093-"/>
    <s v="JOSHALYNN"/>
    <s v="VASSAR"/>
    <n v="24"/>
    <s v="(660) 429-0034"/>
    <s v="6604290043"/>
    <s v="539 EAST YOUNG AVENUE"/>
    <s v="WARRENSBURG"/>
    <s v="64093-"/>
    <x v="267"/>
    <s v="LIMITED LIABILITY COMPANY"/>
  </r>
  <r>
    <n v="15424"/>
    <n v="31404"/>
    <x v="0"/>
    <s v="ALF**"/>
    <x v="593"/>
    <s v="31404-BOULEVARD SENIOR LIVING OF WENTZVILLE-ALF**"/>
    <s v="120 PERRY CATE BOULEVARD"/>
    <s v="WENTZVILLE"/>
    <s v="63385-4719"/>
    <s v="TRACY"/>
    <s v="HAARMANN"/>
    <n v="62"/>
    <s v="(636) 698-9458"/>
    <s v="(636) 698-9504"/>
    <s v="120 PERRY CATE BOULEVARD"/>
    <s v="WENTZVILLE"/>
    <s v="63385-4719"/>
    <x v="476"/>
    <s v="LIMITED LIABILITY COMPANY"/>
  </r>
  <r>
    <n v="21892"/>
    <n v="31437"/>
    <x v="0"/>
    <s v="ALF**"/>
    <x v="594"/>
    <s v="31437-ALLEGRO-ALF**"/>
    <s v="1055 BELLEVUE AVENUE"/>
    <s v="RICHMOND HEIGHTS"/>
    <s v="63117-1827"/>
    <s v="STEPHEN"/>
    <s v="SANFORD"/>
    <n v="88"/>
    <s v="(314) 332-8372"/>
    <s v="(314) 833-4699"/>
    <s v="1055 BELLEVUE AVENUE"/>
    <s v="RICHMOND HEIGHTS"/>
    <s v="63117-1827"/>
    <x v="477"/>
    <s v="LIMITED LIABILITY COMPANY"/>
  </r>
  <r>
    <n v="22389"/>
    <n v="31536"/>
    <x v="0"/>
    <s v="ALF**"/>
    <x v="595"/>
    <s v="31536-ARROWHEAD SENIOR LIVING COMMUNITY-ALF**"/>
    <s v="6100 ARROWHEAD DRIVE"/>
    <s v="OSAGE BEACH"/>
    <s v="65065-"/>
    <s v="JEFFERY"/>
    <s v="BASLER"/>
    <n v="90"/>
    <s v="(573) 302-7111"/>
    <s v=""/>
    <s v="6100 ARROWHEAD DRIVE"/>
    <s v="OSAGE BEACH"/>
    <s v="65065-"/>
    <x v="478"/>
    <s v="LIMITED LIABILITY COMPANY"/>
  </r>
  <r>
    <n v="22141"/>
    <n v="31581"/>
    <x v="0"/>
    <s v="ALF**"/>
    <x v="596"/>
    <s v="31581-CEDARHURST OF BLUE SPRINGS-ALF**"/>
    <s v="20551 E TRINITY PLACE"/>
    <s v="BLUE SPRINGS"/>
    <s v="64015-9501"/>
    <s v="ALEX"/>
    <s v="NEFF"/>
    <n v="89"/>
    <s v="(816) 685-8863"/>
    <s v=""/>
    <s v="20551 E TRINITY PLACE"/>
    <s v="BLUE SPRINGS"/>
    <s v="64015-9501"/>
    <x v="479"/>
    <s v="LIMITED LIABILITY COMPANY"/>
  </r>
  <r>
    <n v="22141"/>
    <n v="31745"/>
    <x v="0"/>
    <s v="ALF**"/>
    <x v="597"/>
    <s v="31745-TIFFANY SPRINGS SENIOR CARE COMMUNITY-ALF**"/>
    <s v="9101 N AMBASSADOR DRIVE"/>
    <s v="KANSAS CITY"/>
    <s v="64154-7295"/>
    <s v="SARAH"/>
    <s v="MARCH"/>
    <n v="89"/>
    <s v="(816) 621-3810"/>
    <s v="816-621-3811"/>
    <s v="9101 N AMBASSADOR DRIVE"/>
    <s v="KANSAS CITY"/>
    <s v="64154-7295"/>
    <x v="480"/>
    <s v="LIMITED LIABILITY COMPANY"/>
  </r>
  <r>
    <n v="23882"/>
    <n v="31791"/>
    <x v="0"/>
    <s v="ALF**"/>
    <x v="598"/>
    <s v="31791-ANTHOLOGY OF THE PLAZA-ALF**"/>
    <s v="2 EMANUEL CLEAVER II BLVD"/>
    <s v="KANSAS CITY"/>
    <s v="64112-1712"/>
    <s v="LEIGH ANN"/>
    <s v="MEISS"/>
    <n v="96"/>
    <s v="(816) 505-3030"/>
    <s v="8165053032"/>
    <s v="2 EMANUEL CLEAVER II BLVD"/>
    <s v="KANSAS CITY"/>
    <s v="64112-1712"/>
    <x v="481"/>
    <s v="LIMITED LIABILITY COMPANY"/>
  </r>
  <r>
    <n v="2985"/>
    <n v="31804"/>
    <x v="0"/>
    <s v="ALF**"/>
    <x v="599"/>
    <s v="31804-OAKS COTTAGE ASSISTED LIVING, THE-ALF**"/>
    <s v="5448 N 2ND AVENUE"/>
    <s v="OZARK"/>
    <s v="65721-6210"/>
    <s v="MELISSA"/>
    <s v="PAYNE"/>
    <n v="12"/>
    <s v="(417) 581-0330"/>
    <s v="(417) 581-0279"/>
    <s v="5448 N 2ND AVENUE"/>
    <s v="OZARK"/>
    <s v="65721-6210"/>
    <x v="20"/>
    <s v="PROFIT CORPORATION"/>
  </r>
  <r>
    <n v="5970"/>
    <n v="31832"/>
    <x v="0"/>
    <s v="RCF"/>
    <x v="600"/>
    <s v="31832-AUBURN RIDGE LIVING CENTER-RCF"/>
    <s v="1425 ASHBURY WAY"/>
    <s v="WARDSVILLE"/>
    <s v="65101-1007"/>
    <s v="KARRIE"/>
    <s v="BRUEMMER"/>
    <n v="24"/>
    <s v="(573) 634-2031"/>
    <s v="5736342207"/>
    <s v="1425 ASHBURY WAY"/>
    <s v="WARDSVILLE"/>
    <s v="65101-1007"/>
    <x v="482"/>
    <s v="LIMITED LIABILITY COMPANY"/>
  </r>
  <r>
    <n v="22389"/>
    <n v="31890"/>
    <x v="0"/>
    <s v="ALF**"/>
    <x v="601"/>
    <s v="31890-CEDARHURST OF LEBANON ASSISTED LIVING &amp; MEMORY CARE-ALF**"/>
    <s v="842 LYNN STREET"/>
    <s v="LEBANON"/>
    <s v="65536-3832"/>
    <s v="JULIE"/>
    <s v="CONES"/>
    <n v="90"/>
    <s v="(417) 815-0122"/>
    <s v="(417) 991-2050"/>
    <s v="842 LYNN STREET"/>
    <s v="LEBANON"/>
    <s v="65536-3832"/>
    <x v="483"/>
    <s v="LIMITED LIABILITY COMPANY"/>
  </r>
  <r>
    <n v="16419"/>
    <n v="31903"/>
    <x v="0"/>
    <s v="ALF**"/>
    <x v="602"/>
    <s v="31903-TOWNSHIP SENIOR LIVING, THE-ALF**"/>
    <s v="4150 WEST REPUBLIC ROAD"/>
    <s v="BATTLEFIELD"/>
    <s v="65619-7111"/>
    <s v="PHYLLIS"/>
    <s v="WILEY"/>
    <n v="66"/>
    <s v="(417) 881-7800"/>
    <s v="(417) 409-6602"/>
    <s v="4150 WEST REPUBLIC ROAD"/>
    <s v="BATTLEFIELD"/>
    <s v="65619-7111"/>
    <x v="484"/>
    <s v="LIMITED LIABILITY COMPANY"/>
  </r>
  <r>
    <n v="11941"/>
    <n v="31974"/>
    <x v="0"/>
    <s v="ALF**"/>
    <x v="603"/>
    <s v="31974-PINE VALLEY AT THE WOODLANDS-ALF**"/>
    <s v="620 WOODLAND MEADOWS"/>
    <s v="ARNOLD"/>
    <s v="63010-2030"/>
    <s v="DINA"/>
    <s v="SPIES"/>
    <n v="48"/>
    <s v="(636) 202-1050"/>
    <s v=""/>
    <s v="620 WOODLAND MEADOWS"/>
    <s v="ARNOLD"/>
    <s v="63010-2030"/>
    <x v="485"/>
    <s v="LIMITED LIABILITY COMPANY"/>
  </r>
  <r>
    <n v="20897"/>
    <n v="32028"/>
    <x v="0"/>
    <s v="ALF**"/>
    <x v="604"/>
    <s v="32028-CEDARHURST OF WEST PLAINS-ALF**"/>
    <s v="1521 US HIGHWAY 63"/>
    <s v="WEST PLAINS"/>
    <s v="65775-9809"/>
    <s v="LOGAN"/>
    <s v="WALKUP"/>
    <n v="84"/>
    <s v="(417) 372-8940"/>
    <s v="(417) 372-8939"/>
    <s v="1521 US HIGHWAY 63"/>
    <s v="WEST PLAINS"/>
    <s v="65775-9809"/>
    <x v="486"/>
    <s v="LIMITED LIABILITY COMPANY"/>
  </r>
  <r>
    <n v="20150"/>
    <n v="32075"/>
    <x v="0"/>
    <s v="ALF**"/>
    <x v="605"/>
    <s v="32075-ST ANTHONY'S-ALF**"/>
    <s v="1010 EAST 68TH STREET"/>
    <s v="KANSAS CITY"/>
    <s v="64131-"/>
    <s v="TINA"/>
    <s v="DIETZ"/>
    <n v="81"/>
    <s v="(816) 846-0870"/>
    <s v=""/>
    <s v="1010 EAST 68TH STREET"/>
    <s v="KANSAS CITY"/>
    <s v="64131-"/>
    <x v="487"/>
    <s v="LIMITED LIABILITY COMPANY"/>
  </r>
  <r>
    <n v="27365"/>
    <n v="32095"/>
    <x v="0"/>
    <s v="ALF**"/>
    <x v="606"/>
    <s v="32095-CLARENDALE OF ST PETERS-ALF**"/>
    <s v="10 DUBRAY DRIVE"/>
    <s v="SAINT PETERS"/>
    <s v="63376-3558"/>
    <s v="MARK"/>
    <s v="GOLLIDAY"/>
    <n v="110"/>
    <s v="(636)706-5100"/>
    <s v="6367065164"/>
    <s v="10 DUBRAY DRIVE"/>
    <s v="SAINT PETERS"/>
    <s v="63376-3558"/>
    <x v="488"/>
    <s v="LIMITED LIABILITY COMPANY"/>
  </r>
  <r>
    <n v="16170"/>
    <n v="32114"/>
    <x v="0"/>
    <s v="ALF**"/>
    <x v="607"/>
    <s v="32114-OAK POINTE OF WASHINGTON-ALF**"/>
    <s v="1650 HIGH STREET"/>
    <s v="WASHINGTON"/>
    <s v="63090-4354"/>
    <s v="AMY"/>
    <s v="FRANCIS"/>
    <n v="65"/>
    <s v="(636) 390-3290"/>
    <s v="6362398460"/>
    <s v="1650 HIGH STREET"/>
    <s v="WASHINGTON"/>
    <s v="63090-4354"/>
    <x v="489"/>
    <s v="LIMITED LIABILITY COMPANY"/>
  </r>
  <r>
    <n v="2239"/>
    <n v="32148"/>
    <x v="0"/>
    <s v="ALF**"/>
    <x v="608"/>
    <s v="32148-WELCOME HOME ASSISTED LIVING LLC-ALF**"/>
    <s v="5 ADAMS DRIVE"/>
    <s v="DEXTER"/>
    <s v="63841-1985"/>
    <s v="JULIE"/>
    <s v="HARRIS"/>
    <n v="9"/>
    <s v="(573) 624-3800"/>
    <s v=""/>
    <s v="5 ADAMS DRIVE"/>
    <s v="DEXTER"/>
    <s v="63841-1985"/>
    <x v="490"/>
    <s v="LIMITED LIABILITY COMPANY"/>
  </r>
  <r>
    <n v="20897"/>
    <n v="32159"/>
    <x v="0"/>
    <s v="ALF**"/>
    <x v="609"/>
    <s v="32159-CEDARHURST OF FARMINGTON-ALF**"/>
    <s v="200 MAPLE VALLEY DRIVE"/>
    <s v="FARMINGTON"/>
    <s v="63640-7331"/>
    <s v="MADISON"/>
    <s v="CHAPTMAN"/>
    <n v="84"/>
    <s v="(573) 713-9150"/>
    <s v="(573) 713-9110"/>
    <s v="200 MAPLE VALLEY DRIVE"/>
    <s v="FARMINGTON"/>
    <s v="63640-7331"/>
    <x v="491"/>
    <s v="LIMITED LIABILITY COMPANY"/>
  </r>
  <r>
    <n v="17414"/>
    <n v="32203"/>
    <x v="0"/>
    <s v="ALF**"/>
    <x v="610"/>
    <s v="32203-KINGSLAND WALK SENIOR LIVING-ALF**"/>
    <s v="868 KINGSLAND AVENUE"/>
    <s v="UNIVERSITY CITY"/>
    <s v="63130-"/>
    <s v="RYAN"/>
    <s v="MITCHELL"/>
    <n v="70"/>
    <s v="(314) 955-6884"/>
    <s v="(314) 721-3655"/>
    <s v="868 KINGSLAND AVENUE"/>
    <s v="UNIVERSITY CITY"/>
    <s v="63130-"/>
    <x v="492"/>
    <s v="LIMITED LIABILITY COMPANY"/>
  </r>
  <r>
    <n v="1990"/>
    <n v="32227"/>
    <x v="0"/>
    <s v="RCF"/>
    <x v="611"/>
    <s v="32227-TWINS PLACE RESIDENTIAL CARE FACILITY-RCF"/>
    <s v="506 S MAIN STREET"/>
    <s v="CHARLESTON"/>
    <s v="63834-1914"/>
    <s v="IRENE"/>
    <s v="HUDSON"/>
    <n v="8"/>
    <s v="(573) 233-8009"/>
    <s v="5732338068"/>
    <s v="506 S MAIN STREET"/>
    <s v="CHARLESTON"/>
    <s v="63834-1914"/>
    <x v="493"/>
    <s v="LIMITED LIABILITY COMPANY"/>
  </r>
  <r>
    <n v="16419"/>
    <n v="32321"/>
    <x v="0"/>
    <s v="ALF**"/>
    <x v="612"/>
    <s v="32321-MADISON SENIOR LIVING THE-ALF**"/>
    <s v="14001 MADISON AVENUE"/>
    <s v="KANSAS CITY"/>
    <s v="64145-1613"/>
    <s v="STEVEN"/>
    <s v="BUNCH"/>
    <n v="66"/>
    <s v="816-627-1726"/>
    <s v="(816) 897-8866"/>
    <s v="14001 MADISON AVENUE"/>
    <s v="KANSAS CITY"/>
    <s v="64145-1613"/>
    <x v="494"/>
    <s v="LIMITED LIABILITY COMPANY"/>
  </r>
  <r>
    <n v="8956"/>
    <n v="32345"/>
    <x v="0"/>
    <s v="ALF"/>
    <x v="613"/>
    <s v="32345-HOMESTEAD AT HICKORY VIEW RETIREMENT COMMUNITY, THE-ALF"/>
    <s v="1481 MARBACH DRIVE"/>
    <s v="WASHINGTON"/>
    <s v="63090-4636"/>
    <s v="KRISTINA"/>
    <s v="MANTLE"/>
    <n v="36"/>
    <s v="(636) 239-1941"/>
    <s v="6362391821"/>
    <s v="1481 MARBACH DRIVE"/>
    <s v="WASHINGTON"/>
    <s v="63090-4636"/>
    <x v="495"/>
    <s v="LIMITED LIABILITY COMPANY"/>
  </r>
  <r>
    <n v="20897"/>
    <n v="32428"/>
    <x v="0"/>
    <s v="ALF**"/>
    <x v="614"/>
    <s v="32428-CEDARHURST OF ARNOLD-ALF**"/>
    <s v="2069 MISSOURI STATE ROAD"/>
    <s v="ARNOLD"/>
    <s v="63010-4809"/>
    <s v="RHONDA"/>
    <s v="UHLENBROCK"/>
    <n v="84"/>
    <s v="(636) 333-2715"/>
    <s v="6363333004"/>
    <s v="2069 MISSOURI STATE ROAD"/>
    <s v="ARNOLD"/>
    <s v="63010-4809"/>
    <x v="496"/>
    <s v="LIMITED LIABILITY COMPANY"/>
  </r>
  <r>
    <n v="17414"/>
    <n v="32441"/>
    <x v="0"/>
    <s v="ALF**"/>
    <x v="615"/>
    <s v="32441-TURNERS ROCK-ALF**"/>
    <s v="3911 EAST HIGHWAY D"/>
    <s v="SPRINGFIELD"/>
    <s v="65809-"/>
    <s v="BRAD"/>
    <s v="ELDRIDGE"/>
    <n v="70"/>
    <s v="(417) 459-4070"/>
    <s v="4173520042"/>
    <s v="3911 EAST HIGHWAY D"/>
    <s v="SPRINGFEILD"/>
    <s v="65809-"/>
    <x v="497"/>
    <s v="LIMITED LIABILITY COMPANY"/>
  </r>
  <r>
    <n v="24877"/>
    <n v="32469"/>
    <x v="0"/>
    <s v="ALF**"/>
    <x v="616"/>
    <s v="32469-SPRINGHOUSE VILLAGE EAST, LLC-ALF**"/>
    <s v="3877 EAST FARM ROAD 132"/>
    <s v="SPRINGFIELD"/>
    <s v="65802-"/>
    <s v="KAREN"/>
    <s v="DOBSON"/>
    <n v="100"/>
    <s v="(417) 877-1717"/>
    <s v="4178771818"/>
    <s v="3877 EAST FARM ROAD 132"/>
    <s v="SPRINGFIELD"/>
    <s v="65802-"/>
    <x v="498"/>
    <s v="LIMITED LIABILITY COMPANY"/>
  </r>
  <r>
    <n v="2985"/>
    <n v="32473"/>
    <x v="0"/>
    <s v="ALF**"/>
    <x v="617"/>
    <s v="32473-FAMILY PARTNERS MANCHESTER, LLC-ALF**"/>
    <s v="351 FOREST SUMMIT COURT"/>
    <s v="MANCHESTER"/>
    <s v="63021-5509"/>
    <s v="KARI"/>
    <s v="LENZ"/>
    <n v="12"/>
    <s v="(314) 686-4468"/>
    <s v="3148639918"/>
    <s v="351 FOREST SUMMIT COURT"/>
    <s v="MANCHESTER"/>
    <s v="63021-5509"/>
    <x v="499"/>
    <s v="LIMITED LIABILITY COMPANY"/>
  </r>
  <r>
    <n v="12439"/>
    <n v="32492"/>
    <x v="0"/>
    <s v="ALF"/>
    <x v="618"/>
    <s v="32492-VSL SPRINGFIELD ASSISTED LIVING, LLC-ALF"/>
    <s v="1401 WEST ELFINDALE STREET"/>
    <s v="SPRINGFIELD"/>
    <s v="65807-"/>
    <s v="JESSICA"/>
    <s v="SAAD"/>
    <n v="50"/>
    <s v="(417) 831-3828"/>
    <s v="4178313899"/>
    <s v="1401 WEST ELFINDALE STREET"/>
    <s v="SPRINGFIELD"/>
    <s v="65807-"/>
    <x v="500"/>
    <s v="LIMITED LIABILITY COMPANY"/>
  </r>
  <r>
    <n v="24379"/>
    <n v="32528"/>
    <x v="0"/>
    <s v="ALF**"/>
    <x v="619"/>
    <s v="32528-CLARENDALE CLAYTON-ALF**"/>
    <s v="7651 CLAYTON ROAD"/>
    <s v="CLAYTON"/>
    <s v="63317-1419"/>
    <s v="RYAN"/>
    <s v="MCHUGH"/>
    <n v="98"/>
    <s v="(314) 390-9399"/>
    <s v=""/>
    <s v="7651 CLAYTON ROAD"/>
    <s v="CLAYTON"/>
    <s v="63317-1419"/>
    <x v="501"/>
    <s v="LIMITED LIABILITY COMPANY"/>
  </r>
  <r>
    <n v="16170"/>
    <n v="32538"/>
    <x v="0"/>
    <s v="ALF**"/>
    <x v="620"/>
    <s v="32538-FIELD POINTE ASSISTED LIVING BY AMERICARE-ALF**"/>
    <s v="5002 GENE FIELD ROAD"/>
    <s v="SAINT JOSEPH"/>
    <s v="64506-2056"/>
    <s v="BECKY"/>
    <s v="HAMPTON"/>
    <n v="65"/>
    <s v="(816) 688-4001"/>
    <s v="8163966213"/>
    <s v="5002 GENE FIELD ROAD"/>
    <s v="SAINT JOSEPH"/>
    <s v="64506-2056"/>
    <x v="502"/>
    <s v="LIMITED LIABILITY COMPANY"/>
  </r>
  <r>
    <n v="16419"/>
    <n v="32666"/>
    <x v="0"/>
    <s v="ALF**"/>
    <x v="621"/>
    <s v="32666-WESTBURY SENIOR LIVING THE-ALF**"/>
    <s v="550 STONE VALLEY PARKWAY"/>
    <s v="COLUMBIA"/>
    <s v="65203-5567"/>
    <s v="ONEVA"/>
    <s v="GILL"/>
    <n v="66"/>
    <s v="(573) 818-7030"/>
    <s v="5736150660"/>
    <s v="550 STONE VALLEY PARKWAY"/>
    <s v="COLUMBIA"/>
    <s v="65203-5567"/>
    <x v="503"/>
    <s v="LIMITED LIABILITY COMPANY"/>
  </r>
  <r>
    <n v="3732"/>
    <n v="32690"/>
    <x v="0"/>
    <s v="ALF"/>
    <x v="622"/>
    <s v="32690-NEW HOPE ASSISTED LIVING LLC-ALF"/>
    <s v="328 NORTH NEW HOPE DRIVE"/>
    <s v="POPLAR BLUFF"/>
    <s v="63901-4819"/>
    <s v="JACOB"/>
    <s v="HOGG"/>
    <n v="15"/>
    <s v="(573) 712-2992"/>
    <s v="5737855004"/>
    <s v="328 NORTH NEW HOPE DR"/>
    <s v="POPLAR BLUFF"/>
    <s v="63901-4819"/>
    <x v="504"/>
    <s v="LIMITED LIABILITY COMPANY"/>
  </r>
  <r>
    <n v="16916"/>
    <n v="32762"/>
    <x v="0"/>
    <s v="ALF**"/>
    <x v="623"/>
    <s v="32762-PRINCETON SENIOR LIVING THE-ALF**"/>
    <s v="1701 S E OLDHAM PARKWAY"/>
    <s v="LEE’S SUMMIT"/>
    <s v="64081-"/>
    <s v="MICHAEL"/>
    <s v="MAYBERRY"/>
    <n v="68"/>
    <s v="(816) 875-4950"/>
    <s v="8168753070"/>
    <s v="1701 S E OLDHAM PARKWAY"/>
    <s v="LEE’S SUMMIT"/>
    <s v="64081-"/>
    <x v="505"/>
    <s v="LIMITED LIABILITY COMPANY"/>
  </r>
  <r>
    <n v="14926"/>
    <n v="99932"/>
    <x v="0"/>
    <s v="ALF**"/>
    <x v="624"/>
    <s v="99932-CRYSTAL OAKS-ALF**"/>
    <s v="1500 CALVARY CHURCH RD"/>
    <s v="FESTUS"/>
    <s v="63028-4125"/>
    <s v="CYNTHIA"/>
    <s v="MORGAN"/>
    <n v="60"/>
    <s v="(636) 933-1818"/>
    <s v="6369331894"/>
    <s v="PO BOX 680"/>
    <s v="CRYSTAL CITY"/>
    <s v="63019-0680"/>
    <x v="506"/>
    <s v="NOT FOR PROFIT CORPORATION"/>
  </r>
  <r>
    <n v="3483"/>
    <s v="32779N"/>
    <x v="0"/>
    <s v="ALF"/>
    <x v="625"/>
    <s v="32779N-Aspen Valley-ALF"/>
    <s v="1888 East 9th Street"/>
    <s v="Washington"/>
    <s v="63090-3549"/>
    <s v="Christy"/>
    <s v="Brewer"/>
    <n v="14"/>
    <s v="(636) 346-9634"/>
    <m/>
    <s v="1888 East 9th Street"/>
    <s v="Washington"/>
    <s v="63090-3549"/>
    <x v="507"/>
    <s v="LIMITED LIABILITY COMPANY"/>
  </r>
  <r>
    <n v="5970"/>
    <s v="30579N"/>
    <x v="0"/>
    <s v="ALF"/>
    <x v="626"/>
    <s v="30579N-The Cottage at Century Pines-ALF"/>
    <s v="707 East McCracken Rd"/>
    <s v="Ozark"/>
    <s v="65721-9499"/>
    <s v="James"/>
    <s v="Edwards"/>
    <n v="24"/>
    <s v="(417) 581-7270"/>
    <m/>
    <s v="707 East McCracken Rd"/>
    <s v="Ozark"/>
    <s v="65721-9499"/>
    <x v="20"/>
    <s v="GENERAL Business Corporation"/>
  </r>
  <r>
    <n v="2985"/>
    <s v="02335N"/>
    <x v="0"/>
    <s v="ALF**"/>
    <x v="627"/>
    <s v="02335N-ELSBERRY MISSOURI HEALTH CARE CENTER-ALF**"/>
    <s v="1827 Highway B"/>
    <s v="Elsberry"/>
    <s v="63343-3126"/>
    <s v="Linda"/>
    <s v="Haake"/>
    <n v="12"/>
    <s v="(573) 898-2880"/>
    <m/>
    <s v="1827 Highway B"/>
    <s v="Elsberry"/>
    <s v="63343-3126"/>
    <x v="508"/>
    <s v="NOT FOR PROFIT CORPORATION"/>
  </r>
  <r>
    <n v="4975"/>
    <s v="08096C"/>
    <x v="0"/>
    <s v="RCL"/>
    <x v="628"/>
    <s v="08096C-TRI-COUNTY CARE CENTER-RCL"/>
    <s v="601 NORTH GALLOWAY RD"/>
    <s v="VANDALIA"/>
    <s v="63382-1252"/>
    <s v="Penny"/>
    <s v="Kampeter"/>
    <n v="20"/>
    <s v="(573) 594-6467"/>
    <m/>
    <s v="601 NORTH GALLOWAY RD"/>
    <s v="VANDALIA"/>
    <s v="63382-1252"/>
    <x v="509"/>
    <s v="NURSING HOME DISTRICT"/>
  </r>
  <r>
    <n v="12439"/>
    <s v="33016N"/>
    <x v="0"/>
    <s v="ALF**"/>
    <x v="629"/>
    <s v="33016N-The Wellington Senior Living-ALF**"/>
    <s v="1051 Kent Street"/>
    <s v="LIBERTY"/>
    <s v="64068-2257"/>
    <s v="Erin"/>
    <s v="Winstead"/>
    <n v="50"/>
    <s v="(816) 222-0379"/>
    <m/>
    <s v="1051 Kent Street"/>
    <s v="LIBERTY"/>
    <s v="64068-2257"/>
    <x v="510"/>
    <s v="LIMITED LIABILITY COMPANY"/>
  </r>
  <r>
    <n v="5970"/>
    <s v="04305M"/>
    <x v="0"/>
    <s v="ALF"/>
    <x v="630"/>
    <s v="04305M-Wild-Kat Estates, LLC-ALF"/>
    <s v="300 West Fairview Street"/>
    <s v="King City"/>
    <s v="64463-0151"/>
    <s v="Kelly Renae"/>
    <s v="Summa"/>
    <n v="24"/>
    <s v="(660) 728-2301"/>
    <m/>
    <s v="300 West Fairview Street"/>
    <s v="King City"/>
    <s v="64463-0151"/>
    <x v="511"/>
    <s v="LIMITED LIABILITY COMPANY"/>
  </r>
  <r>
    <n v="4478"/>
    <n v="99954"/>
    <x v="0"/>
    <s v="NF"/>
    <x v="631"/>
    <s v="99954-Salem Memorial District Hospital-NF"/>
    <s v="54 Hospital Dr"/>
    <s v="OSAGE BEACH"/>
    <n v="65065"/>
    <m/>
    <m/>
    <n v="18"/>
    <m/>
    <m/>
    <s v="54 Hospital Drive"/>
    <s v="CAMDEN"/>
    <n v="65065"/>
    <x v="512"/>
    <m/>
  </r>
  <r>
    <n v="16419"/>
    <s v="H0006"/>
    <x v="0"/>
    <s v="NF"/>
    <x v="632"/>
    <s v="H0006-Pemiscot County Memorial Hospital-NF"/>
    <s v="946 E Reed St"/>
    <s v="Hayti"/>
    <n v="63851"/>
    <m/>
    <m/>
    <n v="66"/>
    <m/>
    <m/>
    <s v="PO Box 489"/>
    <s v="Hayti"/>
    <n v="63851"/>
    <x v="512"/>
    <m/>
  </r>
  <r>
    <n v="20954"/>
    <n v="137"/>
    <x v="1"/>
    <s v="SNF"/>
    <x v="633"/>
    <s v="137-ESTATES OF PERRYVILLE, LLC, THE-SNF"/>
    <s v="430 NORTH WEST ST"/>
    <s v="PERRYVILLE"/>
    <s v="63775-1359"/>
    <s v="CYNTHIA"/>
    <s v="THIELE"/>
    <n v="156"/>
    <s v="(573) 547-1011"/>
    <s v="5735477763"/>
    <s v="430 NORTH WEST ST"/>
    <s v="PERRYVILLE"/>
    <s v="63775-1359"/>
    <x v="513"/>
    <s v="LIMITED LIABILITY COMPANY"/>
  </r>
  <r>
    <n v="26058"/>
    <n v="144"/>
    <x v="1"/>
    <s v="SNF"/>
    <x v="634"/>
    <s v="144-SPRING VALLEY HEALTH &amp; REHABILITATION CENTER-SNF"/>
    <s v="2915 SOUTH FREMONT AVE"/>
    <s v="SPRINGFIELD"/>
    <s v="65804-3608"/>
    <s v="HOLLY"/>
    <s v="ANDERSON"/>
    <n v="194"/>
    <s v="(417) 883-4022"/>
    <s v="(417) 719-9014"/>
    <s v="2915 SOUTH FREMONT AVE"/>
    <s v="SPRINGFIELD"/>
    <s v="65804-3608"/>
    <x v="1"/>
    <s v="LIMITED LIABILITY COMPANY"/>
  </r>
  <r>
    <n v="13163"/>
    <n v="154"/>
    <x v="1"/>
    <s v="SNF"/>
    <x v="635"/>
    <s v="154-FLORISSANT VALLEY HEALTH &amp; REHABILITATION CENTER-SNF"/>
    <s v="1200 GRAHAM RD"/>
    <s v="FLORISSANT"/>
    <s v="63031-8015"/>
    <s v="BEVERLY"/>
    <s v="RECTOR"/>
    <n v="98"/>
    <s v="(314) 838-6555"/>
    <s v="3148384000"/>
    <s v="1200 GRAHAM RD"/>
    <s v="FLORISSANT"/>
    <s v="63031-8015"/>
    <x v="514"/>
    <s v="LIMITED LIABILITY COMPANY"/>
  </r>
  <r>
    <n v="5104"/>
    <n v="199"/>
    <x v="1"/>
    <s v="SNF"/>
    <x v="3"/>
    <s v="199-ARMOUR OAKS SENIOR LIVING COMMUNITY-SNF"/>
    <s v="8100 WORNALL RD"/>
    <s v="KANSAS CITY"/>
    <s v="64114-5806"/>
    <s v="ISAAC"/>
    <s v="SMITH"/>
    <n v="38"/>
    <s v="(816) 363-5141"/>
    <s v="8163631857"/>
    <s v="8100 WORNALL RD"/>
    <s v="KANSAS CITY"/>
    <s v="64114-5806"/>
    <x v="3"/>
    <s v="NOT FOR PROFIT CORPORATION"/>
  </r>
  <r>
    <n v="11014"/>
    <n v="200"/>
    <x v="1"/>
    <s v="SNF"/>
    <x v="636"/>
    <s v="200-ASH GROVE HEALTHCARE FACILITY-SNF"/>
    <s v="401 NORTH MEDICAL DR"/>
    <s v="ASH GROVE"/>
    <s v="65604-1004"/>
    <s v="ROBERT"/>
    <s v="BEHNKE"/>
    <n v="82"/>
    <s v="(417) 751-2575"/>
    <s v="4177512833"/>
    <s v="PO BOX 247"/>
    <s v="ASH GROVE"/>
    <s v="65604-0247"/>
    <x v="203"/>
    <s v="NOT FOR PROFIT CORPORATION"/>
  </r>
  <r>
    <n v="6985"/>
    <n v="216"/>
    <x v="1"/>
    <s v="SNF"/>
    <x v="637"/>
    <s v="216-ASHLEY MANOR CARE CENTER-SNF"/>
    <s v="1630 RADIO HILL RD"/>
    <s v="BOONVILLE"/>
    <s v="65233-1957"/>
    <s v="TINA"/>
    <s v="WELLS"/>
    <n v="52"/>
    <s v="(660) 882-6584"/>
    <s v="6608822267"/>
    <s v="1630 RADIO HILL RD"/>
    <s v="BOONVILLE"/>
    <s v="65233-1957"/>
    <x v="515"/>
    <s v="PROFIT CORPORATION"/>
  </r>
  <r>
    <n v="16790"/>
    <n v="234"/>
    <x v="1"/>
    <s v="SNF"/>
    <x v="638"/>
    <s v="234-AURORA NURSING CENTER-SNF"/>
    <s v="1700 SOUTH HUDSON AVE"/>
    <s v="AURORA"/>
    <s v="65605-2717"/>
    <s v="MICHAEL"/>
    <s v="CHANEY"/>
    <n v="125"/>
    <s v="(417) 678-2165"/>
    <s v="4176782164"/>
    <s v="1700 S HUDSON AVE"/>
    <s v="AURORA"/>
    <s v="65605-2717"/>
    <x v="516"/>
    <s v="PROFIT CORPORATION"/>
  </r>
  <r>
    <n v="10343"/>
    <n v="244"/>
    <x v="1"/>
    <s v="SNF"/>
    <x v="639"/>
    <s v="244-AVALON GARDEN-SNF"/>
    <s v="4359 TAFT AVE"/>
    <s v="SAINT LOUIS"/>
    <s v="63116-1533"/>
    <s v="MARYCAROL"/>
    <s v="JONES"/>
    <n v="77"/>
    <s v="(314) 752-2022"/>
    <s v="3147527679"/>
    <s v="4359 TAFT AVE"/>
    <s v="SAINT LOUIS"/>
    <s v="63116-1533"/>
    <x v="517"/>
    <s v="PROFIT CORPORATION"/>
  </r>
  <r>
    <n v="403"/>
    <n v="274"/>
    <x v="1"/>
    <s v="SNF"/>
    <x v="5"/>
    <s v="274-BAPTIST HOME, THE-SNF"/>
    <s v="101 RIGGS-SCOTT LN"/>
    <s v="IRONTON"/>
    <s v="63650-4338"/>
    <s v="DONALD J"/>
    <s v="STILES"/>
    <n v="3"/>
    <s v="(573) 546-7429"/>
    <s v="5735466212"/>
    <s v="PO BOX 87"/>
    <s v="IRONTON"/>
    <s v="63650-0087"/>
    <x v="5"/>
    <s v="NOT FOR PROFIT CORPORATION"/>
  </r>
  <r>
    <n v="16924"/>
    <n v="342"/>
    <x v="1"/>
    <s v="SNF"/>
    <x v="7"/>
    <s v="342-BEAUTIFUL SAVIOR HOME-SNF"/>
    <s v="1003 SOUTH CEDAR ST"/>
    <s v="BELTON"/>
    <s v="64012-3703"/>
    <s v="JENNIFER"/>
    <s v="SMITH"/>
    <n v="126"/>
    <s v="(816) 331-0781"/>
    <s v="8163316143"/>
    <s v="1003 S CEDAR ST"/>
    <s v="BELTON"/>
    <s v="64012-3703"/>
    <x v="7"/>
    <s v="NOT FOR PROFIT CORPORATION"/>
  </r>
  <r>
    <n v="16387"/>
    <n v="382"/>
    <x v="1"/>
    <s v="SNF"/>
    <x v="640"/>
    <s v="382-BELLEVIEW VALLEY NURSING HOME-SNF"/>
    <s v="23144 HIGHWAY 32"/>
    <s v="BELLEVIEW"/>
    <s v="63623-6346"/>
    <s v="REBECCA"/>
    <s v="FOX"/>
    <n v="122"/>
    <s v="(573) 697-5311"/>
    <s v="5736975389"/>
    <s v="23144 HIGHWAY 32"/>
    <s v="BELLEVIEW"/>
    <s v="63623-6346"/>
    <x v="518"/>
    <s v="LIMITED LIABILITY COMPANY"/>
  </r>
  <r>
    <n v="16118"/>
    <n v="411"/>
    <x v="1"/>
    <s v="SNF"/>
    <x v="641"/>
    <s v="411-HERITAGE CARE CENTER-SNF"/>
    <s v="4401 NORTH HANLEY RD"/>
    <s v="SAINT LOUIS"/>
    <s v="63134-2710"/>
    <s v="WILLIE"/>
    <s v="SWAYZE"/>
    <n v="120"/>
    <s v="(314) 521-7471"/>
    <s v="3145217533"/>
    <s v="4401 NORTH HANLEY RD"/>
    <s v="SAINT LOUIS"/>
    <s v="63134-2710"/>
    <x v="519"/>
    <s v="LIMITED LIABILITY COMPANY"/>
  </r>
  <r>
    <n v="18939"/>
    <n v="436"/>
    <x v="1"/>
    <s v="SNF"/>
    <x v="642"/>
    <s v="436-BERNARD CARE CENTER-SNF"/>
    <s v="4335 WEST PINE BLVD"/>
    <s v="SAINT LOUIS"/>
    <s v="63108-2205"/>
    <s v="LAJUANA"/>
    <s v="JOHNSON"/>
    <n v="141"/>
    <s v="(314) 371-0200"/>
    <s v="3143712326"/>
    <s v="4335 WEST PINE BLVD"/>
    <s v="SAINT LOUIS"/>
    <s v="63108-2205"/>
    <x v="520"/>
    <s v="LIMITED LIABILITY COMPANY"/>
  </r>
  <r>
    <n v="8059"/>
    <n v="440"/>
    <x v="1"/>
    <s v="SNF"/>
    <x v="643"/>
    <s v="440-BERTRAND NURSING AND REHAB CENTER-SNF"/>
    <s v="603 WEST HIGHWAY 62"/>
    <s v="BERTRAND"/>
    <s v="63823-9738"/>
    <s v="DON"/>
    <s v="CHANCE"/>
    <n v="60"/>
    <s v="(573) 683-4290"/>
    <s v="(573) 683-4304"/>
    <s v="603 WEST HIGHWAY 62"/>
    <s v="BERTRAND"/>
    <s v="63823-9738"/>
    <x v="521"/>
    <s v="LIMITED LIABILITY COMPANY"/>
  </r>
  <r>
    <n v="14104"/>
    <n v="469"/>
    <x v="1"/>
    <s v="SNF"/>
    <x v="644"/>
    <s v="469-BETH HAVEN NURSING HOME-SNF"/>
    <s v="2500 PLEASANT ST"/>
    <s v="HANNIBAL"/>
    <s v="63401-2600"/>
    <s v="KERRI"/>
    <s v="LAUTERBACH"/>
    <n v="105"/>
    <s v="(573) 221-6000"/>
    <s v="5732216172"/>
    <s v="2500 PLEASANT ST"/>
    <s v="HANNIBAL"/>
    <s v="63401-2600"/>
    <x v="366"/>
    <s v="NOT FOR PROFIT CORPORATION"/>
  </r>
  <r>
    <n v="12760"/>
    <n v="494"/>
    <x v="1"/>
    <s v="SNF"/>
    <x v="645"/>
    <s v="494-TARKIO REHABILITATION &amp; HEALTH CARE-SNF"/>
    <s v="300 CEDAR ST"/>
    <s v="TARKIO"/>
    <s v="64491-1174"/>
    <s v="FELISHA"/>
    <s v="SLEMP"/>
    <n v="95"/>
    <s v="(660) 736-4116"/>
    <s v="6607365792"/>
    <s v="300 CEDAR ST"/>
    <s v="TARKIO"/>
    <s v="64491-1174"/>
    <x v="522"/>
    <s v="LIMITED LIABILITY COMPANY"/>
  </r>
  <r>
    <n v="53728"/>
    <n v="508"/>
    <x v="1"/>
    <s v="SNF"/>
    <x v="646"/>
    <s v="508-BETHESDA DILWORTH-SNF"/>
    <s v="9645 BIG BEND BLVD"/>
    <s v="SAINT LOUIS"/>
    <s v="63122-6521"/>
    <s v="CARRIE"/>
    <s v="VAHLDIECK"/>
    <n v="400"/>
    <s v="(314) 968-5460"/>
    <s v="3149685253"/>
    <s v="9645 BIG BEND BLVD"/>
    <s v="SAINT LOUIS"/>
    <s v="63122-6521"/>
    <x v="96"/>
    <s v="NOT FOR PROFIT CORPORATION"/>
  </r>
  <r>
    <n v="14775"/>
    <n v="526"/>
    <x v="1"/>
    <s v="SNF"/>
    <x v="647"/>
    <s v="526-ST JOSEPH SENIOR LIVING-SNF"/>
    <s v="1317 NORTH 36TH ST"/>
    <s v="SAINT JOSEPH"/>
    <s v="64506-2359"/>
    <s v="BEVERLY"/>
    <s v="MILLER"/>
    <n v="110"/>
    <s v="(816) 676-1630"/>
    <s v="8162325862"/>
    <s v="1317 N  36TH ST"/>
    <s v="SAINT JOSEPH"/>
    <s v="64506-2359"/>
    <x v="523"/>
    <s v="LIMITED LIABILITY COMPANY"/>
  </r>
  <r>
    <n v="11552"/>
    <n v="560"/>
    <x v="1"/>
    <s v="SNF"/>
    <x v="648"/>
    <s v="560-ROCK POINT NURSING CENTER-SNF"/>
    <s v="8477 NORTH STREET"/>
    <s v="BIRCH TREE"/>
    <s v="65438-8887"/>
    <s v="SONDRA"/>
    <s v="JONES"/>
    <n v="86"/>
    <s v="(573) 292-3212"/>
    <s v="5732923471"/>
    <s v="8477 NORTH STREET"/>
    <s v="BIRCH TREE"/>
    <s v="65438-8887"/>
    <x v="524"/>
    <s v="LIMITED LIABILITY COMPANY"/>
  </r>
  <r>
    <n v="8059"/>
    <n v="629"/>
    <x v="1"/>
    <s v="SNF"/>
    <x v="649"/>
    <s v="629-BLOOMFIELD LIVING CENTER-SNF"/>
    <s v="606 WEST MISSOURI ST"/>
    <s v="BLOOMFIELD"/>
    <s v="63825-9706"/>
    <s v="THOMAS"/>
    <s v="AYERS JR"/>
    <n v="60"/>
    <s v="(573) 568-2137"/>
    <s v="(573) 568-9906"/>
    <s v="606 WEST MISSOURI ST"/>
    <s v="BLOOMFIELD"/>
    <s v="63825-9706"/>
    <x v="525"/>
    <s v="LIMITED LIABILITY COMPANY"/>
  </r>
  <r>
    <n v="16118"/>
    <n v="677"/>
    <x v="1"/>
    <s v="SNF"/>
    <x v="650"/>
    <s v="677-SHANGRI-LA REHAB &amp; LIVING CENTER-SNF"/>
    <s v="930 NORTH EAST DUNCAN RD"/>
    <s v="BLUE SPRINGS"/>
    <s v="64014-2173"/>
    <s v="THERESA"/>
    <s v="LOVE"/>
    <n v="120"/>
    <s v="(816) 229-6677"/>
    <s v="8162298064"/>
    <s v="930 NORTH EAST DUNCAN RD"/>
    <s v="BLUE SPRINGS"/>
    <s v="64014-2173"/>
    <x v="526"/>
    <s v="LIMITED LIABILITY COMPANY"/>
  </r>
  <r>
    <n v="12089"/>
    <n v="683"/>
    <x v="1"/>
    <s v="SNF"/>
    <x v="651"/>
    <s v="683-MANOR, THE-SNF"/>
    <s v="2071 BARRON RD"/>
    <s v="POPLAR BLUFF"/>
    <s v="63901-1903"/>
    <s v="TAMMY"/>
    <s v="LOUGHARY"/>
    <n v="90"/>
    <s v="(573) 686-1147"/>
    <s v="5736865161"/>
    <s v="2071 BARRON RD"/>
    <s v="POPLAR BLUFF"/>
    <s v="63901-1903"/>
    <x v="527"/>
    <s v="PROFIT CORPORATION"/>
  </r>
  <r>
    <n v="14910"/>
    <n v="710"/>
    <x v="1"/>
    <s v="SNF"/>
    <x v="652"/>
    <s v="710-CITIZENS MEMORIAL HEALTH CARE FACILITY-SNF"/>
    <s v="1218 W LOCUST ST"/>
    <s v="BOLIVAR"/>
    <s v="65613-1312"/>
    <s v="SARAH"/>
    <s v="CROSSWHITE"/>
    <n v="111"/>
    <s v="(417) 326-7648"/>
    <s v="4173286336"/>
    <s v="PO BOX 590"/>
    <s v="BOLIVAR"/>
    <s v="65613-0590"/>
    <x v="203"/>
    <s v="NOT FOR PROFIT CORPORATION"/>
  </r>
  <r>
    <n v="17730"/>
    <n v="754"/>
    <x v="1"/>
    <s v="SNF"/>
    <x v="653"/>
    <s v="754-BLUFFS, THE-SNF"/>
    <s v="3105 BLUFF CREEK DR"/>
    <s v="COLUMBIA"/>
    <s v="65201-3529"/>
    <s v="ROYSTAN"/>
    <s v="PAIS"/>
    <n v="132"/>
    <s v="(573) 442-6060"/>
    <s v="5738748060"/>
    <s v="3105 BLUFF CREEK DR"/>
    <s v="COLUMBIA"/>
    <s v="65201-3529"/>
    <x v="528"/>
    <s v="NOT FOR PROFIT CORPORATION"/>
  </r>
  <r>
    <n v="20685"/>
    <n v="768"/>
    <x v="1"/>
    <s v="SNF"/>
    <x v="654"/>
    <s v="768-AUTUMN TERRACE HEALTH &amp; REHABILITATION-SNF"/>
    <s v="6124 RAYTOWN RD"/>
    <s v="RAYTOWN"/>
    <s v="64133-4007"/>
    <s v="PATRICIA"/>
    <s v="QUAIL"/>
    <n v="154"/>
    <s v="(816) 358-8222"/>
    <s v="8163589231"/>
    <s v="6124 RAYTOWN RD"/>
    <s v="RAYTOWN"/>
    <s v="64133-4007"/>
    <x v="529"/>
    <s v="LIMITED LIABILITY COMPANY"/>
  </r>
  <r>
    <n v="16118"/>
    <n v="822"/>
    <x v="1"/>
    <s v="SNF"/>
    <x v="655"/>
    <s v="822-LIFE CARE CENTER OF BROOKFIELD-SNF"/>
    <s v="315 HUNT ST"/>
    <s v="BROOKFIELD"/>
    <s v="64628-2412"/>
    <s v="SARAH"/>
    <s v="ENYARD"/>
    <n v="120"/>
    <s v="(660) 258-3367"/>
    <s v="6602583903"/>
    <s v="315 HUNT ST"/>
    <s v="BROOKFIELD"/>
    <s v="64628-2412"/>
    <x v="530"/>
    <s v="LIMITED LIABILITY COMPANY"/>
  </r>
  <r>
    <n v="32102"/>
    <n v="836"/>
    <x v="1"/>
    <s v="SNF"/>
    <x v="656"/>
    <s v="836-FOUR SEASONS LIVING CENTER-SNF"/>
    <s v="2800 HIGHWAY TT"/>
    <s v="SEDALIA"/>
    <s v="65301-1410"/>
    <s v="CHAD"/>
    <s v="CULP"/>
    <n v="239"/>
    <s v="(660) 826-8803"/>
    <s v="(660) 829-4487"/>
    <s v="2800 HIGHWAY TT"/>
    <s v="SEDALIA"/>
    <s v="65301-1410"/>
    <x v="531"/>
    <s v="LIMITED LIABILITY COMPANY"/>
  </r>
  <r>
    <n v="29953"/>
    <n v="855"/>
    <x v="1"/>
    <s v="SNF"/>
    <x v="657"/>
    <s v="855-STONEBRIDGE MARYLAND HEIGHTS-SNF"/>
    <s v="2963 DODDRIDGE AVE"/>
    <s v="MARYLAND HEIGHTS"/>
    <s v="63043-1736"/>
    <s v="CORY"/>
    <s v="STERLING"/>
    <n v="223"/>
    <s v="(314) 291-4557"/>
    <s v="3142918548"/>
    <s v="2963 DODDRIDGE AVE"/>
    <s v="MARYLAND HEIGHTS"/>
    <s v="63043-1736"/>
    <x v="532"/>
    <s v="PROFIT CORPORATION"/>
  </r>
  <r>
    <n v="8194"/>
    <n v="910"/>
    <x v="1"/>
    <s v="SNF"/>
    <x v="13"/>
    <s v="910-BAISCH NURSING CENTER-SNF"/>
    <s v="3260 BAISCH DR"/>
    <s v="DE SOTO"/>
    <s v="63020-5046"/>
    <s v="JENNIFER"/>
    <s v="OTTE"/>
    <n v="61"/>
    <s v="(636) 586-2291"/>
    <s v="6365862292"/>
    <s v="3260 BAISCH DR"/>
    <s v="DE SOTO"/>
    <s v="63020-5046"/>
    <x v="13"/>
    <s v="LIMITED LIABILITY COMPANY"/>
  </r>
  <r>
    <n v="16118"/>
    <n v="968"/>
    <x v="1"/>
    <s v="SNF"/>
    <x v="658"/>
    <s v="968-MEADOW VIEW HEALTH &amp; REHABILITATION-SNF"/>
    <s v="2203 EAST MECHANIC ST"/>
    <s v="HARRISONVILLE"/>
    <s v="64701-2060"/>
    <s v="MICHAEL"/>
    <s v="CATRON"/>
    <n v="120"/>
    <s v="(816) 380-2622"/>
    <s v="(816) 380-2109"/>
    <s v="2203 EAST MECHANIC ST"/>
    <s v="HARRISONVILLE"/>
    <s v="64701-2060"/>
    <x v="533"/>
    <s v="LIMITED LIABILITY COMPANY"/>
  </r>
  <r>
    <n v="13029"/>
    <n v="978"/>
    <x v="1"/>
    <s v="SNF"/>
    <x v="659"/>
    <s v="978-CAMELOT NURSING AND REHABILITATION CENTER-SNF"/>
    <s v="705 GRAND CANYON DRIVE"/>
    <s v="FARMINGTON"/>
    <s v="63640-2161"/>
    <s v="KRISTA"/>
    <s v="CISSELL"/>
    <n v="97"/>
    <s v="(573) 756-8911"/>
    <s v="5737560862"/>
    <s v="705 GRAND CANYON DRIVE"/>
    <s v="FARMINGTON"/>
    <s v="63640-2161"/>
    <x v="534"/>
    <s v="LIMITED LIABILITY COMPANY"/>
  </r>
  <r>
    <n v="16118"/>
    <n v="983"/>
    <x v="1"/>
    <s v="SNF"/>
    <x v="660"/>
    <s v="983-REDWOOD OF CAMERON-SNF"/>
    <s v="801 EUCLID AVE"/>
    <s v="CAMERON"/>
    <s v="64429-2003"/>
    <s v="JODI"/>
    <s v="FRAZIER"/>
    <n v="120"/>
    <s v="(816) 632-7254"/>
    <s v="8166323757"/>
    <s v="PO BOX 438"/>
    <s v="CAMERON"/>
    <s v="64429-0438"/>
    <x v="535"/>
    <s v="LIMITED LIABILITY COMPANY"/>
  </r>
  <r>
    <n v="13701"/>
    <n v="1023"/>
    <x v="1"/>
    <s v="SNF"/>
    <x v="661"/>
    <s v="1023-HEARTLAND CARE AND REHABILITATION CENTER-SNF"/>
    <s v="2525 BOUTIN DR"/>
    <s v="CAPE GIRARDEAU"/>
    <s v="63701-8551"/>
    <s v="MELISSA"/>
    <s v="WELKER"/>
    <n v="102"/>
    <s v="(573) 334-5225"/>
    <s v="5733349316"/>
    <s v="2525 BOUTIN DR"/>
    <s v="CAPE GIRARDEAU"/>
    <s v="63701-8551"/>
    <x v="536"/>
    <s v="PROFIT CORPORATION"/>
  </r>
  <r>
    <n v="16118"/>
    <n v="1032"/>
    <x v="1"/>
    <s v="SNF"/>
    <x v="662"/>
    <s v="1032-LIFE CARE CENTER OF CAPE GIRARDEAU-SNF"/>
    <s v="365 SOUTH BROADVIEW ST"/>
    <s v="CAPE GIRARDEAU"/>
    <s v="63703-5725"/>
    <s v="MICHELLE"/>
    <s v="CRAIN"/>
    <n v="120"/>
    <s v="(573) 335-2086"/>
    <s v="5733352398"/>
    <s v="365 SOUTH BROADVIEW ST"/>
    <s v="CAPE GIRARDEAU"/>
    <s v="63703-5725"/>
    <x v="537"/>
    <s v="LIMITED LIABILITY COMPANY"/>
  </r>
  <r>
    <n v="17462"/>
    <n v="1061"/>
    <x v="1"/>
    <s v="SNF"/>
    <x v="17"/>
    <s v="1061-CARRIAGE SQUARE REHAB AND HEALTHCARE CENTER-SNF"/>
    <s v="4009 GENE FIELD RD"/>
    <s v="SAINT JOSEPH"/>
    <s v="64506-1864"/>
    <s v="ROBIN"/>
    <s v="WILSEY"/>
    <n v="130"/>
    <s v="(816) 364-1526"/>
    <s v="(816) 364-2632"/>
    <s v="4009 GENE FIELD RD"/>
    <s v="SAINT JOSEPH"/>
    <s v="64506-1864"/>
    <x v="17"/>
    <s v="LIMITED LIABILITY COMPANY"/>
  </r>
  <r>
    <n v="12626"/>
    <n v="1081"/>
    <x v="1"/>
    <s v="SNF"/>
    <x v="663"/>
    <s v="1081-SOUTHGATE LIVING CENTER-SNF"/>
    <s v="500 TRUMAN BLVD"/>
    <s v="CARUTHERSVILLE"/>
    <s v="63830-1261"/>
    <s v="HEATHER"/>
    <s v="PURVIS"/>
    <n v="94"/>
    <s v="(573) 333-5150"/>
    <s v="5733334580"/>
    <s v="500 TRUMAN BLVD"/>
    <s v="CARUTHERSVILLE"/>
    <s v="63830-1261"/>
    <x v="538"/>
    <s v="PROFIT CORPORATION"/>
  </r>
  <r>
    <n v="8059"/>
    <n v="1097"/>
    <x v="1"/>
    <s v="SNF"/>
    <x v="664"/>
    <s v="1097-CASSVILLE HEALTH CENTER FOR REHAB AND HEALTHCARE-SNF"/>
    <s v="1300 COUNTY FARM RD"/>
    <s v="CASSVILLE"/>
    <s v="65625-1726"/>
    <s v="KENNA"/>
    <s v="MORRIS"/>
    <n v="60"/>
    <s v="(417) 847-3386"/>
    <s v="4178475449"/>
    <s v="1300 COUNTY FARM RD"/>
    <s v="CASSVILLE"/>
    <s v="65625-1726"/>
    <x v="539"/>
    <s v="LIMITED LIABILITY COMPANY"/>
  </r>
  <r>
    <n v="15581"/>
    <n v="1118"/>
    <x v="1"/>
    <s v="SNF"/>
    <x v="665"/>
    <s v="1118-NORMANDY NURSING CENTER-SNF"/>
    <s v="7301 SAINT CHARLES ROCK RD"/>
    <s v="SAINT LOUIS"/>
    <s v="63133-1737"/>
    <s v="LAURA"/>
    <s v="WUNDER"/>
    <n v="116"/>
    <s v="(314) 862-0555"/>
    <s v="3147277040"/>
    <s v="7301 SAINT CHARLES ROCK RD"/>
    <s v="SAINT LOUIS"/>
    <s v="63133-1737"/>
    <x v="540"/>
    <s v="LIMITED LIABILITY COMPANY"/>
  </r>
  <r>
    <n v="23775"/>
    <n v="1160"/>
    <x v="1"/>
    <s v="SNF"/>
    <x v="666"/>
    <s v="1160-CEDARCREST MANOR-SNF"/>
    <s v="324 WEST 5TH ST"/>
    <s v="WASHINGTON"/>
    <s v="63090-2306"/>
    <s v="NONE"/>
    <s v="NONE"/>
    <n v="177"/>
    <s v="(636) 239-7848"/>
    <s v="6363908334"/>
    <s v="324 WEST 5TH ST"/>
    <s v="WASHINGTON"/>
    <s v="63090-2306"/>
    <x v="541"/>
    <s v="LIMITED LIABILITY COMPANY"/>
  </r>
  <r>
    <n v="18133"/>
    <n v="1170"/>
    <x v="1"/>
    <s v="SNF"/>
    <x v="667"/>
    <s v="1170-BIG BEND WOODS HEALTHCARE CENTER-SNF"/>
    <s v="110 HIGHLAND AVE"/>
    <s v="VALLEY PARK"/>
    <s v="63088-1422"/>
    <s v="TAMMY"/>
    <s v="DICKEY"/>
    <n v="135"/>
    <s v="(636) 529-8300"/>
    <s v="6362258427"/>
    <s v="110 HIGHLAND AVE"/>
    <s v="VALLEY PARK"/>
    <s v="63088-1422"/>
    <x v="542"/>
    <s v="LIMITED LIABILITY COMPANY"/>
  </r>
  <r>
    <n v="14507"/>
    <n v="1182"/>
    <x v="1"/>
    <s v="SNF"/>
    <x v="19"/>
    <s v="1182-CEDARGATE HEALTHCARE-SNF"/>
    <s v="2350 KANELL BLVD"/>
    <s v="POPLAR BLUFF"/>
    <s v="63901-4036"/>
    <s v="SHERRIE"/>
    <s v="SMALL"/>
    <n v="108"/>
    <s v="(573) 785-0188"/>
    <s v="5737857321"/>
    <s v="2350 KANELL BLVD"/>
    <s v="POPLAR BLUFF"/>
    <s v="63901-4036"/>
    <x v="19"/>
    <s v="LIMITED LIABILITY COMPANY"/>
  </r>
  <r>
    <n v="15447"/>
    <n v="1238"/>
    <x v="1"/>
    <s v="SNF"/>
    <x v="668"/>
    <s v="1238-OAKWOOD ESTATES NURSING &amp; REHAB-SNF"/>
    <s v="5303 BERMUDA DR"/>
    <s v="NORMANDY"/>
    <s v="63121-1407"/>
    <s v="GLYNIS"/>
    <s v="WILBERT"/>
    <n v="115"/>
    <s v="(314) 385-0910"/>
    <s v="3143857179"/>
    <s v="5303 BERMUDA DR"/>
    <s v="NORMANDY"/>
    <s v="63121-1407"/>
    <x v="543"/>
    <s v="LIMITED LIABILITY COMPANY"/>
  </r>
  <r>
    <n v="16118"/>
    <n v="1251"/>
    <x v="1"/>
    <s v="SNF"/>
    <x v="669"/>
    <s v="1251-CHARLESTON MANOR-SNF"/>
    <s v="1220 EAST MARSHALL"/>
    <s v="CHARLESTON"/>
    <s v="63834-1349"/>
    <s v="JOYCE"/>
    <s v="HENRY"/>
    <n v="120"/>
    <s v="(573) 683-3721"/>
    <s v="5736833029"/>
    <s v="1220 EAST MARSHALL"/>
    <s v="CHARLESTON"/>
    <s v="63834-1349"/>
    <x v="544"/>
    <s v="LIMITED LIABILITY COMPANY"/>
  </r>
  <r>
    <n v="19073"/>
    <n v="1266"/>
    <x v="1"/>
    <s v="SNF"/>
    <x v="670"/>
    <s v="1266-LEWIS &amp; CLARK GARDENS-SNF"/>
    <s v="1221 BOONES LICK RD"/>
    <s v="SAINT CHARLES"/>
    <s v="63301-2328"/>
    <s v="CHERYL"/>
    <s v="SANKER"/>
    <n v="142"/>
    <s v="(636) 946-6140"/>
    <s v="6369462510"/>
    <s v="1221 BOONES LICK RD"/>
    <s v="SAINT CHARLES"/>
    <s v="63301-2328"/>
    <x v="545"/>
    <s v="LIMITED LIABILITY COMPANY"/>
  </r>
  <r>
    <n v="16118"/>
    <n v="1290"/>
    <x v="1"/>
    <s v="SNF"/>
    <x v="671"/>
    <s v="1290-HEART OF THE OZARKS HEALTHCARE CENTER-SNF"/>
    <s v="2004 CRESTVIEW ST"/>
    <s v="AVA"/>
    <s v="65608-8903"/>
    <s v="BRANDEE"/>
    <s v="CUTBIRTH"/>
    <n v="120"/>
    <s v="(417) 683-4129"/>
    <s v="4176836025"/>
    <s v="PO BOX 727"/>
    <s v="AVA"/>
    <s v="65608-0727"/>
    <x v="546"/>
    <s v="PROFIT CORPORATION"/>
  </r>
  <r>
    <n v="17999"/>
    <n v="1302"/>
    <x v="1"/>
    <s v="SNF"/>
    <x v="672"/>
    <s v="1302-COLONIAL SPRINGS HEALTHCARE CENTER-SNF"/>
    <s v="750 W COOPER ST"/>
    <s v="BUFFALO"/>
    <s v="65622-8662"/>
    <s v="JESSICA"/>
    <s v="ROGERS"/>
    <n v="134"/>
    <s v="(417) 345-2228"/>
    <s v="4173458674"/>
    <s v="PO BOX 978"/>
    <s v="BUFFALO"/>
    <s v="65622-0978"/>
    <x v="203"/>
    <s v="NOT FOR PROFIT CORPORATION"/>
  </r>
  <r>
    <n v="16118"/>
    <n v="1318"/>
    <x v="1"/>
    <s v="SNF"/>
    <x v="673"/>
    <s v="1318-CLINTON HEALTHCARE AND REHABILITATION CENTER-SNF"/>
    <s v="1009 EAST OHIO"/>
    <s v="CLINTON"/>
    <s v="64735-2455"/>
    <s v="CHRISTOPHER"/>
    <s v="WEISS"/>
    <n v="120"/>
    <s v="(660) 885-5571"/>
    <s v="6608856249"/>
    <s v="1009 EAST OHIO"/>
    <s v="CLINTON"/>
    <s v="64735-2455"/>
    <x v="547"/>
    <s v="PROFIT CORPORATION"/>
  </r>
  <r>
    <n v="16118"/>
    <n v="1339"/>
    <x v="1"/>
    <s v="SNF"/>
    <x v="674"/>
    <s v="1339-STONEBRIDGE ADAMS STREET-SNF"/>
    <s v="1024 ADAMS ST"/>
    <s v="JEFFERSON CITY"/>
    <s v="65101-3408"/>
    <s v="RUTH"/>
    <s v="VOLKART"/>
    <n v="120"/>
    <s v="(573) 635-1320"/>
    <s v="5736343944"/>
    <s v="1024 ADAMS ST"/>
    <s v="JEFFERSON CITY"/>
    <s v="65101-3408"/>
    <x v="548"/>
    <s v="PROFIT CORPORATION"/>
  </r>
  <r>
    <n v="16521"/>
    <n v="1346"/>
    <x v="1"/>
    <s v="SNF"/>
    <x v="675"/>
    <s v="1346-TRUMAN HEALTHCARE &amp; REHABILITATION CENTER-SNF"/>
    <s v="206 WEST FIRST ST"/>
    <s v="LAMAR"/>
    <s v="64759-1291"/>
    <s v="LISA"/>
    <s v="SELVEY"/>
    <n v="123"/>
    <s v="(417) 682-5718"/>
    <s v="(417) 682-0143"/>
    <s v="206 WEST FIRST ST"/>
    <s v="LAMAR"/>
    <s v="64759-1291"/>
    <x v="549"/>
    <s v="PROFIT CORPORATION"/>
  </r>
  <r>
    <n v="16118"/>
    <n v="1364"/>
    <x v="1"/>
    <s v="SNF"/>
    <x v="676"/>
    <s v="1364-SHADY OAKS HEALTHCARE CENTER-SNF"/>
    <s v="335 BUSINESS ROUTE 63"/>
    <s v="THAYER"/>
    <s v="65791-1415"/>
    <s v="LEIGH"/>
    <s v="KINCHELOE"/>
    <n v="120"/>
    <s v="(417) 264-7256"/>
    <s v="4172643219"/>
    <s v="335 BUSINESS ROUTE 63"/>
    <s v="THAYER"/>
    <s v="65791-1415"/>
    <x v="550"/>
    <s v="PROFIT CORPORATION"/>
  </r>
  <r>
    <n v="12357"/>
    <n v="1373"/>
    <x v="1"/>
    <s v="SNF"/>
    <x v="677"/>
    <s v="1373-JOPLIN GARDENS-SNF"/>
    <s v="2810 SOUTH JACKSON AVE"/>
    <s v="JOPLIN"/>
    <s v="64804-2524"/>
    <s v="ANGELA"/>
    <s v="SCHMITT"/>
    <n v="92"/>
    <s v="(417) 572-0041"/>
    <s v="4175720050"/>
    <s v="2810 SOUTH JACKSON AVE"/>
    <s v="JOPLIN"/>
    <s v="64804-2524"/>
    <x v="551"/>
    <s v="LIMITED LIABILITY COMPANY"/>
  </r>
  <r>
    <n v="10074"/>
    <n v="1386"/>
    <x v="1"/>
    <s v="SNF"/>
    <x v="21"/>
    <s v="1386-CHATEAU GIRARDEAU-SNF"/>
    <s v="3120 INDEPENDENCE ST"/>
    <s v="CAPE GIRARDEAU"/>
    <s v="63703-5043"/>
    <s v="TERESA"/>
    <s v="COMPTON"/>
    <n v="75"/>
    <s v="(573) 335-1281"/>
    <s v="(573) 651-8182"/>
    <s v="3120 INDEPENDENCE ST"/>
    <s v="CAPE GIRARDEAU"/>
    <s v="63703-5043"/>
    <x v="21"/>
    <s v="NOT FOR PROFIT CORPORATION"/>
  </r>
  <r>
    <n v="12089"/>
    <n v="1426"/>
    <x v="1"/>
    <s v="SNF"/>
    <x v="678"/>
    <s v="1426-OZARK RIVERVIEW MANOR-SNF"/>
    <s v="1200 WEST HALL ST"/>
    <s v="OZARK"/>
    <s v="65721-9103"/>
    <s v="MARCELLA"/>
    <s v="PECK"/>
    <n v="90"/>
    <s v="(417) 581-6025"/>
    <s v="4175814652"/>
    <s v="PO BOX 157"/>
    <s v="OZARK"/>
    <s v="65721-0157"/>
    <x v="22"/>
    <s v="NOT FOR PROFIT CORPORATION"/>
  </r>
  <r>
    <n v="20148"/>
    <n v="1435"/>
    <x v="1"/>
    <s v="SNF"/>
    <x v="23"/>
    <s v="1435-ARBOR HILLS NURSING AND REHABILITATION CENTER-SNF"/>
    <s v="800 CHAMBERS RD"/>
    <s v="FERGUSON"/>
    <s v="63135-2133"/>
    <s v="ALI"/>
    <s v="CHAUDHRY"/>
    <n v="150"/>
    <s v="(314) 524-1111"/>
    <s v="(314) 806-4006"/>
    <s v="800 CHAMBERS RD"/>
    <s v="FERGUSON"/>
    <s v="63135-2133"/>
    <x v="23"/>
    <s v="LIMITED LIABILITY COMPANY"/>
  </r>
  <r>
    <n v="13432"/>
    <n v="1463"/>
    <x v="1"/>
    <s v="SNF"/>
    <x v="679"/>
    <s v="1463-ABBEY WOODS CENTER FOR REHABILITATION AND HEALING-SNF"/>
    <s v="5026 FARAON ST"/>
    <s v="SAINT JOSEPH"/>
    <s v="64506-3375"/>
    <s v="NELLIE"/>
    <s v="PEELER"/>
    <n v="100"/>
    <s v="(816) 279-1591"/>
    <s v="8162323775"/>
    <s v="5026 FARAON ST"/>
    <s v="SAINT JOSEPH"/>
    <s v="64506-3375"/>
    <x v="552"/>
    <s v="LIMITED LIABILITY COMPANY"/>
  </r>
  <r>
    <n v="8059"/>
    <n v="1475"/>
    <x v="1"/>
    <s v="SNF"/>
    <x v="680"/>
    <s v="1475-CLARENCE CARE CENTER-SNF"/>
    <s v="111 EAST ST"/>
    <s v="CLARENCE"/>
    <s v="63437-1902"/>
    <s v="MARK"/>
    <s v="WALKER"/>
    <n v="60"/>
    <s v="(660) 699-2118"/>
    <s v="6606992127"/>
    <s v="111 EAST ST"/>
    <s v="CLARENCE"/>
    <s v="63437-1902"/>
    <x v="553"/>
    <s v="NURSING HOME DISTRICT"/>
  </r>
  <r>
    <n v="13835"/>
    <n v="1480"/>
    <x v="1"/>
    <s v="SNF"/>
    <x v="24"/>
    <s v="1480-CLARK COUNTY NURSING HOME-SNF"/>
    <s v="1260 N JOHNSON ST"/>
    <s v="KAHOKA"/>
    <s v="63445-1100"/>
    <s v="TAMMY"/>
    <s v="MCDANIEL RAMSEY"/>
    <n v="103"/>
    <s v="(660) 727-3303"/>
    <s v="6607273736"/>
    <s v="1260 N JOHNSON ST"/>
    <s v="KAHOKA"/>
    <s v="63445-1100"/>
    <x v="24"/>
    <s v="NURSING HOME DISTRICT"/>
  </r>
  <r>
    <n v="12223"/>
    <n v="1496"/>
    <x v="1"/>
    <s v="SNF"/>
    <x v="681"/>
    <s v="1496-CLARK'S MOUNTAIN NURSING CENTER-SNF"/>
    <s v="2100 BARNES"/>
    <s v="PIEDMONT"/>
    <s v="63957-1008"/>
    <s v="WILLIAM"/>
    <s v="TURNER JR"/>
    <n v="91"/>
    <s v="(573) 223-4297"/>
    <s v="5732237121"/>
    <s v="2100 BARNES"/>
    <s v="PIEDMONT"/>
    <s v="63957-1008"/>
    <x v="554"/>
    <s v="LIMITED LIABILITY COMPANY"/>
  </r>
  <r>
    <n v="37878"/>
    <n v="1508"/>
    <x v="1"/>
    <s v="SNF"/>
    <x v="682"/>
    <s v="1508-TOWN AND COUNTRY HEALTH &amp;  REHAB-SNF"/>
    <s v="13995 CLAYTON RD"/>
    <s v="TOWN AND COUNTRY"/>
    <s v="63017-8400"/>
    <s v="KIMBERLY"/>
    <s v="WYATT"/>
    <n v="282"/>
    <s v="(636) 227-5070"/>
    <s v="6362279431"/>
    <s v="13995 CLAYTON RD"/>
    <s v="TOWN AND COUNTRY"/>
    <s v="63017-8400"/>
    <x v="555"/>
    <s v="LIMITED LIABILITY COMPANY"/>
  </r>
  <r>
    <n v="24178"/>
    <n v="1515"/>
    <x v="1"/>
    <s v="SNF"/>
    <x v="683"/>
    <s v="1515-DELMAR GARDENS ON THE GREEN-SNF"/>
    <s v="15197 CLAYTON RD"/>
    <s v="CHESTERFIELD"/>
    <s v="63017-7048"/>
    <s v="JEANNA"/>
    <s v="WOODS"/>
    <n v="180"/>
    <s v="(636) 394-7515"/>
    <s v="6363942146"/>
    <s v="15197 CLAYTON RD"/>
    <s v="CHESTERFIELD"/>
    <s v="63017-7048"/>
    <x v="556"/>
    <s v="LIMITED LIABILITY COMPANY"/>
  </r>
  <r>
    <n v="24178"/>
    <n v="1521"/>
    <x v="1"/>
    <s v="SNF"/>
    <x v="684"/>
    <s v="1521-FRONTIER HEALTH &amp; REHABILITATION-SNF"/>
    <s v="2840 WEST CLAY ST"/>
    <s v="SAINT CHARLES"/>
    <s v="63301-2536"/>
    <s v="ODETTE"/>
    <s v="MARTIN"/>
    <n v="180"/>
    <s v="(636) 946-6100"/>
    <s v="6369400998"/>
    <s v="2840 WEST CLAY ST"/>
    <s v="SAINT CHARLES"/>
    <s v="63301-2536"/>
    <x v="557"/>
    <s v="LIMITED LIABILITY COMPANY"/>
  </r>
  <r>
    <n v="24178"/>
    <n v="1532"/>
    <x v="1"/>
    <s v="SNF"/>
    <x v="685"/>
    <s v="1532-RIVERSIDE NURSING &amp; REHABILITATION CENTER, LLC-SNF"/>
    <s v="4700 NW CLIFFVIEW DR"/>
    <s v="RIVERSIDE"/>
    <s v="64150-1237"/>
    <s v="JENNIFER"/>
    <s v="JENNINGS"/>
    <n v="180"/>
    <s v="(816) 741-5105"/>
    <s v="8167461301"/>
    <s v="4700 NW CLIFFVIEW DR"/>
    <s v="RIVERSIDE"/>
    <s v="64150-1237"/>
    <x v="558"/>
    <s v="LIMITED LIABILITY COMPANY"/>
  </r>
  <r>
    <n v="8059"/>
    <n v="1602"/>
    <x v="1"/>
    <s v="SNF"/>
    <x v="26"/>
    <s v="1602-LAKEVIEW HEALTH CARE &amp; REHABILITATION CENTER-SNF"/>
    <s v="1450 ASHLEY RD"/>
    <s v="BOONVILLE"/>
    <s v="65233-2141"/>
    <s v="JOSHUA"/>
    <s v="WARNER"/>
    <n v="60"/>
    <s v="(660) 882-7007"/>
    <s v="6608827829"/>
    <s v="1450 ASHLEY RD"/>
    <s v="BOONVILLE"/>
    <s v="65233-2141"/>
    <x v="26"/>
    <s v="PROFIT CORPORATION"/>
  </r>
  <r>
    <n v="8059"/>
    <n v="1637"/>
    <x v="1"/>
    <s v="SNF"/>
    <x v="686"/>
    <s v="1637-APPLETON CITY MANOR-SNF"/>
    <s v="600 NORTH OHIO ST"/>
    <s v="APPLETON CITY"/>
    <s v="64724-1609"/>
    <s v="CHARLES"/>
    <s v="CONWAY"/>
    <n v="60"/>
    <s v="(660) 476-2128"/>
    <s v="6604765567"/>
    <s v="PO BOX 98"/>
    <s v="APPLETON CITY"/>
    <s v="64724-0098"/>
    <x v="212"/>
    <s v="LIMITED LIABILITY COMPANY"/>
  </r>
  <r>
    <n v="7925"/>
    <n v="1659"/>
    <x v="1"/>
    <s v="SNF"/>
    <x v="687"/>
    <s v="1659-GLASGOW GARDENS-SNF"/>
    <s v="100 AUDSLEY DR"/>
    <s v="GLASGOW"/>
    <s v="65254-9537"/>
    <s v="TABITHA"/>
    <s v="CROWDER"/>
    <n v="59"/>
    <s v="(660) 338-2297"/>
    <s v="6603382023"/>
    <s v="100 AUDSLEY DR"/>
    <s v="GLASGOW"/>
    <s v="65254-9537"/>
    <x v="559"/>
    <s v="LIMITED LIABILITY COMPANY"/>
  </r>
  <r>
    <n v="13029"/>
    <n v="1706"/>
    <x v="1"/>
    <s v="SNF"/>
    <x v="688"/>
    <s v="1706-VILLA AT BLUE RIDGE, THE-SNF"/>
    <s v="701 BLUE RIDGE ROAD"/>
    <s v="COLUMBIA"/>
    <s v="65201-3734"/>
    <s v="WAYNE"/>
    <s v="POSTON"/>
    <n v="97"/>
    <s v="(573) 474-6111"/>
    <s v="(573) 474-0680"/>
    <s v="701 BLUE RIDGE ROAD"/>
    <s v="COLUMBIA"/>
    <s v="65201-3734"/>
    <x v="560"/>
    <s v="LIMITED LIABILITY COMPANY"/>
  </r>
  <r>
    <n v="6985"/>
    <n v="1715"/>
    <x v="1"/>
    <s v="SNF"/>
    <x v="689"/>
    <s v="1715-COLUMBIA MANOR CARE CENTER-SNF"/>
    <s v="2012 NIFONG BLVD"/>
    <s v="COLUMBIA"/>
    <s v="65201-3874"/>
    <s v="CLARA"/>
    <s v="CANNELL"/>
    <n v="52"/>
    <s v="(573) 449-1246"/>
    <s v="5738748753"/>
    <s v="2012 NIFONG BLVD"/>
    <s v="COLUMBIA"/>
    <s v="65201-3874"/>
    <x v="561"/>
    <s v="PROFIT CORPORATION"/>
  </r>
  <r>
    <n v="8059"/>
    <n v="1732"/>
    <x v="1"/>
    <s v="SNF"/>
    <x v="690"/>
    <s v="1732-COMMUNITY CARE CENTER OF LEMAY, INC-SNF"/>
    <s v="9353 SOUTH BROADWAY"/>
    <s v="SAINT LOUIS"/>
    <s v="63125-1600"/>
    <s v="TIMOTHY"/>
    <s v="NYE"/>
    <n v="60"/>
    <s v="(314) 631-0540"/>
    <s v="3146315056"/>
    <s v="9353 SOUTH BROADWAY"/>
    <s v="SAINT LOUIS"/>
    <s v="63125-1600"/>
    <x v="562"/>
    <s v="PROFIT CORPORATION"/>
  </r>
  <r>
    <n v="16118"/>
    <n v="1740"/>
    <x v="1"/>
    <s v="SNF"/>
    <x v="691"/>
    <s v="1740-COMMUNITY SPRINGS HEALTHCARE FACILITY-SNF"/>
    <s v="400 EAST HOSPITAL RD"/>
    <s v="EL DORADO SPRINGS"/>
    <s v="64744-2024"/>
    <s v="CHRIS"/>
    <s v="VICKERS"/>
    <n v="120"/>
    <s v="(417) 876-2531"/>
    <s v="4178763459"/>
    <s v="400 EAST HOSPITAL RD"/>
    <s v="EL DORADO SPRINGS"/>
    <s v="64744-2024"/>
    <x v="203"/>
    <s v="NOT FOR PROFIT CORPORATION"/>
  </r>
  <r>
    <n v="19342"/>
    <n v="1800"/>
    <x v="1"/>
    <s v="SNF"/>
    <x v="692"/>
    <s v="1800-CORI MANOR HEALTHCARE &amp; REHABILITATION CENTER-SNF"/>
    <s v="560 CORISANDE HILLS RD"/>
    <s v="FENTON"/>
    <s v="63026-5613"/>
    <s v="SHERRY"/>
    <s v="BROCKMEIER"/>
    <n v="144"/>
    <s v="(636) 343-2282"/>
    <s v="6363431848"/>
    <s v="560 CORISANDE HILLS RD"/>
    <s v="FENTON"/>
    <s v="63026-5613"/>
    <x v="563"/>
    <s v="LIMITED LIABILITY COMPANY"/>
  </r>
  <r>
    <n v="19879"/>
    <n v="1830"/>
    <x v="1"/>
    <s v="SNF"/>
    <x v="693"/>
    <s v="1830-DELMAR GARDENS OF CREVE COEUR-SNF"/>
    <s v="850 COUNTRY MANOR LN"/>
    <s v="CREVE COEUR"/>
    <s v="63141-6651"/>
    <s v="JESSICA"/>
    <s v="HAYES"/>
    <n v="148"/>
    <s v="(314) 434-5900"/>
    <s v="3144343927"/>
    <s v="850 COUNTRY MANOR LN"/>
    <s v="CREVE COEUR"/>
    <s v="63141-6651"/>
    <x v="564"/>
    <s v="LIMITED LIABILITY COMPANY"/>
  </r>
  <r>
    <n v="16118"/>
    <n v="1865"/>
    <x v="1"/>
    <s v="SNF"/>
    <x v="694"/>
    <s v="1865-JEFFERSON CITY NURSING AND REHABILITATION CENTER, LLC-SNF"/>
    <s v="1221 SOUTHGATE LN"/>
    <s v="JEFFERSON CITY"/>
    <s v="65109-2465"/>
    <s v="NICHOLAS"/>
    <s v="LAGEMAN"/>
    <n v="120"/>
    <s v="(573) 635-3131"/>
    <s v="5736354226"/>
    <s v="PO BOX 104118"/>
    <s v="JEFFERSON CITY"/>
    <s v="65110-4118"/>
    <x v="565"/>
    <s v="LIMITED LIABILITY COMPANY"/>
  </r>
  <r>
    <n v="12357"/>
    <n v="1936"/>
    <x v="1"/>
    <s v="SNF"/>
    <x v="34"/>
    <s v="1936-CRESTVIEW HOME-SNF"/>
    <s v="1313 SOUTH 25TH ST"/>
    <s v="BETHANY"/>
    <s v="64424-2634"/>
    <s v="KAREN"/>
    <s v="FLETCHALL"/>
    <n v="92"/>
    <s v="(660) 425-3128"/>
    <s v="(660) 425-6922"/>
    <s v="PO BOX 430"/>
    <s v="BETHANY"/>
    <s v="64424-0430"/>
    <x v="34"/>
    <s v="LIMITED LIABILITY COMPANY"/>
  </r>
  <r>
    <n v="18805"/>
    <n v="1961"/>
    <x v="1"/>
    <s v="SNF"/>
    <x v="695"/>
    <s v="1961-ASHTON COURT CARE AND REHABILITATION CENTRE-SNF"/>
    <s v="1200 WEST COLLEGE ST"/>
    <s v="LIBERTY"/>
    <s v="64068-1036"/>
    <s v="JON"/>
    <s v="BUCHHOLZ"/>
    <n v="140"/>
    <s v="(816) 781-3020"/>
    <s v="8167924043"/>
    <s v="1200 WEST COLLEGE ST"/>
    <s v="LIBERTY"/>
    <s v="64068-1036"/>
    <x v="566"/>
    <s v="LIMITED LIABILITY COMPANY"/>
  </r>
  <r>
    <n v="15312"/>
    <n v="2006"/>
    <x v="1"/>
    <s v="SNF"/>
    <x v="696"/>
    <s v="2006-DADE COUNTY NURSING HOME DISTRICT-SNF"/>
    <s v="400 BROAD ST"/>
    <s v="GREENFIELD"/>
    <s v="65661-1405"/>
    <s v="ELIZABETH"/>
    <s v="MURRAY"/>
    <n v="114"/>
    <s v="(417) 637-5315"/>
    <s v="4176375281"/>
    <s v="400 BROAD ST"/>
    <s v="GREENFIELD"/>
    <s v="65661-1405"/>
    <x v="567"/>
    <s v="NURSING HOME DISTRICT"/>
  </r>
  <r>
    <n v="13029"/>
    <n v="2032"/>
    <x v="1"/>
    <s v="SNF"/>
    <x v="697"/>
    <s v="2032-DAVIESS COUNTY NURSING AND REHABILITATION-SNF"/>
    <s v="1337 WEST GRAND"/>
    <s v="GALLATIN"/>
    <s v="64640-8320"/>
    <s v="JENNIE"/>
    <s v="PANKAU"/>
    <n v="97"/>
    <s v="(660) 663-2197"/>
    <s v="(660) 663-2350"/>
    <s v="1337 WEST GRAND"/>
    <s v="GALLATIN"/>
    <s v="64640-8320"/>
    <x v="568"/>
    <s v="PROFIT CORPORATION"/>
  </r>
  <r>
    <n v="20954"/>
    <n v="2089"/>
    <x v="1"/>
    <s v="SNF"/>
    <x v="698"/>
    <s v="2089-DELHAVEN MANOR-SNF"/>
    <s v="5460 DELMAR BLVD"/>
    <s v="SAINT LOUIS"/>
    <s v="63112-3104"/>
    <s v="MERHAWIT"/>
    <s v="TAEME"/>
    <n v="156"/>
    <s v="(314) 361-2902"/>
    <s v="3143611437"/>
    <s v="5460 DELMAR BLVD"/>
    <s v="SAINT LOUIS"/>
    <s v="63112-3104"/>
    <x v="569"/>
    <s v="PROFIT CORPORATION"/>
  </r>
  <r>
    <n v="17462"/>
    <n v="2100"/>
    <x v="1"/>
    <s v="SNF"/>
    <x v="699"/>
    <s v="2100-ACKERT PARK SKILLED NURSING &amp; REHABILITATION CENTER-SNF"/>
    <s v="894 LELAND AVE"/>
    <s v="UNIVERSITY CITY"/>
    <s v="63130-3239"/>
    <s v="MARK"/>
    <s v="BRENCICK"/>
    <n v="130"/>
    <s v="(314) 726-4767"/>
    <s v="3147261308"/>
    <s v="894 LELAND AVE"/>
    <s v="UNIVERSITY CITY"/>
    <s v="63130-3239"/>
    <x v="570"/>
    <s v="PROFIT CORPORATION"/>
  </r>
  <r>
    <n v="31834"/>
    <n v="2111"/>
    <x v="1"/>
    <s v="SNF"/>
    <x v="700"/>
    <s v="2111-DELMAR GARDENS OF CHESTERFIELD-SNF"/>
    <s v="14855 NORTH OUTER 40 RD"/>
    <s v="CHESTERFIELD"/>
    <s v="63017-2026"/>
    <s v="KAVITHA"/>
    <s v="NALLABELLI"/>
    <n v="237"/>
    <s v="(636) 532-0150"/>
    <s v="6365327153"/>
    <s v="14855 NORTH OUTER 40 RD"/>
    <s v="CHESTERFIELD"/>
    <s v="63017-2026"/>
    <x v="571"/>
    <s v="LIMITED LIABILITY COMPANY"/>
  </r>
  <r>
    <n v="43117"/>
    <n v="2120"/>
    <x v="1"/>
    <s v="SNF"/>
    <x v="701"/>
    <s v="2120-DELMAR GARDENS WEST-SNF"/>
    <s v="13550 SOUTH OUTER 40 RD"/>
    <s v="TOWN AND COUNTRY"/>
    <s v="63017-5812"/>
    <s v="RICHARD"/>
    <s v="TAYLOR"/>
    <n v="321"/>
    <s v="(314) 878-1330"/>
    <s v="3148781357"/>
    <s v="13550 SOUTH OUTER 40 RD"/>
    <s v="TOWN AND COUNTRY"/>
    <s v="63017-5812"/>
    <x v="572"/>
    <s v="LIMITED LIABILITY COMPANY"/>
  </r>
  <r>
    <n v="16118"/>
    <n v="2143"/>
    <x v="1"/>
    <s v="SNF"/>
    <x v="702"/>
    <s v="2143-NHC HEALTHCARE, DESLOGE-SNF"/>
    <s v="801 BRIM ST"/>
    <s v="DESLOGE"/>
    <s v="63601-3441"/>
    <s v="JORDAN"/>
    <s v="RIDDLE"/>
    <n v="120"/>
    <s v="(573) 431-0223"/>
    <s v="5734310251"/>
    <s v="PO BOX AA"/>
    <s v="DESLOGE"/>
    <s v="63601-0568"/>
    <x v="573"/>
    <s v="LIMITED LIABILITY COMPANY"/>
  </r>
  <r>
    <n v="9805"/>
    <n v="2156"/>
    <x v="1"/>
    <s v="SNF"/>
    <x v="703"/>
    <s v="2156-DEXTER LIVING CENTER-SNF"/>
    <s v="415 S CATALPA STREET"/>
    <s v="DEXTER"/>
    <s v="63841-2017"/>
    <s v="HUGHIE"/>
    <s v="GIBSON"/>
    <n v="73"/>
    <s v="(573) 624-7491"/>
    <s v="(573) 624-8187"/>
    <s v="415 S CATALPA STREET"/>
    <s v="DEXTER"/>
    <s v="63841-2017"/>
    <x v="574"/>
    <s v="LIMITED LIABILITY COMPANY"/>
  </r>
  <r>
    <n v="17462"/>
    <n v="2273"/>
    <x v="1"/>
    <s v="SNF"/>
    <x v="38"/>
    <s v="2273-RIVERVIEW, THE-SNF"/>
    <s v="5500 SOUTH BROADWAY"/>
    <s v="SAINT LOUIS"/>
    <s v="63111-2025"/>
    <s v="CONNIE"/>
    <s v="MASON"/>
    <n v="130"/>
    <s v="(314) 353-5900"/>
    <s v="3143535907"/>
    <s v="5500 S BROADWAY"/>
    <s v="SAINT LOUIS"/>
    <s v="63111-2025"/>
    <x v="38"/>
    <s v="LIMITED LIABILITY COMPANY"/>
  </r>
  <r>
    <n v="7522"/>
    <n v="2336"/>
    <x v="1"/>
    <s v="SNF"/>
    <x v="627"/>
    <s v="2336-ELSBERRY MISSOURI HEALTH CARE CENTER-SNF"/>
    <s v="1827 HIGHWAY B"/>
    <s v="ELSBERRY"/>
    <s v="63343-3126"/>
    <s v="LINDA"/>
    <s v="HAAKE"/>
    <n v="56"/>
    <s v="(573) 898-2880"/>
    <s v="5738985004"/>
    <s v="1827 HWY B"/>
    <s v="ELSBERRY"/>
    <s v="63343-3126"/>
    <x v="508"/>
    <s v="NOT FOR PROFIT CORPORATION"/>
  </r>
  <r>
    <n v="8059"/>
    <n v="2354"/>
    <x v="1"/>
    <s v="SNF"/>
    <x v="704"/>
    <s v="2354-SALEM CARE CENTER-SNF"/>
    <s v="1203 NORTH JACKSON"/>
    <s v="SALEM"/>
    <s v="65560-1076"/>
    <s v="JAMIE"/>
    <s v="STERLING"/>
    <n v="60"/>
    <s v="(573) 729-6649"/>
    <s v="5737297694"/>
    <s v="PO BOX 29"/>
    <s v="SALEM"/>
    <s v="65560-0029"/>
    <x v="575"/>
    <s v="PROFIT CORPORATION"/>
  </r>
  <r>
    <n v="20014"/>
    <n v="2417"/>
    <x v="1"/>
    <s v="SNF"/>
    <x v="705"/>
    <s v="2417-CREVE COEUR MANOR-SNF"/>
    <s v="1127 TIMBER RUN DR"/>
    <s v="SAINT LOUIS"/>
    <s v="63146-4482"/>
    <s v="JEANNE"/>
    <s v="DIRSCHUWEIT"/>
    <n v="149"/>
    <s v="(314) 434-8361"/>
    <s v="3144347785"/>
    <s v="1127 TIMBER RUN DR"/>
    <s v="SAINT LOUIS"/>
    <s v="63146-4482"/>
    <x v="576"/>
    <s v="LIMITED LIABILITY COMPANY"/>
  </r>
  <r>
    <n v="16118"/>
    <n v="2425"/>
    <x v="1"/>
    <s v="SNF"/>
    <x v="706"/>
    <s v="2425-VALLEY MANOR AND REHABILITATION CENTER-SNF"/>
    <s v="1410 HOSPITAL DR"/>
    <s v="EXCELSIOR SPRINGS"/>
    <s v="64024-1168"/>
    <s v="DOREEN"/>
    <s v="HASENBECK"/>
    <n v="120"/>
    <s v="(816) 637-1010"/>
    <s v="8166378234"/>
    <s v="1410 HOSPITAL DR"/>
    <s v="EXCELSIOR SPRINGS"/>
    <s v="64024-1168"/>
    <x v="577"/>
    <s v="PROFIT CORPORATION"/>
  </r>
  <r>
    <n v="10074"/>
    <n v="2469"/>
    <x v="1"/>
    <s v="SNF"/>
    <x v="707"/>
    <s v="2469-FAIR VIEW NURSING HOME-SNF"/>
    <s v="1714 WEST 16TH ST"/>
    <s v="SEDALIA"/>
    <s v="65301-5273"/>
    <s v="MARIANNE"/>
    <s v="STOCKING"/>
    <n v="75"/>
    <s v="(660) 827-1594"/>
    <s v="6608271595"/>
    <s v="1714 WEST 16TH ST"/>
    <s v="SEDALIA"/>
    <s v="65301-5273"/>
    <x v="578"/>
    <s v="PROFIT CORPORATION"/>
  </r>
  <r>
    <n v="17462"/>
    <n v="2471"/>
    <x v="1"/>
    <s v="SNF"/>
    <x v="708"/>
    <s v="2471-PARKWOOD SKILLED NURSING AND REHABILITATION CENTER-SNF"/>
    <s v="3201 PARKWOOD LN"/>
    <s v="MARYLAND HEIGHTS"/>
    <s v="63043-1334"/>
    <s v="PAUL"/>
    <s v="CAUWENBERGH"/>
    <n v="130"/>
    <s v="(314) 291-5911"/>
    <s v="3142913576"/>
    <s v="3201 PARKWOOD LN"/>
    <s v="MARYLAND HEIGHTS"/>
    <s v="63043-1334"/>
    <x v="579"/>
    <s v="LIMITED LIABILITY COMPANY"/>
  </r>
  <r>
    <n v="16118"/>
    <n v="2505"/>
    <x v="1"/>
    <s v="SNF"/>
    <x v="709"/>
    <s v="2505-WARRENTON MANOR-SNF"/>
    <s v="65 STATE HIGHWAY AA"/>
    <s v="WRIGHT CITY"/>
    <s v="63383-3301"/>
    <s v="VALORIE"/>
    <s v="STERLING"/>
    <n v="120"/>
    <s v="(636) 456-8700"/>
    <s v="6364564103"/>
    <s v="65 STATE HIGHWAY AA"/>
    <s v="WRIGHT CITY"/>
    <s v="63390-3301"/>
    <x v="580"/>
    <s v="PROFIT CORPORATION"/>
  </r>
  <r>
    <n v="20148"/>
    <n v="2546"/>
    <x v="1"/>
    <s v="SNF"/>
    <x v="710"/>
    <s v="2546-FESTUS MANOR-SNF"/>
    <s v="627 WESTWOOD DR S"/>
    <s v="FESTUS"/>
    <s v="63028-2062"/>
    <s v="LATRESE"/>
    <s v="WASHINGTON"/>
    <n v="150"/>
    <s v="(636) 931-9066"/>
    <s v="6369372019"/>
    <s v="627 WESTWOOD DR S"/>
    <s v="FESTUS"/>
    <s v="63028-2062"/>
    <x v="581"/>
    <s v="LIMITED LIABILITY COMPANY"/>
  </r>
  <r>
    <n v="8059"/>
    <n v="2569"/>
    <x v="1"/>
    <s v="SNF"/>
    <x v="711"/>
    <s v="2569-FIESER NURSING CENTER-SNF"/>
    <s v="404 MAIN ST"/>
    <s v="FENTON"/>
    <s v="63026-4107"/>
    <s v="RACHEL"/>
    <s v="COUNTS"/>
    <n v="60"/>
    <s v="(636) 343-4344"/>
    <s v="6363494536"/>
    <s v="404 MAIN ST"/>
    <s v="FENTON"/>
    <s v="63026-4107"/>
    <x v="582"/>
    <s v="LIMITED LIABILITY COMPANY"/>
  </r>
  <r>
    <n v="13969"/>
    <n v="2577"/>
    <x v="1"/>
    <s v="SNF"/>
    <x v="712"/>
    <s v="2577-SOUTHBROOK - SKILLED NURSING BY AMERICARE-SNF"/>
    <s v="1108 WEST LIBERTY"/>
    <s v="FARMINGTON"/>
    <s v="63640-1922"/>
    <s v="JOHN"/>
    <s v="CLAUSER"/>
    <n v="104"/>
    <s v="(573) 756-6658"/>
    <s v="5737568663"/>
    <s v="1108 WEST LIBERTY"/>
    <s v="FARMINGTON"/>
    <s v="63640-1922"/>
    <x v="583"/>
    <s v="LIMITED LIABILITY COMPANY"/>
  </r>
  <r>
    <n v="16118"/>
    <n v="2585"/>
    <x v="1"/>
    <s v="SNF"/>
    <x v="713"/>
    <s v="2585-RANCHO REHAB AND HEALTHCARE CENTER-SNF"/>
    <s v="615 RANCHO LN"/>
    <s v="FLORISSANT"/>
    <s v="63031-1717"/>
    <s v="ADRIA"/>
    <s v="WILFORD"/>
    <n v="120"/>
    <s v="(314) 839-2150"/>
    <s v="3148398736"/>
    <s v="615 RANCHO LN"/>
    <s v="FLORISSANT"/>
    <s v="63031-1717"/>
    <x v="584"/>
    <s v="LIMITED LIABILITY COMPANY"/>
  </r>
  <r>
    <n v="12895"/>
    <n v="2598"/>
    <x v="1"/>
    <s v="SNF"/>
    <x v="714"/>
    <s v="2598-BELLEFONTAINE GARDENS NURSING &amp; REHAB-SNF"/>
    <s v="9500 BELLEFONTAINE RD"/>
    <s v="SAINT LOUIS"/>
    <s v="63137-1336"/>
    <s v="NONE"/>
    <s v="NONE"/>
    <n v="96"/>
    <s v="(314) 388-0796"/>
    <s v="(314) 388-2654"/>
    <s v="9500 BELLEFONTAINE RD"/>
    <s v="SAINT LOUIS"/>
    <s v="63137-1336"/>
    <x v="585"/>
    <s v="PROFIT CORPORATION"/>
  </r>
  <r>
    <n v="14507"/>
    <n v="2649"/>
    <x v="1"/>
    <s v="SNF"/>
    <x v="44"/>
    <s v="2649-FOXWOOD SPRINGS LIVING CENTER-SNF"/>
    <s v="1500 WEST FOXWOOD DR"/>
    <s v="RAYMORE"/>
    <s v="64083-9347"/>
    <s v="JOYCE"/>
    <s v="LEFFERT"/>
    <n v="108"/>
    <s v="(816) 331-3111"/>
    <s v="8163312490"/>
    <s v="1500 WEST FOXWOOD DR"/>
    <s v="RAYMORE"/>
    <s v="64083-9347"/>
    <x v="43"/>
    <s v="LIMITED LIABILITY COMPANY"/>
  </r>
  <r>
    <n v="15850"/>
    <n v="2690"/>
    <x v="1"/>
    <s v="SNF"/>
    <x v="46"/>
    <s v="2690-STONEBRIDGE HERMANN-SNF"/>
    <s v="1800 WEIN ST"/>
    <s v="HERMANN"/>
    <s v="65041-1601"/>
    <s v="THERESA"/>
    <s v="WILLIMANN"/>
    <n v="118"/>
    <s v="(573) 486-3155"/>
    <s v="5734865631"/>
    <s v="PO BOX 468"/>
    <s v="HERMANN"/>
    <s v="65041-0468"/>
    <x v="45"/>
    <s v="PROFIT CORPORATION"/>
  </r>
  <r>
    <n v="19342"/>
    <n v="2703"/>
    <x v="1"/>
    <s v="SNF"/>
    <x v="715"/>
    <s v="2703-FRIENDSHIP VILLAGE SUNSET HILLS-SNF"/>
    <s v="12651 VILLAGE CIRCLE DR"/>
    <s v="SAINT LOUIS"/>
    <s v="63127-1778"/>
    <s v="STACEY"/>
    <s v="ZERBAN"/>
    <n v="144"/>
    <s v="(314) 270-7777"/>
    <s v="(314) 270-7681"/>
    <s v="12651 VILLAGE CIRCLE DR"/>
    <s v="SAINT LOUIS"/>
    <s v="63127-1778"/>
    <x v="46"/>
    <s v="NOT FOR PROFIT CORPORATION"/>
  </r>
  <r>
    <n v="12089"/>
    <n v="2715"/>
    <x v="1"/>
    <s v="SNF"/>
    <x v="716"/>
    <s v="2715-FRIENDSHIP VILLAGE CHESTERFIELD-SNF"/>
    <s v="15250 VILLAGE VIEW DRIVE"/>
    <s v="CHESTERFIELD"/>
    <s v="63017-"/>
    <s v="BRIDGET"/>
    <s v="BANKS"/>
    <n v="90"/>
    <s v="(636) 733-0199"/>
    <s v="(636) 733-0196"/>
    <s v="15250 VILLAGE VIEW DRIVE"/>
    <s v="CHESTERFIELD"/>
    <s v="63017-"/>
    <x v="47"/>
    <s v="NOT FOR PROFIT CORPORATION"/>
  </r>
  <r>
    <n v="6985"/>
    <n v="2725"/>
    <x v="1"/>
    <s v="SNF"/>
    <x v="717"/>
    <s v="2725-FULTON MANOR CARE CENTER-SNF"/>
    <s v="520 MANOR DR"/>
    <s v="FULTON"/>
    <s v="65251-2429"/>
    <s v="AMEISHA"/>
    <s v="CREWS"/>
    <n v="52"/>
    <s v="(573) 642-6834"/>
    <s v="5736425767"/>
    <s v="520 MANOR DR"/>
    <s v="FULTON"/>
    <s v="65251-2429"/>
    <x v="586"/>
    <s v="PROFIT CORPORATION"/>
  </r>
  <r>
    <n v="15044"/>
    <n v="2740"/>
    <x v="1"/>
    <s v="SNF"/>
    <x v="718"/>
    <s v="2740-GAMMA ROAD LODGE-SNF"/>
    <s v="250 E LOCUST"/>
    <s v="WELLSVILLE"/>
    <s v="63384-1422"/>
    <s v="SHANNON"/>
    <s v="BUFKA"/>
    <n v="112"/>
    <s v="(573) 684-2002"/>
    <s v="5736843260"/>
    <s v="250 E LOCUST"/>
    <s v="WELLSVILLE"/>
    <s v="63384-1422"/>
    <x v="587"/>
    <s v="LIMITED LIABILITY COMPANY"/>
  </r>
  <r>
    <n v="10611"/>
    <n v="2804"/>
    <x v="1"/>
    <s v="SNF"/>
    <x v="719"/>
    <s v="2804-GASCONADE MANOR NURSING HOME-SNF"/>
    <s v="1910 NURSING HOME RD"/>
    <s v="OWENSVILLE"/>
    <s v="65066-2844"/>
    <s v="CRYSTAL"/>
    <s v="RAY"/>
    <n v="79"/>
    <s v="(573) 437-4101"/>
    <s v="5734373925"/>
    <s v="PO BOX 520"/>
    <s v="OWENSVILLE"/>
    <s v="65066-0520"/>
    <x v="197"/>
    <s v="NURSING HOME DISTRICT"/>
  </r>
  <r>
    <n v="12089"/>
    <n v="2820"/>
    <x v="1"/>
    <s v="SNF"/>
    <x v="720"/>
    <s v="2820-GENERAL BAPTIST NURSING HOME-SNF"/>
    <s v="17108 US HIGHWAY 62"/>
    <s v="CAMPBELL"/>
    <s v="63933-6383"/>
    <s v="JOHN"/>
    <s v="COLE"/>
    <n v="90"/>
    <s v="(573) 246-2155"/>
    <s v="5732462269"/>
    <s v="17108 US HWY 62"/>
    <s v="CAMPBELL"/>
    <s v="63933-6383"/>
    <x v="588"/>
    <s v="NOT FOR PROFIT CORPORATION"/>
  </r>
  <r>
    <n v="16118"/>
    <n v="2830"/>
    <x v="1"/>
    <s v="SNF"/>
    <x v="721"/>
    <s v="2830-GEORGIAN GARDENS CENTER FOR REHAB AND HEALTHCARE-SNF"/>
    <s v="1 GEORGIAN GARDENS DR"/>
    <s v="POTOSI"/>
    <s v="63664-1436"/>
    <s v="SUZANNE"/>
    <s v="MAYFIELD"/>
    <n v="120"/>
    <s v="(573) 438-6261"/>
    <s v="5734382807"/>
    <s v="1 GEORGIAN GARDENS DR"/>
    <s v="POTOSI"/>
    <s v="63664-1436"/>
    <x v="589"/>
    <s v="LIMITED LIABILITY COMPANY"/>
  </r>
  <r>
    <n v="9671"/>
    <n v="2860"/>
    <x v="1"/>
    <s v="SNF"/>
    <x v="49"/>
    <s v="2860-STEELVILLE SENIOR LIVING-SNF"/>
    <s v="311 NORTH SPRING ST"/>
    <s v="STEELVILLE"/>
    <s v="65565-5089"/>
    <s v="DONNA"/>
    <s v="ENKE"/>
    <n v="72"/>
    <s v="(573) 260-8850"/>
    <s v="(573) 775-4072"/>
    <s v="311 NORTH SPRING ST"/>
    <s v="STEELVILLE"/>
    <s v="65565-5089"/>
    <x v="49"/>
    <s v="LIMITED LIABILITY COMPANY"/>
  </r>
  <r>
    <n v="17462"/>
    <n v="2877"/>
    <x v="1"/>
    <s v="SNF"/>
    <x v="722"/>
    <s v="2877-CARRIE ELLIGSON GIETNER HOME-SNF"/>
    <s v="5000 SOUTH BROADWAY"/>
    <s v="SAINT LOUIS"/>
    <s v="63111-2015"/>
    <s v="PIERRE"/>
    <s v="SMITH"/>
    <n v="130"/>
    <s v="(314) 752-0000"/>
    <s v="3147520592"/>
    <s v="5000 S BROADWAY"/>
    <s v="SAINT LOUIS"/>
    <s v="63111-2015"/>
    <x v="590"/>
    <s v="PROFIT CORPORATION"/>
  </r>
  <r>
    <n v="16118"/>
    <n v="2928"/>
    <x v="1"/>
    <s v="SNF"/>
    <x v="723"/>
    <s v="2928-PARKVIEW HEALTHCARE-SNF"/>
    <s v="128 NORTH HARDESTY"/>
    <s v="KANSAS CITY"/>
    <s v="64123-1404"/>
    <s v="CARLETON"/>
    <s v="BEATTY"/>
    <n v="120"/>
    <s v="(816) 241-2020"/>
    <s v="8162415066"/>
    <s v="128 NORTH HARDESTY"/>
    <s v="KANSAS CITY"/>
    <s v="64123-1404"/>
    <x v="591"/>
    <s v="LIMITED LIABILITY COMPANY"/>
  </r>
  <r>
    <n v="8194"/>
    <n v="2949"/>
    <x v="1"/>
    <s v="SNF"/>
    <x v="724"/>
    <s v="2949-GOLDEN AGE LIVING CENTER-SNF"/>
    <s v="404 E THIRD ST"/>
    <s v="STOVER"/>
    <s v="65078-0947"/>
    <s v="DONNA"/>
    <s v="BOWERS"/>
    <n v="61"/>
    <s v="(573) 377-4521"/>
    <s v="5733772116"/>
    <s v="PO BOX 307"/>
    <s v="STOVER"/>
    <s v="65078-0307"/>
    <x v="592"/>
    <s v="NURSING HOME DISTRICT"/>
  </r>
  <r>
    <n v="11149"/>
    <n v="2957"/>
    <x v="1"/>
    <s v="SNF"/>
    <x v="725"/>
    <s v="2957-GOLDEN AGE NURSING HOME-SNF"/>
    <s v="12498 SE HWY 116"/>
    <s v="BRAYMER"/>
    <s v="64624-9107"/>
    <s v="TAMMY"/>
    <s v="MURDOCK"/>
    <n v="83"/>
    <s v="(660) 645-2243"/>
    <s v="6606452719"/>
    <s v="12498 SE HWY 116"/>
    <s v="BRAYMER"/>
    <s v="64624-9107"/>
    <x v="593"/>
    <s v="NURSING HOME DISTRICT"/>
  </r>
  <r>
    <n v="9671"/>
    <n v="3039"/>
    <x v="1"/>
    <s v="SNF"/>
    <x v="726"/>
    <s v="3039-GOOD SAMARITAN CARE CENTER-SNF"/>
    <s v="403 WEST MAIN ST"/>
    <s v="COLE CAMP"/>
    <s v="65325-1144"/>
    <s v="AUDREA"/>
    <s v="WILLIAMS"/>
    <n v="72"/>
    <s v="(660) 668-4515"/>
    <s v="6606684975"/>
    <s v="403 WEST MAIN ST"/>
    <s v="COLE CAMP"/>
    <s v="65325-1144"/>
    <x v="594"/>
    <s v="NURSING HOME DISTRICT"/>
  </r>
  <r>
    <n v="9268"/>
    <n v="3051"/>
    <x v="1"/>
    <s v="SNF"/>
    <x v="727"/>
    <s v="3051-GOOD SHEPHERD COMMUNITY CARE AND REHABILITATION-SNF"/>
    <s v="200 WEST 12TH ST"/>
    <s v="LOCKWOOD"/>
    <s v="65682-8337"/>
    <s v="AMANDA"/>
    <s v="FRANCES ROBINSON"/>
    <n v="69"/>
    <s v="(417) 232-4571"/>
    <s v="4172325129"/>
    <s v="200 WEST 12TH ST"/>
    <s v="LOCKWOOD"/>
    <s v="65682-8337"/>
    <x v="53"/>
    <s v="NURSING HOME DISTRICT"/>
  </r>
  <r>
    <n v="8059"/>
    <n v="3069"/>
    <x v="1"/>
    <s v="SNF"/>
    <x v="728"/>
    <s v="3069-HERITAGE HALL NURSING CENTER-SNF"/>
    <s v="750 EAST HIGHWAY 22"/>
    <s v="CENTRALIA"/>
    <s v="65240-1146"/>
    <s v="CINDY LOU"/>
    <s v="YADAV"/>
    <n v="60"/>
    <s v="(573) 682-5551"/>
    <s v="5736821469"/>
    <s v="750 EAST HIGHWAY 22"/>
    <s v="CENTRALIA"/>
    <s v="65240-1146"/>
    <x v="595"/>
    <s v="LIMITED LIABILITY COMPANY"/>
  </r>
  <r>
    <n v="3761"/>
    <n v="3086"/>
    <x v="1"/>
    <s v="SNF"/>
    <x v="54"/>
    <s v="3086-GRAND ROYALE, THE-SNF"/>
    <s v="2900 NE KENDALLWOOD PKWY"/>
    <s v="GLADSTONE"/>
    <s v="64119-1831"/>
    <s v="KIM"/>
    <s v="HEARD"/>
    <n v="28"/>
    <s v="(816) 280-4280"/>
    <s v="(816) 817-5058"/>
    <s v="2900 NE KENDALLWOOD PKWY"/>
    <s v="GLADSTONE"/>
    <s v="64119-1831"/>
    <x v="54"/>
    <s v="LIMITED LIABILITY COMPANY"/>
  </r>
  <r>
    <n v="11014"/>
    <n v="3107"/>
    <x v="1"/>
    <s v="SNF"/>
    <x v="729"/>
    <s v="3107-GOWER CONVALESCENT CENTER, INC-SNF"/>
    <s v="323 SOUTH HIGHWAY 169"/>
    <s v="GOWER"/>
    <s v="64454-9116"/>
    <s v="AMBERLY"/>
    <s v="MOORE"/>
    <n v="82"/>
    <s v="(816) 424-6483"/>
    <s v="8164246209"/>
    <s v="PO BOX 170"/>
    <s v="GOWER"/>
    <s v="64454-0170"/>
    <x v="596"/>
    <s v="NOT FOR PROFIT CORPORATION"/>
  </r>
  <r>
    <n v="8059"/>
    <n v="3123"/>
    <x v="1"/>
    <s v="SNF"/>
    <x v="730"/>
    <s v="3123-BRUNSWICK NURSING &amp; REHAB-SNF"/>
    <s v="721 W HARRISON ST"/>
    <s v="BRUNSWICK"/>
    <s v="65236-1096"/>
    <s v="JULIE"/>
    <s v="REICHERT"/>
    <n v="60"/>
    <s v="(660) 548-3182"/>
    <s v="6605483813"/>
    <s v="721 W HARRISON ST"/>
    <s v="BRUNSWICK"/>
    <s v="65236-1096"/>
    <x v="597"/>
    <s v="PROFIT CORPORATION"/>
  </r>
  <r>
    <n v="8059"/>
    <n v="3163"/>
    <x v="1"/>
    <s v="SNF"/>
    <x v="731"/>
    <s v="3163-PUXICO NURSING &amp; REHABILIATION CENTER-SNF"/>
    <s v="540 NORTH HIGHWAY 51"/>
    <s v="PUXICO"/>
    <s v="63960-9117"/>
    <s v="SCHREE"/>
    <s v="GUNNELS"/>
    <n v="60"/>
    <s v="(573) 222-3125"/>
    <s v="5732222269"/>
    <s v="540 NORTH HWY 51"/>
    <s v="PUXICO"/>
    <s v="63960-9117"/>
    <x v="598"/>
    <s v="PROFIT CORPORATION"/>
  </r>
  <r>
    <n v="22431"/>
    <n v="3182"/>
    <x v="1"/>
    <s v="SNF"/>
    <x v="732"/>
    <s v="3182-CHESTNUT REHAB AND NURSING-SNF"/>
    <s v="10954 KENNERLY RD"/>
    <s v="SAINT LOUIS"/>
    <s v="63128-2018"/>
    <s v="JANE"/>
    <s v="MUELLER"/>
    <n v="167"/>
    <s v="(314) 843-4242"/>
    <s v="3148434031"/>
    <s v="10954 KENNERLY RD"/>
    <s v="SAINT LOUIS"/>
    <s v="63128-2018"/>
    <x v="599"/>
    <s v="LIMITED LIABILITY COMPANY"/>
  </r>
  <r>
    <n v="16118"/>
    <n v="3245"/>
    <x v="1"/>
    <s v="SNF"/>
    <x v="733"/>
    <s v="3245-JORDAN CREEK NURSING &amp; REHAB-SNF"/>
    <s v="910 SOUTH WEST AVE"/>
    <s v="SPRINGFIELD"/>
    <s v="65802-4950"/>
    <s v="NONE"/>
    <s v="NONE"/>
    <n v="120"/>
    <s v="(417) 865-8741"/>
    <s v="4178657601"/>
    <s v="910 SOUTH WEST AVE"/>
    <s v="SPRINGFIELD"/>
    <s v="65802-4950"/>
    <x v="600"/>
    <s v="LIMITED LIABILITY COMPANY"/>
  </r>
  <r>
    <n v="12089"/>
    <n v="3254"/>
    <x v="1"/>
    <s v="SNF"/>
    <x v="734"/>
    <s v="3254-ST GENEVIEVE CARE CENTER, INC-SNF"/>
    <s v="1010 STE GENEVIEVE DR"/>
    <s v="SAINTE GENEVIEVE"/>
    <s v="63670-1447"/>
    <s v="STEPHANIE"/>
    <s v="SCHENCK"/>
    <n v="90"/>
    <s v="(573) 883-5725"/>
    <s v="5738833104"/>
    <s v="PO BOX 426"/>
    <s v="SAINTE GENEVIEVE"/>
    <s v="63670-0426"/>
    <x v="601"/>
    <s v="PROFIT CORPORATION"/>
  </r>
  <r>
    <n v="12089"/>
    <n v="3315"/>
    <x v="1"/>
    <s v="SNF"/>
    <x v="57"/>
    <s v="3315-HILL CREST MANOR-SNF"/>
    <s v="801 SOUTH COLBY"/>
    <s v="HAMILTON"/>
    <s v="64644-8287"/>
    <s v="MARY"/>
    <s v="PERRY"/>
    <n v="90"/>
    <s v="(816) 583-2119"/>
    <s v="8165832671"/>
    <s v="801 SOUTH COLBY"/>
    <s v="HAMILTON"/>
    <s v="64644-8287"/>
    <x v="57"/>
    <s v="PROFIT CORPORATION"/>
  </r>
  <r>
    <n v="14910"/>
    <n v="3340"/>
    <x v="1"/>
    <s v="SNF"/>
    <x v="735"/>
    <s v="3340-WILLOW CARE REHABILITATION &amp; HEALTH CARE CENTER-SNF"/>
    <s v="328 MUNGER LN"/>
    <s v="HANNIBAL"/>
    <s v="63401-2361"/>
    <s v="KAYLON"/>
    <s v="WILLIAMS"/>
    <n v="111"/>
    <s v="(573) 221-9122"/>
    <s v="5732219166"/>
    <s v="328 MUNGER LN"/>
    <s v="HANNIBAL"/>
    <s v="63401-2361"/>
    <x v="602"/>
    <s v="PROFIT CORPORATION"/>
  </r>
  <r>
    <n v="12089"/>
    <n v="3438"/>
    <x v="1"/>
    <s v="SNF"/>
    <x v="736"/>
    <s v="3438-JACKSON MANOR NURSING HOME-SNF"/>
    <s v="710 BROADRIDGE DR"/>
    <s v="JACKSON"/>
    <s v="63755-3042"/>
    <s v="CHERYL"/>
    <s v="HANNERS"/>
    <n v="90"/>
    <s v="(573) 243-3101"/>
    <s v="5732436742"/>
    <s v="710 BROADRIDGE DR"/>
    <s v="JACKSON"/>
    <s v="63755-3042"/>
    <x v="603"/>
    <s v="LIMITED LIABILITY COMPANY"/>
  </r>
  <r>
    <n v="8059"/>
    <n v="3479"/>
    <x v="1"/>
    <s v="SNF"/>
    <x v="60"/>
    <s v="3479-HEISINGER LUTHERAN HOME-SNF"/>
    <s v="1002 WEST MAIN ST"/>
    <s v="JEFFERSON CITY"/>
    <s v="65109-6901"/>
    <s v="ASHLEY"/>
    <s v="DREWEL"/>
    <n v="60"/>
    <s v="(573) 636-6288"/>
    <s v="5736369306"/>
    <s v="1002 WEST MAIN ST"/>
    <s v="JEFFERSON CITY"/>
    <s v="65109-6901"/>
    <x v="60"/>
    <s v="NOT FOR PROFIT CORPORATION"/>
  </r>
  <r>
    <n v="13432"/>
    <n v="3492"/>
    <x v="1"/>
    <s v="SNF"/>
    <x v="737"/>
    <s v="3492-FULTON NURSING &amp; REHAB-SNF"/>
    <s v="1510 BLUFF ST"/>
    <s v="FULTON"/>
    <s v="65251-2345"/>
    <s v="VICTORIA"/>
    <s v="GILBERT"/>
    <n v="100"/>
    <s v="(573) 642-0202"/>
    <s v="5736426207"/>
    <s v="1510 BLUFF ST"/>
    <s v="FULTON"/>
    <s v="65251-2345"/>
    <x v="604"/>
    <s v="PROFIT CORPORATION"/>
  </r>
  <r>
    <n v="20551"/>
    <n v="3650"/>
    <x v="1"/>
    <s v="SNF"/>
    <x v="738"/>
    <s v="3650-SOUTH COUNTY NURSING HOME, INC-SNF"/>
    <s v="1101 WEST OUTER 21 RD"/>
    <s v="ARNOLD"/>
    <s v="63010-4644"/>
    <s v="SAWSAN"/>
    <s v="MAKHAMREH"/>
    <n v="153"/>
    <s v="(636) 296-5455"/>
    <s v="(636) 296-5086"/>
    <s v="1101 WEST OUTER 21 RD"/>
    <s v="ARNOLD"/>
    <s v="63010-4644"/>
    <x v="605"/>
    <s v="PROFIT CORPORATION"/>
  </r>
  <r>
    <n v="13432"/>
    <n v="3680"/>
    <x v="1"/>
    <s v="SNF"/>
    <x v="739"/>
    <s v="3680-REDWOOD OF KANSAS CITY SOUTH-SNF"/>
    <s v="8033 HOLMES ROAD"/>
    <s v="KANSAS CITY"/>
    <s v="64131-2115"/>
    <s v="CARL"/>
    <s v="SHELTON"/>
    <n v="100"/>
    <s v="(816) 363-6222"/>
    <s v="(816) 361-2025"/>
    <s v="8033 HOLMES ROAD"/>
    <s v="KANSAS CITY"/>
    <s v="64131-2115"/>
    <x v="606"/>
    <s v="LIMITED LIABILITY COMPANY"/>
  </r>
  <r>
    <n v="15850"/>
    <n v="3782"/>
    <x v="1"/>
    <s v="SNF"/>
    <x v="67"/>
    <s v="3782-BAPTIST HOMES OF INDEPENDENCE-SNF"/>
    <s v="17451 MEDICAL CENTER PARKWAY"/>
    <s v="INDEPENDENCE"/>
    <s v="64057-1805"/>
    <s v="KATELYNN"/>
    <s v="FLINN"/>
    <n v="118"/>
    <s v="(816) 373-7795"/>
    <s v="(816) 373-2955"/>
    <s v="17451 MEDICAL CENTER PRKWY"/>
    <s v="INDEPENDENCE"/>
    <s v="64057-1805"/>
    <x v="5"/>
    <s v="NOT FOR PROFIT CORPORATION"/>
  </r>
  <r>
    <n v="13298"/>
    <n v="3807"/>
    <x v="1"/>
    <s v="SNF"/>
    <x v="740"/>
    <s v="3807-INDEPENDENCE MANOR CARE CENTER-SNF"/>
    <s v="1600 SOUTH KINGS HIGHWAY"/>
    <s v="INDEPENDENCE"/>
    <s v="64055-1853"/>
    <s v="DELLA"/>
    <s v="KAYANNA SHEBIEL"/>
    <n v="99"/>
    <s v="(816) 833-4777"/>
    <s v="8168333032"/>
    <s v="1600 SOUTH KINGS HIGHWAY"/>
    <s v="INDEPENDENCE"/>
    <s v="64055-1853"/>
    <x v="607"/>
    <s v="PROFIT CORPORATION"/>
  </r>
  <r>
    <n v="11283"/>
    <n v="3829"/>
    <x v="1"/>
    <s v="SNF"/>
    <x v="741"/>
    <s v="3829-QUAIL RUN HEALTH CARE CENTER-SNF"/>
    <s v="1405 WEST GRAND AVE"/>
    <s v="CAMERON"/>
    <s v="64429-1118"/>
    <s v="BRANDY"/>
    <s v="ONEAL"/>
    <n v="84"/>
    <s v="(816) 632-2151"/>
    <s v="8166322999"/>
    <s v="PO BOX 525"/>
    <s v="CAMERON"/>
    <s v="64429-0525"/>
    <x v="608"/>
    <s v="PROFIT CORPORATION"/>
  </r>
  <r>
    <n v="10074"/>
    <n v="3833"/>
    <x v="1"/>
    <s v="SNF"/>
    <x v="68"/>
    <s v="3833-STONEBRIDGE CHILLICOTHE-SNF"/>
    <s v="2601 FAIR ST"/>
    <s v="CHILLICOTHE"/>
    <s v="64601-3525"/>
    <s v="JAMIE"/>
    <s v="WEST"/>
    <n v="75"/>
    <s v="(660) 646-4123"/>
    <s v="6607071198"/>
    <s v="2601 FAIR ST"/>
    <s v="CHILLICOTHE"/>
    <s v="64601-3525"/>
    <x v="66"/>
    <s v="PROFIT CORPORATION"/>
  </r>
  <r>
    <n v="13701"/>
    <n v="3870"/>
    <x v="1"/>
    <s v="SNF"/>
    <x v="742"/>
    <s v="3870-JEFFERSON CITY MANOR CARE CENTER-SNF"/>
    <s v="1720 VIETH DR"/>
    <s v="JEFFERSON CITY"/>
    <s v="65109-2522"/>
    <s v="MINDY"/>
    <s v="MARTIN"/>
    <n v="102"/>
    <s v="(573) 635-6193"/>
    <s v="5736598925"/>
    <s v="1720 VIETH DR"/>
    <s v="JEFFERSON CITY"/>
    <s v="65109-2522"/>
    <x v="609"/>
    <s v="PROFIT CORPORATION"/>
  </r>
  <r>
    <n v="34386"/>
    <n v="3957"/>
    <x v="1"/>
    <s v="SNF"/>
    <x v="70"/>
    <s v="3957-MASON POINTE CARE CENTER-SNF"/>
    <s v="13190 SOUTH OUTER 40 RD"/>
    <s v="CHESTERFIELD"/>
    <s v="63017-5917"/>
    <s v="JULIA"/>
    <s v="BUCHLER"/>
    <n v="256"/>
    <s v="(314) 434-3300"/>
    <s v="3144349179"/>
    <s v="13190 SOUTH OUTER 40 RD"/>
    <s v="CHESTERFIELD"/>
    <s v="63017-5917"/>
    <x v="68"/>
    <s v="NOT FOR PROFIT CORPORATION"/>
  </r>
  <r>
    <n v="16924"/>
    <n v="4044"/>
    <x v="1"/>
    <s v="SNF"/>
    <x v="743"/>
    <s v="4044-NHC HEALTHCARE, JOPLIN-SNF"/>
    <s v="2700 EAST 34TH ST"/>
    <s v="JOPLIN"/>
    <s v="64804-4310"/>
    <s v="MELVIN"/>
    <s v="RECTOR"/>
    <n v="126"/>
    <s v="(417) 781-1737"/>
    <s v="4177814915"/>
    <s v="2700 EAST 34TH ST"/>
    <s v="JOPLIN"/>
    <s v="64803-2877"/>
    <x v="610"/>
    <s v="LIMITED LIABILITY COMPANY"/>
  </r>
  <r>
    <n v="13298"/>
    <n v="4085"/>
    <x v="1"/>
    <s v="SNF"/>
    <x v="744"/>
    <s v="4085-KABUL NURSING HOMES, INC-SNF"/>
    <s v="1000 MAIN ST"/>
    <s v="CABOOL"/>
    <s v="65689-9125"/>
    <s v="DEBRA"/>
    <s v="DOTSON"/>
    <n v="99"/>
    <s v="(417) 962-3713"/>
    <s v="4179624947"/>
    <s v="1000 MAIN ST"/>
    <s v="CABOOL"/>
    <s v="65689-9125"/>
    <x v="70"/>
    <s v="NOT FOR PROFIT CORPORATION"/>
  </r>
  <r>
    <n v="15581"/>
    <n v="4109"/>
    <x v="1"/>
    <s v="SNF"/>
    <x v="745"/>
    <s v="4109-GREGORY RIDGE HEALTH CARE CENTER-SNF"/>
    <s v="7001 CLEVELAND AVE"/>
    <s v="KANSAS CITY"/>
    <s v="64132-1622"/>
    <s v="TONJA"/>
    <s v="LOFTON"/>
    <n v="116"/>
    <s v="(816) 333-0700"/>
    <s v="8163336451"/>
    <s v="7001 CLEVELAND AVE"/>
    <s v="KANSAS CITY"/>
    <s v="64132-1622"/>
    <x v="611"/>
    <s v="LIMITED LIABILITY COMPANY"/>
  </r>
  <r>
    <n v="11552"/>
    <n v="4152"/>
    <x v="1"/>
    <s v="SNF"/>
    <x v="75"/>
    <s v="4152-KINGSWOOD-SNF"/>
    <s v="10000 WORNALL RD"/>
    <s v="KANSAS CITY"/>
    <s v="64114-4359"/>
    <s v="MARY"/>
    <s v="MURPHY"/>
    <n v="86"/>
    <s v="(816) 942-0994"/>
    <s v="(816) 942-0241"/>
    <s v="10000 WORNALL RD"/>
    <s v="KANSAS CITY"/>
    <s v="64114-4359"/>
    <x v="72"/>
    <s v="NOT FOR PROFIT CORPORATION"/>
  </r>
  <r>
    <n v="17730"/>
    <n v="4161"/>
    <x v="1"/>
    <s v="SNF"/>
    <x v="746"/>
    <s v="4161-KIRKSVILLE MANOR CARE CENTER-SNF"/>
    <s v="1705 EAST LAHARPE"/>
    <s v="KIRKSVILLE"/>
    <s v="63501-3927"/>
    <s v="TINA"/>
    <s v="JOHNSON"/>
    <n v="132"/>
    <s v="(660) 665-3774"/>
    <s v="6606271991"/>
    <s v="1705 EAST LAHARPE"/>
    <s v="KIRKSVILLE"/>
    <s v="63501-3927"/>
    <x v="612"/>
    <s v="PROFIT CORPORATION"/>
  </r>
  <r>
    <n v="8059"/>
    <n v="4173"/>
    <x v="1"/>
    <s v="SNF"/>
    <x v="747"/>
    <s v="4173-KNOX COUNTY NURSING HOME DISTRICT-SNF"/>
    <s v="55774 STATE HIGHWAY 6"/>
    <s v="EDINA"/>
    <s v="63537-4253"/>
    <s v="APRIL"/>
    <s v="HRUSKA"/>
    <n v="60"/>
    <s v="(660) 397-2282"/>
    <s v="6603972284"/>
    <s v="55774 STATE HIGHWAY 6"/>
    <s v="EDINA"/>
    <s v="63537-4253"/>
    <x v="613"/>
    <s v="NURSING HOME DISTRICT"/>
  </r>
  <r>
    <n v="12626"/>
    <n v="4212"/>
    <x v="1"/>
    <s v="SNF"/>
    <x v="748"/>
    <s v="4212-LA BELLE MANOR CARE CENTER-SNF"/>
    <s v="1002 CENTRAL"/>
    <s v="LA BELLE"/>
    <s v="63447-2092"/>
    <s v="DEBORAH"/>
    <s v="STRANGE PINSON"/>
    <n v="94"/>
    <s v="(660) 213-3234"/>
    <s v="6602133845"/>
    <s v="1002 CENTRAL"/>
    <s v="LA BELLE"/>
    <s v="63447-2092"/>
    <x v="614"/>
    <s v="PROFIT CORPORATION"/>
  </r>
  <r>
    <n v="22834"/>
    <n v="4268"/>
    <x v="1"/>
    <s v="SNF"/>
    <x v="749"/>
    <s v="4268-NHC HEALTHCARE, KENNETT-SNF"/>
    <s v="1120 FALCON"/>
    <s v="KENNETT"/>
    <s v="63857-3825"/>
    <s v="JESSICA"/>
    <s v="BADER"/>
    <n v="170"/>
    <s v="(573) 888-1150"/>
    <s v="5738880248"/>
    <s v="PO BOX 696"/>
    <s v="KENNETT"/>
    <s v="63857-0696"/>
    <x v="615"/>
    <s v="LIMITED LIABILITY COMPANY"/>
  </r>
  <r>
    <n v="10611"/>
    <n v="4315"/>
    <x v="1"/>
    <s v="SNF"/>
    <x v="750"/>
    <s v="4315-LACOBA HOMES, INC-SNF"/>
    <s v="850 HIGHWAY 60"/>
    <s v="MONETT"/>
    <s v="65708-9376"/>
    <s v="DYLAN"/>
    <s v="HOLT"/>
    <n v="79"/>
    <s v="(417) 235-7895"/>
    <s v="4172354374"/>
    <s v="PO BOX 885"/>
    <s v="MONETT"/>
    <s v="65708-0885"/>
    <x v="616"/>
    <s v="NOT FOR PROFIT CORPORATION"/>
  </r>
  <r>
    <n v="20685"/>
    <n v="4333"/>
    <x v="1"/>
    <s v="SNF"/>
    <x v="751"/>
    <s v="4333-RIVERBEND HEIGHTS HEALTH &amp; REHABILITATION-SNF"/>
    <s v="1221 HIGHWAY 13 SOUTH"/>
    <s v="LEXINGTON"/>
    <s v="64067-7187"/>
    <s v="FRANK"/>
    <s v="TRIMBOLI"/>
    <n v="154"/>
    <s v="(660) 259-4695"/>
    <s v="6602592701"/>
    <s v="1221 HIGHWAY 13 SOUTH"/>
    <s v="LEXINGTON"/>
    <s v="64067-7187"/>
    <x v="617"/>
    <s v="LIMITED LIABILITY COMPANY"/>
  </r>
  <r>
    <n v="12089"/>
    <n v="4349"/>
    <x v="1"/>
    <s v="SNF"/>
    <x v="752"/>
    <s v="4349-LAWRENCE COUNTY MANOR-SNF"/>
    <s v="915 CARL ALLEN ST"/>
    <s v="MT VERNON"/>
    <s v="65712-1612"/>
    <s v="FRANCIS"/>
    <s v="LEWSADER"/>
    <n v="90"/>
    <s v="(417) 466-2183"/>
    <s v="4174663003"/>
    <s v="915 CARL ALLEN ST"/>
    <s v="MT VERNON"/>
    <s v="65712-1612"/>
    <x v="73"/>
    <s v="NURSING HOME DISTRICT"/>
  </r>
  <r>
    <n v="24178"/>
    <n v="4369"/>
    <x v="1"/>
    <s v="SNF"/>
    <x v="753"/>
    <s v="4369-LEBANON NORTH NURSING &amp; REHAB-SNF"/>
    <s v="596 MORTON RD"/>
    <s v="LEBANON"/>
    <s v="65536-3648"/>
    <s v="ELAINE"/>
    <s v="FLEETWOOD"/>
    <n v="180"/>
    <s v="(417) 532-9173"/>
    <s v="4175328223"/>
    <s v="596 MORTON RD"/>
    <s v="LEBANON"/>
    <s v="65536-3648"/>
    <x v="618"/>
    <s v="LIMITED LIABILITY COMPANY"/>
  </r>
  <r>
    <n v="6985"/>
    <n v="4395"/>
    <x v="1"/>
    <s v="SNF"/>
    <x v="754"/>
    <s v="4395-LA PLATA NURSING HOME-SNF"/>
    <s v="100 OLD STAGECOACH RD"/>
    <s v="LA PLATA"/>
    <s v="63549-1362"/>
    <s v="ADAM"/>
    <s v="ROBINSON"/>
    <n v="52"/>
    <s v="(660) 332-4315"/>
    <s v="(660) 332-7436"/>
    <s v="100 OLD STAGECOACH RD"/>
    <s v="LA PLATA"/>
    <s v="63549-1362"/>
    <x v="619"/>
    <s v="NURSING HOME DISTRICT"/>
  </r>
  <r>
    <n v="16118"/>
    <n v="4415"/>
    <x v="1"/>
    <s v="SNF"/>
    <x v="755"/>
    <s v="4415-JEFFERSON HEALTH CARE-SNF"/>
    <s v="615 SW OLDHAM PARKWAY"/>
    <s v="LEE'S SUMMIT"/>
    <s v="64081-2602"/>
    <s v="WESLEY TY"/>
    <s v="PAGE"/>
    <n v="120"/>
    <s v="(816) 524-3328"/>
    <s v="8165259363"/>
    <s v="615 SW OLDHAM PKWY"/>
    <s v="LEE'S SUMMIT"/>
    <s v="64081-2602"/>
    <x v="620"/>
    <s v="PROFIT CORPORATION"/>
  </r>
  <r>
    <n v="14507"/>
    <n v="4449"/>
    <x v="1"/>
    <s v="SNF"/>
    <x v="756"/>
    <s v="4449-LAURIE CARE CENTER-SNF"/>
    <s v="610 HWY O"/>
    <s v="LAURIE"/>
    <s v="65038-1068"/>
    <s v="PATRICIA"/>
    <s v="YPYA"/>
    <n v="108"/>
    <s v="(573) 374-8263"/>
    <s v="(573) 374-4429"/>
    <s v="PO BOX 1068"/>
    <s v="LAURIE"/>
    <s v="65038-1068"/>
    <x v="74"/>
    <s v="NURSING HOME DISTRICT"/>
  </r>
  <r>
    <n v="16118"/>
    <n v="4478"/>
    <x v="1"/>
    <s v="SNF"/>
    <x v="757"/>
    <s v="4478-LAVERNA SENIOR LIVING-SNF"/>
    <s v="904 HALL AVE"/>
    <s v="SAVANNAH"/>
    <s v="64485-1952"/>
    <s v="KIMBERLY"/>
    <s v="MARSHAL"/>
    <n v="120"/>
    <s v="(816) 324-3185"/>
    <s v="8163244097"/>
    <s v="904 HALL AVE"/>
    <s v="SAVANNAH"/>
    <s v="64485-1952"/>
    <x v="621"/>
    <s v="LIMITED LIABILITY COMPANY"/>
  </r>
  <r>
    <n v="6313"/>
    <n v="4563"/>
    <x v="1"/>
    <s v="SNF"/>
    <x v="758"/>
    <s v="4563-SISTERS MISSION-SNF"/>
    <s v="3225 N FLORISSANT AVE"/>
    <s v="SAINT LOUIS"/>
    <s v="63107-3521"/>
    <s v="JOHN"/>
    <s v="BRENCICK"/>
    <n v="47"/>
    <s v="(314) 421-6022"/>
    <s v="(314) 822-3716"/>
    <s v="3225 N FLORISSANT AVE"/>
    <s v="SAINT LOUIS"/>
    <s v="63107-3521"/>
    <x v="622"/>
    <s v="PROFIT CORPORATION"/>
  </r>
  <r>
    <n v="16118"/>
    <n v="4592"/>
    <x v="1"/>
    <s v="SNF"/>
    <x v="759"/>
    <s v="4592-LIFE CARE CENTER OF WAYNESVILLE-SNF"/>
    <s v="700 BIRCH LN"/>
    <s v="WAYNESVILLE"/>
    <s v="65583-2275"/>
    <s v="KIMBERLY"/>
    <s v="COYNE"/>
    <n v="120"/>
    <s v="(573) 774-6456"/>
    <s v="(573) 774-6778"/>
    <s v="700 BIRCH LN"/>
    <s v="WAYNESVILLE"/>
    <s v="65583-2275"/>
    <x v="623"/>
    <s v="LIMITED LIABILITY COMPANY"/>
  </r>
  <r>
    <n v="8596"/>
    <n v="4673"/>
    <x v="1"/>
    <s v="SNF"/>
    <x v="760"/>
    <s v="4673-LUTHER MANOR RETIREMENT &amp; NURSING CENTER-SNF"/>
    <s v="3170 HIGHWAY 61 NORTH"/>
    <s v="HANNIBAL"/>
    <s v="63401-6571"/>
    <s v="TIMOTHY"/>
    <s v="BROOKS"/>
    <n v="64"/>
    <s v="(573) 221-5533"/>
    <s v="5732213634"/>
    <s v="3170 HWY 61 NORTH"/>
    <s v="HANNIBAL"/>
    <s v="63401-6571"/>
    <x v="624"/>
    <s v="NOT FOR PROFIT CORPORATION"/>
  </r>
  <r>
    <n v="27939"/>
    <n v="4687"/>
    <x v="1"/>
    <s v="SNF"/>
    <x v="761"/>
    <s v="4687-HILLSIDE REHAB AND HEALTHCARE CENTER-SNF"/>
    <s v="1265 MCLARAN AVE"/>
    <s v="SAINT LOUIS"/>
    <s v="63147-1606"/>
    <s v="JOSH"/>
    <s v="BENNETT"/>
    <n v="208"/>
    <s v="(314) 388-4121"/>
    <s v="3143885926"/>
    <s v="1265 MCLARAN AVE"/>
    <s v="SAINT LOUIS"/>
    <s v="63147-1606"/>
    <x v="625"/>
    <s v="LIMITED LIABILITY COMPANY"/>
  </r>
  <r>
    <n v="38416"/>
    <n v="4695"/>
    <x v="1"/>
    <s v="SNF"/>
    <x v="762"/>
    <s v="4695-LUTHERAN CONVALESCENT HOME-SNF"/>
    <s v="723 SOUTH LACLEDE STATION RD"/>
    <s v="WEBSTER GROVES"/>
    <s v="63119-4911"/>
    <s v="ANGIE"/>
    <s v="WILSON"/>
    <n v="286"/>
    <s v="(314) 968-5570"/>
    <s v="3149688504"/>
    <s v="723 SOUTH LACLEDE STATION RD"/>
    <s v="WEBSTER GROVES"/>
    <s v="63119-4911"/>
    <x v="68"/>
    <s v="NOT FOR PROFIT CORPORATION"/>
  </r>
  <r>
    <n v="15178"/>
    <n v="4705"/>
    <x v="1"/>
    <s v="SNF"/>
    <x v="763"/>
    <s v="4705-LUTHERAN NURSING HOME-SNF"/>
    <s v="202 S WEST ST"/>
    <s v="CONCORDIA"/>
    <s v="64020-9643"/>
    <s v="PATRICK"/>
    <s v="BRITTON"/>
    <n v="113"/>
    <s v="(660) 463-2267"/>
    <s v="6604637116"/>
    <s v="PO BOX 849"/>
    <s v="CONCORDIA"/>
    <s v="64020-0849"/>
    <x v="626"/>
    <s v="NOT FOR PROFIT CORPORATION"/>
  </r>
  <r>
    <n v="21491"/>
    <n v="4739"/>
    <x v="1"/>
    <s v="SNF"/>
    <x v="82"/>
    <s v="4739-LOCH HAVEN-SNF"/>
    <s v="701 SUNSET HILLS DR"/>
    <s v="MACON"/>
    <s v="63552-2165"/>
    <s v="KELSEY"/>
    <s v="HINSHAW"/>
    <n v="160"/>
    <s v="(660) 385-3113"/>
    <s v="6603852838"/>
    <s v="PO BOX 187"/>
    <s v="MACON"/>
    <s v="63552-0187"/>
    <x v="79"/>
    <s v="NURSING HOME DISTRICT"/>
  </r>
  <r>
    <n v="13432"/>
    <n v="4750"/>
    <x v="1"/>
    <s v="SNF"/>
    <x v="764"/>
    <s v="4750-LENOIR HEALTH CARE CENTER-SNF"/>
    <s v="3850 CARTWRIGHT LANE"/>
    <s v="COLUMBIA"/>
    <s v="65201-"/>
    <s v="CHARICE"/>
    <s v="HILGEDICK"/>
    <n v="100"/>
    <s v="(573) 876-5800"/>
    <s v="(573) 876-5804"/>
    <s v="3850 CARTWRIGHT LANE"/>
    <s v="COLUMBIA"/>
    <s v="65201-"/>
    <x v="68"/>
    <s v="NOT FOR PROFIT CORPORATION"/>
  </r>
  <r>
    <n v="16118"/>
    <n v="4790"/>
    <x v="1"/>
    <s v="SNF"/>
    <x v="765"/>
    <s v="4790-LEWIS COUNTY NURSING HOME DISTRICT-SNF"/>
    <s v="17528 STATE HIGHWAY 81 N"/>
    <s v="CANTON"/>
    <s v="63435-3463"/>
    <s v="MICHELLE"/>
    <s v="NICHOLS"/>
    <n v="120"/>
    <s v="(573) 288-4454"/>
    <s v="5732885735"/>
    <s v="PO BOX 266"/>
    <s v="CANTON"/>
    <s v="63435-0266"/>
    <x v="627"/>
    <s v="NURSING HOME DISTRICT"/>
  </r>
  <r>
    <n v="8865"/>
    <n v="4803"/>
    <x v="1"/>
    <s v="SNF"/>
    <x v="766"/>
    <s v="4803-LINCOLN COMMUNITY CARE CENTER-SNF"/>
    <s v="205 TIMBERLINE DR"/>
    <s v="LINCOLN"/>
    <s v="65338-2007"/>
    <s v="SHERYL"/>
    <s v="LAFAVOR"/>
    <n v="66"/>
    <s v="(660) 547-3322"/>
    <s v="6605473484"/>
    <s v="205 TIMBERLINE DR"/>
    <s v="LINCOLN"/>
    <s v="65338-2007"/>
    <x v="80"/>
    <s v="NURSING HOME DISTRICT"/>
  </r>
  <r>
    <n v="11686"/>
    <n v="4826"/>
    <x v="1"/>
    <s v="SNF"/>
    <x v="767"/>
    <s v="4826-RIVER CITY LIVING COMMUNITY-SNF"/>
    <s v="3038 WEST TRUMAN BLVD"/>
    <s v="JEFFERSON CITY"/>
    <s v="65109-0525"/>
    <s v="SANDRA"/>
    <s v="GATES"/>
    <n v="87"/>
    <s v="(573) 893-3404"/>
    <s v="5738938374"/>
    <s v="3038 WEST TRUMAN BLVD"/>
    <s v="JEFFERSON CITY"/>
    <s v="65109-0525"/>
    <x v="628"/>
    <s v="LIMITED LIABILITY COMPANY"/>
  </r>
  <r>
    <n v="32237"/>
    <n v="4883"/>
    <x v="1"/>
    <s v="SNF"/>
    <x v="768"/>
    <s v="4883-PARKLANE CARE AND REHABILITATION CENTER-SNF"/>
    <s v="401 MAR-LE DR"/>
    <s v="WENTZVILLE"/>
    <s v="63385-1647"/>
    <s v="DENISE"/>
    <s v="THORDSEN"/>
    <n v="240"/>
    <s v="(636) 332-9580"/>
    <s v="6363325633"/>
    <s v="401 MAR-LE DR"/>
    <s v="WENTZVILLE"/>
    <s v="63385-1647"/>
    <x v="629"/>
    <s v="PROFIT CORPORATION"/>
  </r>
  <r>
    <n v="12357"/>
    <n v="4895"/>
    <x v="1"/>
    <s v="SNF"/>
    <x v="769"/>
    <s v="4895-LEGENDARY NURSING &amp; REHABILITATION LLC-SNF"/>
    <s v="809 EAST GORDON ST"/>
    <s v="MARSHALL"/>
    <s v="65340-2811"/>
    <s v="TROY"/>
    <s v="WASHBURN"/>
    <n v="92"/>
    <s v="(660) 886-2247"/>
    <s v="6608864001"/>
    <s v="809 EAST GORDON ST"/>
    <s v="MARSHALL"/>
    <s v="65340-2811"/>
    <x v="630"/>
    <s v="LIMITED LIABILITY COMPANY"/>
  </r>
  <r>
    <n v="16118"/>
    <n v="4907"/>
    <x v="1"/>
    <s v="SNF"/>
    <x v="85"/>
    <s v="4907-MARANATHA VILLAGE, INC-SNF"/>
    <s v="233 EAST NORTON RD"/>
    <s v="SPRINGFIELD"/>
    <s v="65803-3633"/>
    <s v="BRIAN"/>
    <s v="MILLER"/>
    <n v="120"/>
    <s v="(417) 833-0016"/>
    <s v="(417) 833-6659"/>
    <s v="233 EAST NORTON RD"/>
    <s v="SPRINGFIELD"/>
    <s v="65803-3633"/>
    <x v="81"/>
    <s v="NOT FOR PROFIT CORPORATION"/>
  </r>
  <r>
    <n v="16118"/>
    <n v="4914"/>
    <x v="1"/>
    <s v="SNF"/>
    <x v="770"/>
    <s v="4914-MACON HEALTH CARE CENTER-SNF"/>
    <s v="29612 KELLOGG AVE"/>
    <s v="MACON"/>
    <s v="63552-3702"/>
    <s v="RACHEL"/>
    <s v="RICHARDSON"/>
    <n v="120"/>
    <s v="(660) 385-5797"/>
    <s v="6603855814"/>
    <s v="PO BOX 465"/>
    <s v="MACON"/>
    <s v="63552-0465"/>
    <x v="631"/>
    <s v="LIMITED LIABILITY COMPANY"/>
  </r>
  <r>
    <n v="15044"/>
    <n v="4952"/>
    <x v="1"/>
    <s v="SNF"/>
    <x v="771"/>
    <s v="4952-NEW MADRID LIVING CENTER-SNF"/>
    <s v="1050 DAWSON RD"/>
    <s v="NEW MADRID"/>
    <s v="63869-1116"/>
    <s v="KIM"/>
    <s v="IVIE"/>
    <n v="112"/>
    <s v="(573) 748-5622"/>
    <s v="5737482412"/>
    <s v="1050 DAWSON RD"/>
    <s v="NEW MADRID"/>
    <s v="63869-1116"/>
    <x v="632"/>
    <s v="LIMITED LIABILITY COMPANY"/>
  </r>
  <r>
    <n v="18402"/>
    <n v="4970"/>
    <x v="1"/>
    <s v="SNF"/>
    <x v="772"/>
    <s v="4970-WEST COUNTY CARE CENTER-SNF"/>
    <s v="312 SOLLEY DR"/>
    <s v="BALLWIN"/>
    <s v="63021-5248"/>
    <s v="MICHELLE"/>
    <s v="PLUMB"/>
    <n v="137"/>
    <s v="(636) 391-0666"/>
    <s v="6363910622"/>
    <s v="312 SOLLEY DR"/>
    <s v="BALLWIN"/>
    <s v="63021-5248"/>
    <x v="633"/>
    <s v="LIMITED LIABILITY COMPANY"/>
  </r>
  <r>
    <n v="8731"/>
    <n v="4996"/>
    <x v="1"/>
    <s v="SNF"/>
    <x v="773"/>
    <s v="4996-ROCKY RIDGE MANOR-SNF"/>
    <s v="3111 HIGHWAY A"/>
    <s v="MANSFIELD"/>
    <s v="65704-8105"/>
    <s v="DENISE"/>
    <s v="EVANS"/>
    <n v="65"/>
    <s v="(417) 924-8116"/>
    <s v="4179243797"/>
    <s v="3111 HWY A"/>
    <s v="MANSFIELD"/>
    <s v="65704-8105"/>
    <x v="634"/>
    <s v="LIMITED LIABILITY COMPANY"/>
  </r>
  <r>
    <n v="12089"/>
    <n v="5002"/>
    <x v="1"/>
    <s v="SNF"/>
    <x v="774"/>
    <s v="5002-MAPLE GROVE LODGE-SNF"/>
    <s v="2407 KENTUCKY ST"/>
    <s v="LOUISIANA"/>
    <s v="63353-2503"/>
    <s v="CHRISTINA"/>
    <s v="REDMOND"/>
    <n v="90"/>
    <s v="(573) 754-5456"/>
    <s v="5737546624"/>
    <s v="2407 KENTUCKY ST"/>
    <s v="LOUISIANA"/>
    <s v="63353-2503"/>
    <x v="635"/>
    <s v="PROFIT CORPORATION"/>
  </r>
  <r>
    <n v="30088"/>
    <n v="5047"/>
    <x v="1"/>
    <s v="SNF"/>
    <x v="775"/>
    <s v="5047-MARI DE VILLA RETIREMENT CENTER, INC-SNF"/>
    <s v="13900 CLAYTON RD"/>
    <s v="TOWN AND COUNTRY"/>
    <s v="63017-8406"/>
    <s v="FREDERICK"/>
    <s v="WIESEHAN"/>
    <n v="224"/>
    <s v="(636) 227-5347"/>
    <s v="(636) 394-3955"/>
    <s v="13900 CLAYTON RD"/>
    <s v="TOWN AND COUNTRY"/>
    <s v="63017-8406"/>
    <x v="636"/>
    <s v="PROFIT CORPORATION"/>
  </r>
  <r>
    <n v="30894"/>
    <n v="5103"/>
    <x v="1"/>
    <s v="SNF"/>
    <x v="776"/>
    <s v="5103-MARY, QUEEN AND MOTHER CENTER-SNF"/>
    <s v="7601 WATSON RD"/>
    <s v="SHREWSBURY"/>
    <s v="63119-5001"/>
    <s v="TASANYA"/>
    <s v="JOHNSON"/>
    <n v="230"/>
    <s v="(314) 961-8000"/>
    <s v="3149611548"/>
    <s v="7601 WATSON RD"/>
    <s v="SHREWSBURY"/>
    <s v="63119-5001"/>
    <x v="637"/>
    <s v="NOT FOR PROFIT CORPORATION"/>
  </r>
  <r>
    <n v="23372"/>
    <n v="5117"/>
    <x v="1"/>
    <s v="SNF"/>
    <x v="88"/>
    <s v="5117-MARYMOUNT MANOR-SNF"/>
    <s v="313 AUGUSTINE RD"/>
    <s v="EUREKA"/>
    <s v="63025-1935"/>
    <s v="MELISSA"/>
    <s v="LEVVINTRE"/>
    <n v="174"/>
    <s v="(636) 938-6770"/>
    <s v="6369383742"/>
    <s v="PO BOX 600"/>
    <s v="EUREKA"/>
    <s v="63025-0600"/>
    <x v="84"/>
    <s v="LIMITED LIABILITY COMPANY"/>
  </r>
  <r>
    <n v="14104"/>
    <n v="5149"/>
    <x v="1"/>
    <s v="SNF"/>
    <x v="777"/>
    <s v="5149-MARYVILLE LIVING CENTER-SNF"/>
    <s v="524 NORTH LAURA"/>
    <s v="MARYVILLE"/>
    <s v="64468-1955"/>
    <s v="KIMBERLY"/>
    <s v="BRAM"/>
    <n v="105"/>
    <s v="(660) 582-7447"/>
    <s v="(660) 582-4027"/>
    <s v="524 NORTH LAURA"/>
    <s v="MARYVILLE"/>
    <s v="64468-1955"/>
    <x v="86"/>
    <s v="LIMITED LIABILITY COMPANY"/>
  </r>
  <r>
    <n v="12895"/>
    <n v="5183"/>
    <x v="1"/>
    <s v="SNF"/>
    <x v="778"/>
    <s v="5183-MCDONALD COUNTY LIVING CENTER-SNF"/>
    <s v="1000 PATTERSON ST"/>
    <s v="ANDERSON"/>
    <s v="64831-7327"/>
    <s v="SUSAN"/>
    <s v="WOODS"/>
    <n v="96"/>
    <s v="(417) 845-3351"/>
    <s v="4178457470"/>
    <s v="1000 PATTERSON ST"/>
    <s v="ANDERSON"/>
    <s v="64831-7327"/>
    <x v="638"/>
    <s v="LIMITED LIABILITY COMPANY"/>
  </r>
  <r>
    <n v="8059"/>
    <n v="5220"/>
    <x v="1"/>
    <s v="SNF"/>
    <x v="779"/>
    <s v="5220-MCLARNEY MANOR-SNF"/>
    <s v="215 EAST PRATT"/>
    <s v="BROOKFIELD"/>
    <s v="64628-1300"/>
    <s v="PATRICIA"/>
    <s v="ROE"/>
    <n v="60"/>
    <s v="(660) 258-7402"/>
    <s v="6602582364"/>
    <s v="PO BOX 129"/>
    <s v="BROOKFIELD"/>
    <s v="64628-0129"/>
    <x v="639"/>
    <s v="PROFIT CORPORATION"/>
  </r>
  <r>
    <n v="12089"/>
    <n v="5238"/>
    <x v="1"/>
    <s v="SNF"/>
    <x v="780"/>
    <s v="5238-ST JAMES LIVING CENTER-SNF"/>
    <s v="415 SIDNEY ST"/>
    <s v="SAINT JAMES"/>
    <s v="65559-1070"/>
    <s v="MALISSA"/>
    <s v="CREWSE"/>
    <n v="90"/>
    <s v="(573) 265-8921"/>
    <s v="(573) 265-1442"/>
    <s v="PO BOX 69"/>
    <s v="SAINT JAMES"/>
    <s v="65559-0069"/>
    <x v="640"/>
    <s v="LIMITED LIABILITY COMPANY"/>
  </r>
  <r>
    <n v="19611"/>
    <n v="5280"/>
    <x v="1"/>
    <s v="SNF"/>
    <x v="781"/>
    <s v="5280-SPRINGFIELD VILLA-SNF"/>
    <s v="1100 EAST MONTCLAIR"/>
    <s v="SPRINGFIELD"/>
    <s v="65807-5076"/>
    <s v="CLINTON"/>
    <s v="LOWE"/>
    <n v="146"/>
    <s v="(417) 820-8500"/>
    <s v="4178208547"/>
    <s v="1100 EAST MONTCLAIR"/>
    <s v="SPRINGFIELD"/>
    <s v="65807-5076"/>
    <x v="641"/>
    <s v="LIMITED LIABILITY COMPANY"/>
  </r>
  <r>
    <n v="14775"/>
    <n v="5319"/>
    <x v="1"/>
    <s v="SNF"/>
    <x v="782"/>
    <s v="5319-MEDICALODGES BUTLER-SNF"/>
    <s v="103 EAST NURSERY"/>
    <s v="BUTLER"/>
    <s v="64730-2331"/>
    <s v="MISTY"/>
    <s v="BROOKS"/>
    <n v="110"/>
    <s v="(660) 679-3179"/>
    <s v="6606796524"/>
    <s v="103 EAST NURSERY"/>
    <s v="BUTLER"/>
    <s v="64730-2331"/>
    <x v="286"/>
    <s v="PROFIT CORPORATION"/>
  </r>
  <r>
    <n v="7522"/>
    <n v="5326"/>
    <x v="1"/>
    <s v="SNF"/>
    <x v="94"/>
    <s v="5326-MEYER CARE CENTER-SNF"/>
    <s v="1201 WEST 19TH ST"/>
    <s v="HIGGINSVILLE"/>
    <s v="64037-1458"/>
    <s v="DOUGLAS"/>
    <s v="FREDRICKSON"/>
    <n v="56"/>
    <s v="(660) 584-4224"/>
    <s v="6605847139"/>
    <s v="1201 WEST 19TH ST"/>
    <s v="HIGGINSVILLE"/>
    <s v="64037-1458"/>
    <x v="90"/>
    <s v="NOT FOR PROFIT CORPORATION"/>
  </r>
  <r>
    <n v="12626"/>
    <n v="5340"/>
    <x v="1"/>
    <s v="SNF"/>
    <x v="783"/>
    <s v="5340-ESTATES OF ST LOUIS, LLC, THE-SNF"/>
    <s v="2115 KAPPEL DR"/>
    <s v="SAINT LOUIS"/>
    <s v="63136-4115"/>
    <s v="GWEN"/>
    <s v="CABE"/>
    <n v="94"/>
    <s v="(314) 867-7474"/>
    <s v="(314) 867-3635"/>
    <s v="2115 KAPPEL DR"/>
    <s v="SAINT LOUIS"/>
    <s v="63136-4115"/>
    <x v="642"/>
    <s v="LIMITED LIABILITY COMPANY"/>
  </r>
  <r>
    <n v="16118"/>
    <n v="5378"/>
    <x v="1"/>
    <s v="SNF"/>
    <x v="784"/>
    <s v="5378-SWEET SPRINGS VILLA-SNF"/>
    <s v="518 E MARSHALL"/>
    <s v="SWEET SPRINGS"/>
    <s v="65351-9756"/>
    <s v="SARA"/>
    <s v="HYATT"/>
    <n v="120"/>
    <s v="(660) 335-6391"/>
    <s v="6603356582"/>
    <s v="518 E MARSHALL"/>
    <s v="SWEET SPRINGS"/>
    <s v="65351-9756"/>
    <x v="643"/>
    <s v="PROFIT CORPORATION"/>
  </r>
  <r>
    <n v="15312"/>
    <n v="5383"/>
    <x v="1"/>
    <s v="SNF"/>
    <x v="785"/>
    <s v="5383-MEDICALODGES NEOSHO-SNF"/>
    <s v="400 LYON DR"/>
    <s v="NEOSHO"/>
    <s v="64850-9194"/>
    <s v="JAMES"/>
    <s v="HARMS"/>
    <n v="114"/>
    <s v="(417) 451-2544"/>
    <s v="4174513221"/>
    <s v="400 LYON DR"/>
    <s v="NEOSHO"/>
    <s v="64850-9194"/>
    <x v="286"/>
    <s v="PROFIT CORPORATION"/>
  </r>
  <r>
    <n v="17462"/>
    <n v="5397"/>
    <x v="1"/>
    <s v="SNF"/>
    <x v="95"/>
    <s v="5397-TROY MANOR-SNF"/>
    <s v="200 THOMPSON DR"/>
    <s v="TROY"/>
    <s v="63379-2308"/>
    <s v="SHAWN"/>
    <s v="BAKER"/>
    <n v="130"/>
    <s v="(636) 528-8446"/>
    <s v="6365284435"/>
    <s v="200 THOMPSON DR"/>
    <s v="TROY"/>
    <s v="63379-2308"/>
    <x v="91"/>
    <s v="LIMITED LIABILITY COMPANY"/>
  </r>
  <r>
    <n v="13432"/>
    <n v="5418"/>
    <x v="1"/>
    <s v="SNF"/>
    <x v="786"/>
    <s v="5418-MILAN HEALTH CARE CENTER-SNF"/>
    <s v="52435 INFIRMARY RD"/>
    <s v="MILAN"/>
    <s v="63556-2874"/>
    <s v="LYNN"/>
    <s v="JONES"/>
    <n v="100"/>
    <s v="(660) 265-4032"/>
    <s v="6602354562"/>
    <s v="52435 INFIRMARY RD"/>
    <s v="MILAN"/>
    <s v="63556-2874"/>
    <x v="644"/>
    <s v="GENERAL PARTNERSHIP"/>
  </r>
  <r>
    <n v="11552"/>
    <n v="5422"/>
    <x v="1"/>
    <s v="SNF"/>
    <x v="787"/>
    <s v="5422-MILLER COUNTY CARE AND REHABILITATION CENTER-SNF"/>
    <s v="1157 HIGHWAY 17"/>
    <s v="TUSCUMBIA"/>
    <s v="65082-2100"/>
    <s v="TIFFANY"/>
    <s v="SHOWER"/>
    <n v="86"/>
    <s v="(573) 369-2318"/>
    <s v="5733693012"/>
    <s v="1157 HWY 17"/>
    <s v="TUSCUMBIA"/>
    <s v="65082-2100"/>
    <x v="645"/>
    <s v="NURSING HOME DISTRICT"/>
  </r>
  <r>
    <n v="8059"/>
    <n v="5473"/>
    <x v="1"/>
    <s v="SNF"/>
    <x v="788"/>
    <s v="5473-MONROE CITY MANOR CARE CENTER-SNF"/>
    <s v="1010 HIGHWAY 24 &amp; 36 EAST"/>
    <s v="MONROE CITY"/>
    <s v="63456-1116"/>
    <s v="BRITTANY"/>
    <s v="VANLANDINGHAM"/>
    <n v="60"/>
    <s v="(573) 735-4850"/>
    <s v="5737353511"/>
    <s v="1010 HWY 24 &amp; 36 EAST"/>
    <s v="MONROE CITY"/>
    <s v="63456-1116"/>
    <x v="646"/>
    <s v="PROFIT CORPORATION"/>
  </r>
  <r>
    <n v="15984"/>
    <n v="5484"/>
    <x v="1"/>
    <s v="SNF"/>
    <x v="789"/>
    <s v="5484-MONROE MANOR-SNF"/>
    <s v="200 SOUTH ST"/>
    <s v="PARIS"/>
    <s v="65275-1165"/>
    <s v="SHARI"/>
    <s v="EMBREE"/>
    <n v="119"/>
    <s v="(660) 327-4125"/>
    <s v="6603275264"/>
    <s v="200 SOUTH ST"/>
    <s v="PARIS"/>
    <s v="65275-1165"/>
    <x v="647"/>
    <s v="NURSING HOME DISTRICT"/>
  </r>
  <r>
    <n v="8059"/>
    <n v="5557"/>
    <x v="1"/>
    <s v="SNF"/>
    <x v="790"/>
    <s v="5557-MORNINGSIDE CENTER-SNF"/>
    <s v="1700 MORNINGSIDE DR"/>
    <s v="CHILLICOTHE"/>
    <s v="64601-1545"/>
    <s v="HARRI"/>
    <s v="MELTE"/>
    <n v="60"/>
    <s v="(660) 646-0170"/>
    <s v="6606460173"/>
    <s v="1700 MORNINGSIDE DR"/>
    <s v="CHILLICOTHE"/>
    <s v="64601-1545"/>
    <x v="95"/>
    <s v="NURSING HOME DISTRICT"/>
  </r>
  <r>
    <n v="15312"/>
    <n v="5568"/>
    <x v="1"/>
    <s v="SNF"/>
    <x v="791"/>
    <s v="5568-MOTHER OF GOOD COUNSEL HOME-SNF"/>
    <s v="6825 NATURAL BRIDGE RD"/>
    <s v="SAINT LOUIS"/>
    <s v="63121-5314"/>
    <s v="NICOLE"/>
    <s v="BELONGEA"/>
    <n v="114"/>
    <s v="(314) 383-4765"/>
    <s v="(314) 383-7256"/>
    <s v="6825 NATURAL BRIDGE RD"/>
    <s v="SAINT LOUIS"/>
    <s v="63121-5314"/>
    <x v="648"/>
    <s v="NOT FOR PROFIT CORPORATION"/>
  </r>
  <r>
    <n v="23103"/>
    <n v="5579"/>
    <x v="1"/>
    <s v="SNF"/>
    <x v="792"/>
    <s v="5579-WILSON'S CREEK NURSING &amp; REHAB-SNF"/>
    <s v="3403 WEST MT VERNON"/>
    <s v="SPRINGFIELD"/>
    <s v="65802-5241"/>
    <s v="MICHAEL"/>
    <s v="HUFFMAN"/>
    <n v="172"/>
    <s v="(417) 864-5600"/>
    <s v="(417) 862-8205"/>
    <s v="3403 WEST MT VERNON"/>
    <s v="SPRINGFIELD"/>
    <s v="65802-5241"/>
    <x v="649"/>
    <s v="LIMITED LIABILITY COMPANY"/>
  </r>
  <r>
    <n v="25789"/>
    <n v="5586"/>
    <x v="1"/>
    <s v="SNF"/>
    <x v="793"/>
    <s v="5586-BETHESDA SOUTHGATE-SNF"/>
    <s v="5943 TELEGRAPH RD"/>
    <s v="SAINT LOUIS"/>
    <s v="63129-4715"/>
    <s v="JENNIFER"/>
    <s v="POPP"/>
    <n v="192"/>
    <s v="(314) 846-2000"/>
    <s v="(314) 846-0083"/>
    <s v="5943 TELEGRAPH RD"/>
    <s v="SAINT LOUIS"/>
    <s v="63129-4715"/>
    <x v="96"/>
    <s v="NOT FOR PROFIT CORPORATION"/>
  </r>
  <r>
    <n v="14507"/>
    <n v="5703"/>
    <x v="1"/>
    <s v="SNF"/>
    <x v="794"/>
    <s v="5703-MOORE-FEW CARE CENTER-SNF"/>
    <s v="901 SOUTH ADAMS"/>
    <s v="NEVADA"/>
    <s v="64772-3209"/>
    <s v="GENE"/>
    <s v="VESTAL"/>
    <n v="108"/>
    <s v="(417) 448-3841"/>
    <s v="4174483715"/>
    <s v="901 SOUTH ADAMS"/>
    <s v="NEVADA"/>
    <s v="64772-3209"/>
    <x v="650"/>
    <s v="CITY GOVERNMENT"/>
  </r>
  <r>
    <n v="13432"/>
    <n v="5717"/>
    <x v="1"/>
    <s v="SNF"/>
    <x v="795"/>
    <s v="5717-MEDICALODGES NEVADA-SNF"/>
    <s v="1210 W ASHLAND ST"/>
    <s v="NEVADA"/>
    <s v="64772-1906"/>
    <s v="KAYLA"/>
    <s v="COOVER"/>
    <n v="100"/>
    <s v="(417) 667-5064"/>
    <s v="4176678154"/>
    <s v="1210 W ASHLAND ST"/>
    <s v="NEVADA"/>
    <s v="64772-1906"/>
    <x v="286"/>
    <s v="PROFIT CORPORATION"/>
  </r>
  <r>
    <n v="11686"/>
    <n v="5723"/>
    <x v="1"/>
    <s v="SNF"/>
    <x v="102"/>
    <s v="5723-ST ANDREW'S AT NEW FLORENCE-SNF"/>
    <s v="515 PICNIC ST"/>
    <s v="NEW FLORENCE"/>
    <s v="63363-2223"/>
    <s v="AMY"/>
    <s v="HILL"/>
    <n v="87"/>
    <s v="(573) 415-9333"/>
    <s v="5738352026"/>
    <s v="515 PICNIC ST"/>
    <s v="NEW FLORENCE"/>
    <s v="63363-2223"/>
    <x v="98"/>
    <s v="NOT FOR PROFIT CORPORATION"/>
  </r>
  <r>
    <n v="12089"/>
    <n v="5738"/>
    <x v="1"/>
    <s v="SNF"/>
    <x v="103"/>
    <s v="5738-NEW HAVEN CARE CENTER-SNF"/>
    <s v="9503 HIGHWAY 100"/>
    <s v="NEW HAVEN"/>
    <s v="63068-1300"/>
    <s v="DOROTHY"/>
    <s v="SHARPE"/>
    <n v="90"/>
    <s v="(573) 237-2103"/>
    <s v="5732373953"/>
    <s v="9503 HWY 100"/>
    <s v="NEW HAVEN"/>
    <s v="63068-1300"/>
    <x v="99"/>
    <s v="NOT FOR PROFIT CORPORATION"/>
  </r>
  <r>
    <n v="8059"/>
    <n v="5749"/>
    <x v="1"/>
    <s v="SNF"/>
    <x v="796"/>
    <s v="5749-NEW HAVEN LIVING CENTER-SNF"/>
    <s v="609 GOLF ST"/>
    <s v="ODESSA"/>
    <s v="64076-1462"/>
    <s v="HANNAH"/>
    <s v="BROWN"/>
    <n v="60"/>
    <s v="(816) 230-7530"/>
    <s v="(816) 633-7661"/>
    <s v="609 GOLF ST"/>
    <s v="ODESSA"/>
    <s v="64076-1462"/>
    <x v="651"/>
    <s v="LIMITED LIABILITY COMPANY"/>
  </r>
  <r>
    <n v="8059"/>
    <n v="5766"/>
    <x v="1"/>
    <s v="SNF"/>
    <x v="797"/>
    <s v="5766-NODAWAY NURSING HOME-SNF"/>
    <s v="22371 STATE HIGHWAY 46"/>
    <s v="MARYVILLE"/>
    <s v="64468-8157"/>
    <s v="JENNIFER"/>
    <s v="JEWETT"/>
    <n v="60"/>
    <s v="(660) 562-2876"/>
    <s v="(660) 562-1538"/>
    <s v="PO BOX 307"/>
    <s v="MARYVILLE"/>
    <s v="64468-0307"/>
    <x v="639"/>
    <s v="PROFIT CORPORATION"/>
  </r>
  <r>
    <n v="21223"/>
    <n v="5782"/>
    <x v="1"/>
    <s v="SNF"/>
    <x v="798"/>
    <s v="5782-CRYSTAL CREEK HEALTH AND REHABILITATION CENTER-SNF"/>
    <s v="250 NEW FLORISSANT RD SOUTH"/>
    <s v="FLORISSANT"/>
    <s v="63031-6716"/>
    <s v="AMBER"/>
    <s v="ULRICH"/>
    <n v="158"/>
    <s v="(314) 838-2211"/>
    <s v="3148385981"/>
    <s v="250 NEW FLORISSANT RD SOUTH"/>
    <s v="FLORISSANT"/>
    <s v="63031-6716"/>
    <x v="652"/>
    <s v="LIMITED LIABILITY COMPANY"/>
  </r>
  <r>
    <n v="24178"/>
    <n v="5794"/>
    <x v="1"/>
    <s v="SNF"/>
    <x v="799"/>
    <s v="5794-WOODLAND MANOR-SNF"/>
    <s v="1347 EAST VALLEY WATERMILL RD"/>
    <s v="SPRINGFIELD"/>
    <s v="65803-3739"/>
    <s v="DEANN"/>
    <s v="BALL"/>
    <n v="180"/>
    <s v="(417) 833-1220"/>
    <s v="4178335979"/>
    <s v="1347 EAST VALLEY WATERMILL RD"/>
    <s v="SPRINGFIELD"/>
    <s v="65803-3739"/>
    <x v="653"/>
    <s v="PROFIT CORPORATION"/>
  </r>
  <r>
    <n v="16656"/>
    <n v="5804"/>
    <x v="1"/>
    <s v="SNF"/>
    <x v="800"/>
    <s v="5804-PIN OAKS LIVING CENTER-SNF"/>
    <s v="1525 WEST MONROE ST"/>
    <s v="MEXICO"/>
    <s v="65265-1201"/>
    <s v="HAYLEE"/>
    <s v="LANDIS"/>
    <n v="124"/>
    <s v="(573) 581-7261"/>
    <s v="5735817666"/>
    <s v="1525 WEST MONROE ST"/>
    <s v="MEXICO"/>
    <s v="65265-1201"/>
    <x v="654"/>
    <s v="LIMITED LIABILITY COMPANY"/>
  </r>
  <r>
    <n v="9402"/>
    <n v="5832"/>
    <x v="1"/>
    <s v="SNF"/>
    <x v="104"/>
    <s v="5832-PINE VIEW MANOR, INC-SNF"/>
    <s v="307 NORTH PINEVIEW ST"/>
    <s v="STANBERRY"/>
    <s v="64489-1509"/>
    <s v="PAMELA D"/>
    <s v="HAILEY"/>
    <n v="70"/>
    <s v="(660) 783-2118"/>
    <s v="6607832691"/>
    <s v="307 NORTH PINEVIEW ST"/>
    <s v="STANBERRY"/>
    <s v="64489-1509"/>
    <x v="100"/>
    <s v="NOT FOR PROFIT CORPORATION"/>
  </r>
  <r>
    <n v="12089"/>
    <n v="5849"/>
    <x v="1"/>
    <s v="SNF"/>
    <x v="801"/>
    <s v="5849-ASPIRE SENIOR LIVING OAK GROVE-SNF"/>
    <s v="2108 SOUTH MITCHELL"/>
    <s v="OAK GROVE"/>
    <s v="64075-9472"/>
    <s v="GLORIA"/>
    <s v="PETERS"/>
    <n v="90"/>
    <s v="(816) 690-4118"/>
    <s v="8166908680"/>
    <s v="2108 S MITCHELL"/>
    <s v="OAK GROVE"/>
    <s v="64075-9472"/>
    <x v="655"/>
    <s v="LIMITED LIABILITY COMPANY"/>
  </r>
  <r>
    <n v="9671"/>
    <n v="5864"/>
    <x v="1"/>
    <s v="SNF"/>
    <x v="802"/>
    <s v="5864-OAK KNOLL SKILLED NURSING &amp; REHABILITATION CENTER-SNF"/>
    <s v="37 N CLARK AVE"/>
    <s v="FERGUSON"/>
    <s v="63135-2323"/>
    <s v="PATRICK"/>
    <s v="BRENCICK"/>
    <n v="72"/>
    <s v="(314) 521-7419"/>
    <s v="3145216889"/>
    <s v="37 N CLARK AVE"/>
    <s v="FERGUSON"/>
    <s v="63135-2323"/>
    <x v="656"/>
    <s v="PROFIT CORPORATION"/>
  </r>
  <r>
    <n v="12895"/>
    <n v="5900"/>
    <x v="1"/>
    <s v="SNF"/>
    <x v="803"/>
    <s v="5900-PIONEER SKILLED NURSING CENTER-SNF"/>
    <s v="1500 SOUTH KANSAS AVE"/>
    <s v="MARCELINE"/>
    <s v="64658-1716"/>
    <s v="MATTHEW"/>
    <s v="WOODS"/>
    <n v="96"/>
    <s v="(660) 376-2001"/>
    <s v="6603763473"/>
    <s v="1500 S KANSAS AVE"/>
    <s v="MARCELINE"/>
    <s v="64658-1716"/>
    <x v="657"/>
    <s v="LIMITED LIABILITY COMPANY"/>
  </r>
  <r>
    <n v="16118"/>
    <n v="5914"/>
    <x v="1"/>
    <s v="SNF"/>
    <x v="804"/>
    <s v="5914-OAK PARK CARE CENTER-SNF"/>
    <s v="6637 BERTHOLD AVE"/>
    <s v="SAINT LOUIS"/>
    <s v="63139-3318"/>
    <s v="MICHAEL"/>
    <s v="WOODARD"/>
    <n v="120"/>
    <s v="(314) 781-3444"/>
    <s v="3147816139"/>
    <s v="6637 BERTHOLD AVE"/>
    <s v="SAINT LOUIS"/>
    <s v="63139-3318"/>
    <x v="658"/>
    <s v="LIMITED LIABILITY COMPANY"/>
  </r>
  <r>
    <n v="8059"/>
    <n v="5994"/>
    <x v="1"/>
    <s v="SNF"/>
    <x v="805"/>
    <s v="5994-OAKRIDGE OF PLATTSBURG-SNF"/>
    <s v="205 EAST CLAY AVE"/>
    <s v="PLATTSBURG"/>
    <s v="64477-8100"/>
    <s v="ROBERT"/>
    <s v="SWYMELER JR"/>
    <n v="60"/>
    <s v="(816) 539-2128"/>
    <s v="8165392715"/>
    <s v="PO BOX 247"/>
    <s v="PLATTSBURG"/>
    <s v="64477-0247"/>
    <x v="659"/>
    <s v="NOT FOR PROFIT CORPORATION"/>
  </r>
  <r>
    <n v="13701"/>
    <n v="6020"/>
    <x v="1"/>
    <s v="SNF"/>
    <x v="806"/>
    <s v="6020-PLEASANT VALLEY MANOR CARE CENTER-SNF"/>
    <s v="6814 SOBBIE RD"/>
    <s v="LIBERTY"/>
    <s v="64068-9555"/>
    <s v="LADONNA"/>
    <s v="VAUGHAN"/>
    <n v="102"/>
    <s v="(816) 781-5277"/>
    <s v="8167818273"/>
    <s v="6814 SOBBIE RD"/>
    <s v="LIBERTY"/>
    <s v="64068-9555"/>
    <x v="660"/>
    <s v="PROFIT CORPORATION"/>
  </r>
  <r>
    <n v="15715"/>
    <n v="6038"/>
    <x v="1"/>
    <s v="SNF"/>
    <x v="807"/>
    <s v="6038-MANOR GROVE, INCORPORATED-SNF"/>
    <s v="711 SOUTH KIRKWOOD RD"/>
    <s v="KIRKWOOD"/>
    <s v="63122-5928"/>
    <s v="JENNIFER"/>
    <s v="MCCALLON"/>
    <n v="117"/>
    <s v="(314) 965-0864"/>
    <s v="3149650464"/>
    <s v="711 SOUTH KIRKWOOD RD"/>
    <s v="KIRKWOOD"/>
    <s v="63122-5928"/>
    <x v="661"/>
    <s v="NOT FOR PROFIT CORPORATION"/>
  </r>
  <r>
    <n v="8059"/>
    <n v="6041"/>
    <x v="1"/>
    <s v="SNF"/>
    <x v="465"/>
    <s v="6041-PLEASANT VIEW-SNF"/>
    <s v="470 RAINBOW DR"/>
    <s v="ROCK PORT"/>
    <s v="64482-1641"/>
    <s v="MEGAN"/>
    <s v="TWYMAN"/>
    <n v="60"/>
    <s v="(660) 744-6252"/>
    <s v="6607445701"/>
    <s v="PO BOX 273"/>
    <s v="ROCK PORT"/>
    <s v="64482-0273"/>
    <x v="639"/>
    <s v="PROFIT CORPORATION"/>
  </r>
  <r>
    <n v="8059"/>
    <n v="6097"/>
    <x v="1"/>
    <s v="SNF"/>
    <x v="808"/>
    <s v="6097-OREGON CARE CENTER-SNF"/>
    <s v="501 MONROE"/>
    <s v="OREGON"/>
    <s v="64473-7800"/>
    <s v="BRANDI"/>
    <s v="OLIVEIRA"/>
    <n v="60"/>
    <s v="(660) 446-3355"/>
    <s v="6604463690"/>
    <s v="PO BOX 19"/>
    <s v="OREGON"/>
    <s v="64473-0019"/>
    <x v="639"/>
    <s v="PROFIT CORPORATION"/>
  </r>
  <r>
    <n v="12626"/>
    <n v="6116"/>
    <x v="1"/>
    <s v="SNF"/>
    <x v="809"/>
    <s v="6116-OSAGE BEACH REHABILITATION AND HEALTH CARE CENTER-SNF"/>
    <s v="844 PASSOVER RD"/>
    <s v="OSAGE BEACH"/>
    <s v="65065-2834"/>
    <s v="LUKE"/>
    <s v="BUCHER"/>
    <n v="94"/>
    <s v="(573) 348-2225"/>
    <s v="5733485061"/>
    <s v="844 PASSOVER RD"/>
    <s v="OSAGE BEACH"/>
    <s v="65065-2834"/>
    <x v="662"/>
    <s v="LIMITED LIABILITY COMPANY"/>
  </r>
  <r>
    <n v="12089"/>
    <n v="6139"/>
    <x v="1"/>
    <s v="SNF"/>
    <x v="810"/>
    <s v="6139-ELDON NURSING &amp; REHAB-SNF"/>
    <s v="1001 E NORTH ST"/>
    <s v="ELDON"/>
    <s v="65026-2634"/>
    <s v="TREVOR"/>
    <s v="HAYES"/>
    <n v="90"/>
    <s v="(573) 392-3164"/>
    <s v="5733923914"/>
    <s v="1001 E NORTH  ST"/>
    <s v="ELDON"/>
    <s v="65026-2634"/>
    <x v="663"/>
    <s v="PROFIT CORPORATION"/>
  </r>
  <r>
    <n v="12089"/>
    <n v="6181"/>
    <x v="1"/>
    <s v="SNF"/>
    <x v="109"/>
    <s v="6181-FARMINGTON PRESBYTERIAN MANOR-SNF"/>
    <s v="500 CAYCE ST"/>
    <s v="FARMINGTON"/>
    <s v="63640-2910"/>
    <s v="JANE"/>
    <s v="HULL"/>
    <n v="90"/>
    <s v="(573) 756-6768"/>
    <s v="5737566014"/>
    <s v="500 CAYCE ST"/>
    <s v="FARMINGTON"/>
    <s v="63640-2910"/>
    <x v="105"/>
    <s v="NOT FOR PROFIT CORPORATION"/>
  </r>
  <r>
    <n v="8059"/>
    <n v="6217"/>
    <x v="1"/>
    <s v="SNF"/>
    <x v="811"/>
    <s v="6217-OZARK REHABILITATION &amp; HEALTH CARE CENTER-SNF"/>
    <s v="1083 OZARK CARE DR"/>
    <s v="OSAGE BEACH"/>
    <s v="65065-3016"/>
    <s v="KIMBERELEY"/>
    <s v="LATHROP"/>
    <n v="60"/>
    <s v="(573) 348-1711"/>
    <s v="5733481713"/>
    <s v="PO BOX 270"/>
    <s v="OSAGE BEACH"/>
    <s v="65065-0270"/>
    <x v="664"/>
    <s v="LIMITED LIABILITY COMPANY"/>
  </r>
  <r>
    <n v="16118"/>
    <n v="6240"/>
    <x v="1"/>
    <s v="SNF"/>
    <x v="812"/>
    <s v="6240-OZARK NURSING &amp; CARE CENTER-SNF"/>
    <s v="1486 NORTH RIVERSIDE RD"/>
    <s v="OZARK"/>
    <s v="65721-7688"/>
    <s v="SUMMER"/>
    <s v="BAKER"/>
    <n v="120"/>
    <s v="(417) 581-7126"/>
    <s v="4175813949"/>
    <s v="1486 NORTH RIVERSIDE RD"/>
    <s v="OZARK"/>
    <s v="65721-7688"/>
    <x v="665"/>
    <s v="PROFIT CORPORATION"/>
  </r>
  <r>
    <n v="16118"/>
    <n v="6253"/>
    <x v="1"/>
    <s v="SNF"/>
    <x v="813"/>
    <s v="6253-BROOKE HAVEN HEALTHCARE-SNF"/>
    <s v="1410  NORTH KENTUCKY AVE"/>
    <s v="WEST PLAINS"/>
    <s v="65775-1822"/>
    <s v="HOLLY"/>
    <s v="OSGOOD"/>
    <n v="120"/>
    <s v="(417) 256-7975"/>
    <s v="(417) 255-9190"/>
    <s v="1410  NORTH KENTUCKY AVE"/>
    <s v="WEST PLAINS"/>
    <s v="65775-1822"/>
    <x v="22"/>
    <s v="NOT FOR PROFIT CORPORATION"/>
  </r>
  <r>
    <n v="10477"/>
    <n v="6273"/>
    <x v="1"/>
    <s v="SNF"/>
    <x v="112"/>
    <s v="6273-OZARKS METHODIST MANOR, THE-SNF"/>
    <s v="205 SOUTH COLLEGE"/>
    <s v="MARIONVILLE"/>
    <s v="65705-9340"/>
    <s v="WAYNE"/>
    <s v="RAINEY"/>
    <n v="78"/>
    <s v="(417) 258-2573"/>
    <s v="4172582240"/>
    <s v="PO BOX 403"/>
    <s v="MARIONVILLE"/>
    <s v="65705-0403"/>
    <x v="108"/>
    <s v="NOT FOR PROFIT CORPORATION"/>
  </r>
  <r>
    <n v="11552"/>
    <n v="6308"/>
    <x v="1"/>
    <s v="SNF"/>
    <x v="814"/>
    <s v="6308-PARKDALE MANOR CARE CENTER-SNF"/>
    <s v="814 WEST SOUTH AVE"/>
    <s v="MARYVILLE"/>
    <s v="64468-2772"/>
    <s v="CHRISTINA"/>
    <s v="MEEK"/>
    <n v="86"/>
    <s v="(660) 582-8161"/>
    <s v="6605822798"/>
    <s v="814 W SOUTH AVE"/>
    <s v="MARYVILLE"/>
    <s v="64468-2772"/>
    <x v="666"/>
    <s v="PROFIT CORPORATION"/>
  </r>
  <r>
    <n v="8865"/>
    <n v="6316"/>
    <x v="1"/>
    <s v="SNF"/>
    <x v="114"/>
    <s v="6316-WINDSOR ESTATES OF ST CHARLES SNAL, LLC-SNF"/>
    <s v="2150 WEST RANDOLPH ST"/>
    <s v="SAINT CHARLES"/>
    <s v="63301-0894"/>
    <s v="ANDREW"/>
    <s v="LANE"/>
    <n v="66"/>
    <s v="(636) 946-4966"/>
    <s v="6369400214"/>
    <s v="2150 WEST RANDOLPH ST"/>
    <s v="SAINT CHARLES"/>
    <s v="63301-0894"/>
    <x v="110"/>
    <s v="LIMITED LIABILITY COMPANY"/>
  </r>
  <r>
    <n v="22566"/>
    <n v="6322"/>
    <x v="1"/>
    <s v="SNF"/>
    <x v="815"/>
    <s v="6322-ROYAL OAK NURSING &amp; REHAB-SNF"/>
    <s v="4960 LACLEDE AVE"/>
    <s v="SAINT LOUIS"/>
    <s v="63108-1404"/>
    <s v="ANDREA"/>
    <s v="IVY"/>
    <n v="168"/>
    <s v="(314) 361-6240"/>
    <s v="3143616682"/>
    <s v="4960 LACLEDE AVE"/>
    <s v="SAINT LOUIS"/>
    <s v="63108-1404"/>
    <x v="667"/>
    <s v="LIMITED LIABILITY COMPANY"/>
  </r>
  <r>
    <n v="17865"/>
    <n v="6393"/>
    <x v="1"/>
    <s v="SNF"/>
    <x v="816"/>
    <s v="6393-INDEPENDENCE CARE CENTER OF PERRY COUNTY-SNF"/>
    <s v="800 SOUTH KINGSHIGHWAY"/>
    <s v="PERRYVILLE"/>
    <s v="63775-2106"/>
    <s v="DANA"/>
    <s v="KORANDO"/>
    <n v="133"/>
    <s v="(573) 547-6546"/>
    <s v="(573) 547-2823"/>
    <s v="800 SOUTH KINGSHWY"/>
    <s v="PERRYVILLE"/>
    <s v="63775-2106"/>
    <x v="113"/>
    <s v="NOT FOR PROFIT CORPORATION"/>
  </r>
  <r>
    <n v="14238"/>
    <n v="6430"/>
    <x v="1"/>
    <s v="SNF"/>
    <x v="817"/>
    <s v="6430-ST ANDREW'S AT FRANCIS PLACE-SNF"/>
    <s v="400 SUMMERVILLE BLVD"/>
    <s v="EUREKA"/>
    <s v="63025-2316"/>
    <s v="BRAD"/>
    <s v="QUEEN"/>
    <n v="106"/>
    <s v="(636) 938-5151"/>
    <s v="(636) 938-5266"/>
    <s v="400 SUMMERVILLE BLVD"/>
    <s v="EUREKA"/>
    <s v="63025-2316"/>
    <x v="668"/>
    <s v="NOT FOR PROFIT CORPORATION"/>
  </r>
  <r>
    <n v="16118"/>
    <n v="6441"/>
    <x v="1"/>
    <s v="SNF"/>
    <x v="818"/>
    <s v="6441-MAPLES HEALTH AND REHABILITATION, THE-SNF"/>
    <s v="610 WEST SUNSET ST"/>
    <s v="SPRINGFIELD"/>
    <s v="65807-3696"/>
    <s v="KELLY"/>
    <s v="SHIPLEY"/>
    <n v="120"/>
    <s v="(417) 891-1700"/>
    <s v="(417) 891-1702"/>
    <s v="610 WEST SUNSET ST"/>
    <s v="SPRINGFIELD"/>
    <s v="65807-3696"/>
    <x v="669"/>
    <s v="PROFIT CORPORATION"/>
  </r>
  <r>
    <n v="8059"/>
    <n v="6453"/>
    <x v="1"/>
    <s v="SNF"/>
    <x v="819"/>
    <s v="6453-PEARL'S II EDEN FOR ELDERS-SNF"/>
    <s v="611 NORTH COLLEGE"/>
    <s v="PRINCETON"/>
    <s v="64673-1051"/>
    <s v="JUDY"/>
    <s v="BAGLEY"/>
    <n v="60"/>
    <s v="(660) 748-4407"/>
    <s v="(660) 748-4409"/>
    <s v="611 NORTH COLLEGE"/>
    <s v="PRINCETON"/>
    <s v="64673-1051"/>
    <x v="670"/>
    <s v="LIMITED LIABILITY COMPANY"/>
  </r>
  <r>
    <n v="16118"/>
    <n v="6469"/>
    <x v="1"/>
    <s v="SNF"/>
    <x v="820"/>
    <s v="6469-CHARITON PARK HEALTH CARE CENTER-SNF"/>
    <s v="902 MANOR DR"/>
    <s v="SALISBURY"/>
    <s v="65281-1236"/>
    <s v="PARES"/>
    <s v="CHAPPLE"/>
    <n v="120"/>
    <s v="(660) 388-6486"/>
    <s v="6603885705"/>
    <s v="902 MANOR DR"/>
    <s v="SALISBURY"/>
    <s v="65281-1236"/>
    <x v="671"/>
    <s v="LIMITED LIABILITY COMPANY"/>
  </r>
  <r>
    <n v="24715"/>
    <n v="6481"/>
    <x v="1"/>
    <s v="SNF"/>
    <x v="821"/>
    <s v="6481-NORTH VILLAGE PARK-SNF"/>
    <s v="2041 SILVA LN"/>
    <s v="MOBERLY"/>
    <s v="65270-3658"/>
    <s v="DOMINIQUE"/>
    <s v="LILO"/>
    <n v="184"/>
    <s v="(660) 269-7300"/>
    <s v="6602630751"/>
    <s v="2041 SILVA LN"/>
    <s v="MOBERLY"/>
    <s v="65270-3658"/>
    <x v="672"/>
    <s v="LIMITED LIABILITY COMPANY"/>
  </r>
  <r>
    <n v="8059"/>
    <n v="6516"/>
    <x v="1"/>
    <s v="SNF"/>
    <x v="822"/>
    <s v="6516-PUTNAM COUNTY CARE CENTER-SNF"/>
    <s v="1814 OAK ST"/>
    <s v="UNIONVILLE"/>
    <s v="63565-1275"/>
    <s v="PASSION"/>
    <s v="WYANT"/>
    <n v="60"/>
    <s v="(660) 947-2492"/>
    <s v="6609474121"/>
    <s v="1814 OAK ST"/>
    <s v="UNIONVILLE"/>
    <s v="63565-1275"/>
    <x v="673"/>
    <s v="NURSING HOME DISTRICT"/>
  </r>
  <r>
    <n v="22297"/>
    <n v="6555"/>
    <x v="1"/>
    <s v="SNF"/>
    <x v="823"/>
    <s v="6555-BRIDGEWOOD HEALTH CARE CENTER-SNF"/>
    <s v="11515 TROOST"/>
    <s v="KANSAS CITY"/>
    <s v="64131-3769"/>
    <s v="CLYDE"/>
    <s v="DESTEFANE"/>
    <n v="166"/>
    <s v="(816) 943-0101"/>
    <s v="8169431615"/>
    <s v="11515 TROOST"/>
    <s v="KANSAS CITY"/>
    <s v="64131-3769"/>
    <x v="674"/>
    <s v="LIMITED LIABILITY COMPANY"/>
  </r>
  <r>
    <n v="11552"/>
    <n v="6582"/>
    <x v="1"/>
    <s v="SNF"/>
    <x v="824"/>
    <s v="6582-REST HAVEN CONVALESCENT &amp; RETIREMENT HOME-SNF"/>
    <s v="1800 SOUTH INGRAM"/>
    <s v="SEDALIA"/>
    <s v="65301-7538"/>
    <s v="GEORGANN"/>
    <s v="FOSTER"/>
    <n v="86"/>
    <s v="(660) 827-0845"/>
    <s v="6608270842"/>
    <s v="1800 S INGRAM"/>
    <s v="SEDALIA"/>
    <s v="65301-7538"/>
    <x v="675"/>
    <s v="PROFIT CORPORATION"/>
  </r>
  <r>
    <n v="40296"/>
    <n v="6604"/>
    <x v="1"/>
    <s v="SNF"/>
    <x v="825"/>
    <s v="6604-ROSEWOOD REHAB AND HEALTHCARE CENTER-SNF"/>
    <s v="1415 WEST WHITE OAK"/>
    <s v="INDEPENDENCE"/>
    <s v="64050-2590"/>
    <s v="JOSEPH"/>
    <s v="HEATER II"/>
    <n v="300"/>
    <s v="(816) 254-3500"/>
    <s v="8165214909"/>
    <s v="1415 WEST WHITE OAK"/>
    <s v="INDEPENDENCE"/>
    <s v="64050-2590"/>
    <x v="676"/>
    <s v="LIMITED LIABILITY COMPANY"/>
  </r>
  <r>
    <n v="16118"/>
    <n v="6640"/>
    <x v="1"/>
    <s v="SNF"/>
    <x v="826"/>
    <s v="6640-RIDGE CREST NURSING CENTER-SNF"/>
    <s v="706 SOUTH MITCHELL"/>
    <s v="WARRENSBURG"/>
    <s v="64093-2828"/>
    <s v="CHARLA"/>
    <s v="MACKEY"/>
    <n v="120"/>
    <s v="(660) 429-2177"/>
    <s v="(660) 429-1929"/>
    <s v="706 SOUTH MITCHELL"/>
    <s v="WARRENSBURG"/>
    <s v="64093-2828"/>
    <x v="677"/>
    <s v="PROFIT CORPORATION"/>
  </r>
  <r>
    <n v="12895"/>
    <n v="6656"/>
    <x v="1"/>
    <s v="SNF"/>
    <x v="827"/>
    <s v="6656-RIDGEVIEW LIVING COMMUNITY-SNF"/>
    <s v="500 BARRETT DRIVE"/>
    <s v="MALDEN"/>
    <s v="63863-1204"/>
    <s v="ALAINA"/>
    <s v="GALINDO"/>
    <n v="96"/>
    <s v="(573) 276-3843"/>
    <s v="5732763736"/>
    <s v="500 BARRETT DRIVE"/>
    <s v="MALDEN"/>
    <s v="63863-1204"/>
    <x v="678"/>
    <s v="LIMITED LIABILITY COMPANY"/>
  </r>
  <r>
    <n v="12089"/>
    <n v="6672"/>
    <x v="1"/>
    <s v="SNF"/>
    <x v="828"/>
    <s v="6672-RIVER OAKS CARE CENTER-SNF"/>
    <s v="1001 NORTH WALNUT"/>
    <s v="STEELE"/>
    <s v="63877-1355"/>
    <s v="DAVID"/>
    <s v="PIERCE"/>
    <n v="90"/>
    <s v="(573) 695-2121"/>
    <s v="5736954624"/>
    <s v="1001 N  WALNUT"/>
    <s v="STEELE"/>
    <s v="63877-1355"/>
    <x v="679"/>
    <s v="PROFIT CORPORATION"/>
  </r>
  <r>
    <n v="16118"/>
    <n v="6729"/>
    <x v="1"/>
    <s v="SNF"/>
    <x v="829"/>
    <s v="6729-RIVERVIEW AT THE PARK CARE AND REHABILITATION CENTER-SNF"/>
    <s v="1100 PROGRESS PARKWAY"/>
    <s v="SAINTE GENEVIEVE"/>
    <s v="63670-9232"/>
    <s v="KATHERINE"/>
    <s v="TALLEY"/>
    <n v="120"/>
    <s v="(573) 883-3454"/>
    <s v="5738837673"/>
    <s v="1100 PROGRESS PARKWAY"/>
    <s v="SAINTE GENEVIEVE"/>
    <s v="63670-9232"/>
    <x v="680"/>
    <s v="PROFIT CORPORATION"/>
  </r>
  <r>
    <n v="8059"/>
    <n v="6730"/>
    <x v="1"/>
    <s v="SNF"/>
    <x v="830"/>
    <s v="6730-RIVERVIEW NURSING CENTER-SNF"/>
    <s v="10303 STATE RD C"/>
    <s v="MOKANE"/>
    <s v="65059-1211"/>
    <s v="MANDY"/>
    <s v="EDWARDS"/>
    <n v="60"/>
    <s v="(573) 676-3136"/>
    <s v="5736763139"/>
    <s v="10303 STATE RD C"/>
    <s v="MOKANE"/>
    <s v="65059-1211"/>
    <x v="681"/>
    <s v="PROFIT CORPORATION"/>
  </r>
  <r>
    <n v="8059"/>
    <n v="6744"/>
    <x v="1"/>
    <s v="SNF"/>
    <x v="831"/>
    <s v="6744-RIVERWAYS MANOR-SNF"/>
    <s v="403 WATERCRESS RD"/>
    <s v="VAN BUREN"/>
    <s v="63965-9100"/>
    <s v="ANGELA"/>
    <s v="LONG"/>
    <n v="60"/>
    <s v="(573) 323-4282"/>
    <s v="(573) 323-8224"/>
    <s v="PO BOX 969"/>
    <s v="VAN BUREN"/>
    <s v="63965-0969"/>
    <x v="682"/>
    <s v="PROFIT CORPORATION"/>
  </r>
  <r>
    <n v="21760"/>
    <n v="6782"/>
    <x v="1"/>
    <s v="SNF"/>
    <x v="832"/>
    <s v="6782-HIGHLAND REHABILITATION &amp; HEALTH CARE CENTER-SNF"/>
    <s v="904 EAST 68TH ST"/>
    <s v="KANSAS CITY"/>
    <s v="64131-1305"/>
    <s v="DAWN"/>
    <s v="MILLER"/>
    <n v="162"/>
    <s v="(816) 333-5485"/>
    <s v="(816) 822-7340"/>
    <s v="904 EAST 68TH ST"/>
    <s v="KANSAS CITY"/>
    <s v="64131-1305"/>
    <x v="683"/>
    <s v="LIMITED LIABILITY COMPANY"/>
  </r>
  <r>
    <n v="13701"/>
    <n v="6801"/>
    <x v="1"/>
    <s v="SNF"/>
    <x v="833"/>
    <s v="6801-CEDAR POINTE-SNF"/>
    <s v="1800 WHITE COLUMNS DR"/>
    <s v="ROLLA"/>
    <s v="65401-2044"/>
    <s v="STEVE"/>
    <s v="SZERZINSKI"/>
    <n v="102"/>
    <s v="(573) 364-7766"/>
    <s v="5733641593"/>
    <s v="1800 WHITE COLUMNS DR"/>
    <s v="ROLLA"/>
    <s v="65401-2044"/>
    <x v="684"/>
    <s v="LIMITED LIABILITY COMPANY"/>
  </r>
  <r>
    <n v="13432"/>
    <n v="6810"/>
    <x v="1"/>
    <s v="SNF"/>
    <x v="834"/>
    <s v="6810-SHEPHERD OF THE HILLS LIVING CENTER-SNF"/>
    <s v="996 STATE HIGHWAY 248"/>
    <s v="BRANSON"/>
    <s v="65616-8154"/>
    <s v="KYLE"/>
    <s v="JONES"/>
    <n v="100"/>
    <s v="(417) 334-6431"/>
    <s v="4173346460"/>
    <s v="996 STATE HWY 248"/>
    <s v="BRANSON"/>
    <s v="65616-8154"/>
    <x v="685"/>
    <s v="LIMITED LIABILITY COMPANY"/>
  </r>
  <r>
    <n v="8059"/>
    <n v="6838"/>
    <x v="1"/>
    <s v="SNF"/>
    <x v="835"/>
    <s v="6838-SILEX COMMUNITY CARE-SNF"/>
    <s v="111 DUNCAN MANSION RD"/>
    <s v="SILEX"/>
    <s v="63377-2229"/>
    <s v="AMANDA"/>
    <s v="MARSTEN"/>
    <n v="60"/>
    <s v="(573) 384-5218"/>
    <s v="5733845470"/>
    <s v="111 DUNCAN MANSION RD"/>
    <s v="SILEX"/>
    <s v="63377-2229"/>
    <x v="686"/>
    <s v="PROFIT CORPORATION"/>
  </r>
  <r>
    <n v="5373"/>
    <n v="6864"/>
    <x v="1"/>
    <s v="SNF"/>
    <x v="836"/>
    <s v="6864-SARCOXIE NURSING CENTER-SNF"/>
    <s v="1505 MINER"/>
    <s v="SARCOXIE"/>
    <s v="64862-9211"/>
    <s v="JOHNNA"/>
    <s v="GREATHOUSE"/>
    <n v="40"/>
    <s v="(417) 548-3434"/>
    <s v="(417) 548-6929"/>
    <s v="PO BOX 248"/>
    <s v="SARCOXIE"/>
    <s v="64862-0248"/>
    <x v="687"/>
    <s v="LIMITED LIABILITY COMPANY"/>
  </r>
  <r>
    <n v="16118"/>
    <n v="6934"/>
    <x v="1"/>
    <s v="SNF"/>
    <x v="837"/>
    <s v="6934-SALT RIVER COMMUNITY CARE-SNF"/>
    <s v="142 SHELBY PLAZA RD"/>
    <s v="SHELBINA"/>
    <s v="63468-1065"/>
    <s v="CHRISANDRA"/>
    <s v="RATLIFF"/>
    <n v="120"/>
    <s v="(573) 588-4175"/>
    <s v="(573) 588-2020"/>
    <s v="PO BOX 529"/>
    <s v="SHELBINA"/>
    <s v="63468-0529"/>
    <x v="688"/>
    <s v="NURSING HOME DISTRICT"/>
  </r>
  <r>
    <n v="8059"/>
    <n v="7004"/>
    <x v="1"/>
    <s v="SNF"/>
    <x v="838"/>
    <s v="7004-SCHUYLER COUNTY NURSING HOME-SNF"/>
    <s v="1306 US HIGHWAY 63"/>
    <s v="QUEEN CITY"/>
    <s v="63561-2251"/>
    <s v="MARCIA"/>
    <s v="MARTIN"/>
    <n v="60"/>
    <s v="(660) 766-2291"/>
    <s v="(660) 766-2884"/>
    <s v="1306 US HIGHWAY 63"/>
    <s v="QUEEN CITY"/>
    <s v="63561-2251"/>
    <x v="689"/>
    <s v="NURSING HOME DISTRICT"/>
  </r>
  <r>
    <n v="13163"/>
    <n v="7057"/>
    <x v="1"/>
    <s v="SNF"/>
    <x v="839"/>
    <s v="7057-COTTON POINT LIVING CENTER-SNF"/>
    <s v="609 SOUTH RAILROAD ST"/>
    <s v="MATTHEWS"/>
    <s v="63867-9751"/>
    <s v="MICHELLE"/>
    <s v="CHISM"/>
    <n v="98"/>
    <s v="(573) 471-7861"/>
    <s v="5734719527"/>
    <s v="609 SOUTH RAILROAD ST"/>
    <s v="MATTHEWS"/>
    <s v="63867-9751"/>
    <x v="690"/>
    <s v="PROFIT CORPORATION"/>
  </r>
  <r>
    <n v="13029"/>
    <n v="7092"/>
    <x v="1"/>
    <s v="SNF"/>
    <x v="840"/>
    <s v="7092-PARKWAY HEALTH CARE CENTER-SNF"/>
    <s v="2323 SWOPE PARKWAY"/>
    <s v="KANSAS CITY"/>
    <s v="64130-2638"/>
    <s v="LISA"/>
    <s v="SNEDEGER"/>
    <n v="97"/>
    <s v="(816) 924-1122"/>
    <s v="8169230955"/>
    <s v="2323 SWOPE PARKWAY"/>
    <s v="KANSAS CITY"/>
    <s v="64130-2638"/>
    <x v="691"/>
    <s v="LIMITED LIABILITY COMPANY"/>
  </r>
  <r>
    <n v="12089"/>
    <n v="7110"/>
    <x v="1"/>
    <s v="SNF"/>
    <x v="841"/>
    <s v="7110-SEVILLE CARE CENTER-SNF"/>
    <s v="35625 HIGHWAY 72"/>
    <s v="SALEM"/>
    <s v="65560-7217"/>
    <s v="MICHAEL"/>
    <s v="GAWLAK"/>
    <n v="90"/>
    <s v="(573) 729-6141"/>
    <s v="5737292811"/>
    <s v="PO BOX 746"/>
    <s v="SALEM"/>
    <s v="65560-0746"/>
    <x v="692"/>
    <s v="PROFIT CORPORATION"/>
  </r>
  <r>
    <n v="11820"/>
    <n v="7147"/>
    <x v="1"/>
    <s v="SNF"/>
    <x v="842"/>
    <s v="7147-ANEW HEALTHCARE SAVANNAH-SNF"/>
    <s v="13277 STATE ROUTE D"/>
    <s v="SAVANNAH"/>
    <s v="64485-9431"/>
    <s v="JEANETTE"/>
    <s v="SPORTSMAN"/>
    <n v="88"/>
    <s v="(816) 324-5991"/>
    <s v="(816) 324-3556"/>
    <s v="13277 STATE ROUTE D"/>
    <s v="SAVANNAH"/>
    <s v="64485-9431"/>
    <x v="693"/>
    <s v="LIMITED LIABILITY COMPANY"/>
  </r>
  <r>
    <n v="26461"/>
    <n v="7289"/>
    <x v="1"/>
    <s v="SNF"/>
    <x v="843"/>
    <s v="7289-SHIRKEY NURSING &amp; REHABILITATION CENTER-SNF"/>
    <s v="804 WOLLARD BLVD"/>
    <s v="RICHMOND"/>
    <s v="64085-2227"/>
    <s v="CHRISTOPHER  S."/>
    <s v="BROWN"/>
    <n v="197"/>
    <s v="(816) 776-5403"/>
    <s v="8167763591"/>
    <s v="804 WOLLARD BLVD"/>
    <s v="RICHMOND"/>
    <s v="64085-2227"/>
    <x v="426"/>
    <s v="NURSING HOME DISTRICT"/>
  </r>
  <r>
    <n v="13163"/>
    <n v="7306"/>
    <x v="1"/>
    <s v="SNF"/>
    <x v="844"/>
    <s v="7306-WESTFIELD NURSING CENTER, INC-SNF"/>
    <s v="3144 STATE HIGHWAY FF"/>
    <s v="SIKESTON"/>
    <s v="63801-8580"/>
    <s v="NANCY"/>
    <s v="DRISKILL"/>
    <n v="98"/>
    <s v="(573) 471-1174"/>
    <s v="5734711944"/>
    <s v="PO BOX 489"/>
    <s v="SIKESTON"/>
    <s v="63801-0489"/>
    <x v="694"/>
    <s v="PROFIT CORPORATION"/>
  </r>
  <r>
    <n v="16118"/>
    <n v="7331"/>
    <x v="1"/>
    <s v="SNF"/>
    <x v="845"/>
    <s v="7331-SIKESTON CONVALESCENT CENTER-SNF"/>
    <s v="103 KENNEDY DR"/>
    <s v="SIKESTON"/>
    <s v="63801-5126"/>
    <s v="DARYL"/>
    <s v="WADE II"/>
    <n v="120"/>
    <s v="(573) 471-6900"/>
    <s v="5734716933"/>
    <s v="103 KENNEDY DR"/>
    <s v="SIKESTON"/>
    <s v="63801-5126"/>
    <x v="695"/>
    <s v="PROFIT CORPORATION"/>
  </r>
  <r>
    <n v="16118"/>
    <n v="7345"/>
    <x v="1"/>
    <s v="SNF"/>
    <x v="846"/>
    <s v="7345-HUNTER ACRES CARING CENTER-SNF"/>
    <s v="628 NORTH WEST ST"/>
    <s v="SIKESTON"/>
    <s v="63801-4738"/>
    <s v="LISA"/>
    <s v="KELLEY"/>
    <n v="120"/>
    <s v="(573) 471-7130"/>
    <s v="5734714234"/>
    <s v="628 NORTH WEST ST"/>
    <s v="SIKESTON"/>
    <s v="63801-4738"/>
    <x v="696"/>
    <s v="PROFIT CORPORATION"/>
  </r>
  <r>
    <n v="8059"/>
    <n v="7395"/>
    <x v="1"/>
    <s v="SNF"/>
    <x v="847"/>
    <s v="7395-LAWSON MANOR &amp; REHAB-SNF"/>
    <s v="210 WEST 8TH TERRACE"/>
    <s v="LAWSON"/>
    <s v="64062-9357"/>
    <s v="CYNTHIA"/>
    <s v="HUNTER"/>
    <n v="60"/>
    <s v="(816) 580-3269"/>
    <s v="8165803040"/>
    <s v="210 WEST 8TH TERRACE"/>
    <s v="LAWSON"/>
    <s v="64062-9357"/>
    <x v="697"/>
    <s v="PROFIT CORPORATION"/>
  </r>
  <r>
    <n v="16118"/>
    <n v="7440"/>
    <x v="1"/>
    <s v="SNF"/>
    <x v="848"/>
    <s v="7440-PILLARS OF NORTH COUNTY HEALTH &amp; REHABILITATION CENTER, THE-SNF"/>
    <s v="13700 OLD HALLS FERRY RD"/>
    <s v="FLORISSANT"/>
    <s v="63033-4109"/>
    <s v="JAMEKAH"/>
    <s v="GARRETT HUGHES"/>
    <n v="120"/>
    <s v="(314) 355-0760"/>
    <s v="3143558169"/>
    <s v="13700 OLD HALLS FERRY RD"/>
    <s v="FLORISSANT"/>
    <s v="63033-4109"/>
    <x v="698"/>
    <s v="LIMITED LIABILITY COMPANY"/>
  </r>
  <r>
    <n v="19611"/>
    <n v="7460"/>
    <x v="1"/>
    <s v="SNF"/>
    <x v="849"/>
    <s v="7460-SPRINGFIELD REHABILITATION &amp; HEALTH CARE CENTER-SNF"/>
    <s v="2800 S FORT AVE"/>
    <s v="SPRINGFIELD"/>
    <s v="65807-3480"/>
    <s v="TROY"/>
    <s v="LACEY"/>
    <n v="146"/>
    <s v="(417) 882-0035"/>
    <s v="4178820103"/>
    <s v="PO BOX 3438 GS"/>
    <s v="SPRINGFIELD"/>
    <s v="65808-3438"/>
    <x v="699"/>
    <s v="LIMITED LIABILITY COMPANY"/>
  </r>
  <r>
    <n v="16118"/>
    <n v="7503"/>
    <x v="1"/>
    <s v="SNF"/>
    <x v="850"/>
    <s v="7503-NHC HEALTHCARE, ST CHARLES-SNF"/>
    <s v="35 SUGAR MAPLE LN"/>
    <s v="SAINT CHARLES"/>
    <s v="63303-5740"/>
    <s v="SETH"/>
    <s v="PEIMANN"/>
    <n v="120"/>
    <s v="(636) 946-8887"/>
    <s v="6369464718"/>
    <s v="35 SUGAR MAPLE LN"/>
    <s v="SAINT CHARLES"/>
    <s v="63303-5740"/>
    <x v="700"/>
    <s v="LIMITED LIABILITY COMPANY"/>
  </r>
  <r>
    <n v="8462"/>
    <n v="7523"/>
    <x v="1"/>
    <s v="SNF"/>
    <x v="851"/>
    <s v="7523-ST ELIZABETH CARE CENTER-SNF"/>
    <s v="649 SOUTH WALNUT ST"/>
    <s v="SAINT ELIZABETH"/>
    <s v="65075-2440"/>
    <s v="DEBRA"/>
    <s v="CLONINGER"/>
    <n v="63"/>
    <s v="(573) 493-2215"/>
    <s v="5734932712"/>
    <s v="649 SOUTH WALNUT ST"/>
    <s v="SAINT ELIZABETH"/>
    <s v="65075-2440"/>
    <x v="701"/>
    <s v="PROFIT CORPORATION"/>
  </r>
  <r>
    <n v="9268"/>
    <n v="7532"/>
    <x v="1"/>
    <s v="SNF"/>
    <x v="852"/>
    <s v="7532-ST JOSEPH CHATEAU-SNF"/>
    <s v="811 NORTH 9TH ST"/>
    <s v="SAINT JOSEPH"/>
    <s v="64501-1651"/>
    <s v="KRISTA"/>
    <s v="CLARK"/>
    <n v="69"/>
    <s v="(816) 233-5164"/>
    <s v="8162335211"/>
    <s v="811 NORTH 9TH ST"/>
    <s v="SAINT JOSEPH"/>
    <s v="64508-1651"/>
    <x v="702"/>
    <s v="LIMITED LIABILITY COMPANY"/>
  </r>
  <r>
    <n v="14775"/>
    <n v="7560"/>
    <x v="1"/>
    <s v="SNF"/>
    <x v="853"/>
    <s v="7560-MOUNT CARMEL SENIOR LIVING - ST CHARLES, LLC-SNF"/>
    <s v="723 FIRST CAPITOL DR"/>
    <s v="SAINT CHARLES"/>
    <s v="63301-2729"/>
    <s v="BRENT"/>
    <s v="GLOVER"/>
    <n v="110"/>
    <s v="(636) 946-4140"/>
    <s v="(636) 946-1104"/>
    <s v="723 FIRST CAPITOL DR"/>
    <s v="SAINT CHARLES"/>
    <s v="63301-2729"/>
    <x v="420"/>
    <s v="LIMITED LIABILITY COMPANY"/>
  </r>
  <r>
    <n v="9268"/>
    <n v="7572"/>
    <x v="1"/>
    <s v="SNF"/>
    <x v="854"/>
    <s v="7572-ST JOSEPH'S BLUFFS-SNF"/>
    <s v="1306 WEST MAIN ST"/>
    <s v="JEFFERSON CITY"/>
    <s v="65109-1356"/>
    <s v="RACHEL"/>
    <s v="PATTERSON"/>
    <n v="69"/>
    <s v="(573) 635-0166"/>
    <s v="(573) 635-1405"/>
    <s v="1306 WEST MAIN ST"/>
    <s v="JEFFERSON CITY"/>
    <s v="65109-1356"/>
    <x v="68"/>
    <s v="NOT FOR PROFIT CORPORATION"/>
  </r>
  <r>
    <n v="3224"/>
    <n v="7585"/>
    <x v="1"/>
    <s v="SNF"/>
    <x v="129"/>
    <s v="7585-ST LOUIS ALTENHEIM-SNF"/>
    <s v="5408 SOUTH BROADWAY"/>
    <s v="SAINT LOUIS"/>
    <s v="63111-2023"/>
    <s v="JEAN"/>
    <s v="BARDWELL"/>
    <n v="24"/>
    <s v="(314) 353-7225"/>
    <s v=""/>
    <s v="5408 SOUTH BROADWAY"/>
    <s v="SAINT LOUIS"/>
    <s v="63111-2023"/>
    <x v="125"/>
    <s v="LIMITED LIABILITY COMPANY"/>
  </r>
  <r>
    <n v="12760"/>
    <n v="7606"/>
    <x v="1"/>
    <s v="SNF"/>
    <x v="855"/>
    <s v="7606-ST LUKE'S NURSING CENTER, INC-SNF"/>
    <s v="1220 EAST FAIRVIEW AVE"/>
    <s v="CARTHAGE"/>
    <s v="64836-3122"/>
    <s v="DEANNA"/>
    <s v="SHAFFER"/>
    <n v="95"/>
    <s v="(417) 358-9084"/>
    <s v="4173586991"/>
    <s v="1220 EAST FAIRVIEW AVE"/>
    <s v="CARTHAGE"/>
    <s v="64836-3122"/>
    <x v="703"/>
    <s v="NOT FOR PROFIT CORPORATION"/>
  </r>
  <r>
    <n v="12895"/>
    <n v="7613"/>
    <x v="1"/>
    <s v="SNF"/>
    <x v="856"/>
    <s v="7613-ST PETERS MANOR CARE CENTER-SNF"/>
    <s v="230 SPENCER RD"/>
    <s v="SAINT PETERS"/>
    <s v="63376-2425"/>
    <s v="ANDREA"/>
    <s v="GEE"/>
    <n v="96"/>
    <s v="(636) 441-2750"/>
    <s v="6364472835"/>
    <s v="230 SPENCER RD"/>
    <s v="SAINT PETERS"/>
    <s v="63376-2425"/>
    <x v="704"/>
    <s v="PROFIT CORPORATION"/>
  </r>
  <r>
    <n v="32237"/>
    <n v="7631"/>
    <x v="1"/>
    <s v="SNF"/>
    <x v="857"/>
    <s v="7631-ST SOPHIA HEALTH &amp; REHABILITATION CENTER-SNF"/>
    <s v="936 CHARBONIER RD"/>
    <s v="FLORISSANT"/>
    <s v="63031-5220"/>
    <s v="RYAN"/>
    <s v="PHILLIPS"/>
    <n v="240"/>
    <s v="(314) 831-4800"/>
    <s v="3148311310"/>
    <s v="936 CHARBONIER RD"/>
    <s v="FLORISSANT"/>
    <s v="63031-5220"/>
    <x v="705"/>
    <s v="LIMITED LIABILITY COMPANY"/>
  </r>
  <r>
    <n v="12089"/>
    <n v="7680"/>
    <x v="1"/>
    <s v="SNF"/>
    <x v="858"/>
    <s v="7680-LAKE STOCKTON HEALTHCARE FACILITY-SNF"/>
    <s v="1523 3RD ROAD"/>
    <s v="STOCKTON"/>
    <s v="65785-9608"/>
    <s v="CHRIS"/>
    <s v="MCBRATNEY"/>
    <n v="90"/>
    <s v="(417) 276-5126"/>
    <s v="4172766222"/>
    <s v="PO BOX 945"/>
    <s v="STOCKTON"/>
    <s v="65785-0945"/>
    <x v="203"/>
    <s v="NOT FOR PROFIT CORPORATION"/>
  </r>
  <r>
    <n v="16118"/>
    <n v="7744"/>
    <x v="1"/>
    <s v="SNF"/>
    <x v="859"/>
    <s v="7744-LIFE CARE CENTER OF SULLIVAN-SNF"/>
    <s v="875 DUNSFORD DR"/>
    <s v="SULLIVAN"/>
    <s v="63080-1238"/>
    <s v="TRACY"/>
    <s v="CLINGMAN"/>
    <n v="120"/>
    <s v="(573) 468-3128"/>
    <s v="5738603196"/>
    <s v="875 DUNSFORD DR"/>
    <s v="SULLIVAN"/>
    <s v="63080-1238"/>
    <x v="706"/>
    <s v="LIMITED LIABILITY COMPANY"/>
  </r>
  <r>
    <n v="8059"/>
    <n v="7798"/>
    <x v="1"/>
    <s v="SNF"/>
    <x v="860"/>
    <s v="7798-SUNSET HOME-SNF"/>
    <s v="1201 SOUTH POLK"/>
    <s v="MAYSVILLE"/>
    <s v="64469-4028"/>
    <s v="BRENDA"/>
    <s v="MOORE"/>
    <n v="60"/>
    <s v="(816) 449-2158"/>
    <s v="8164495216"/>
    <s v="1201 S POLK"/>
    <s v="MAYSVILLE"/>
    <s v="64469-4028"/>
    <x v="707"/>
    <s v="LIMITED LIABILITY COMPANY"/>
  </r>
  <r>
    <n v="16118"/>
    <n v="7831"/>
    <x v="1"/>
    <s v="SNF"/>
    <x v="861"/>
    <s v="7831-SUNSET HEALTH CARE CENTER-SNF"/>
    <s v="400 WEST PARK AVE"/>
    <s v="UNION"/>
    <s v="63084-1140"/>
    <s v="JENNIFER"/>
    <s v="LOWE"/>
    <n v="120"/>
    <s v="(636) 583-2252"/>
    <s v="6365838577"/>
    <s v="400 WEST PARK AVE"/>
    <s v="UNION"/>
    <s v="63084-1140"/>
    <x v="708"/>
    <s v="LIMITED LIABILITY COMPANY"/>
  </r>
  <r>
    <n v="8059"/>
    <n v="7929"/>
    <x v="1"/>
    <s v="SNF"/>
    <x v="862"/>
    <s v="7929-HICKORY MANOR-SNF"/>
    <s v="209 HICKORY ST"/>
    <s v="LICKING"/>
    <s v="65542-9847"/>
    <s v="TIFFANI"/>
    <s v="ALLEN"/>
    <n v="60"/>
    <s v="(573) 674-2111"/>
    <s v="5736743586"/>
    <s v="209 HICKORY ST"/>
    <s v="LICKING"/>
    <s v="65542-9847"/>
    <x v="709"/>
    <s v="LIMITED LIABILITY COMPANY"/>
  </r>
  <r>
    <n v="16118"/>
    <n v="7970"/>
    <x v="1"/>
    <s v="SNF"/>
    <x v="863"/>
    <s v="7970-AUTUMN OAKS CARING CENTER-SNF"/>
    <s v="1310 HOVIS ST"/>
    <s v="MOUNTAIN GROVE"/>
    <s v="65711-1219"/>
    <s v="CIARA"/>
    <s v="HUNTER"/>
    <n v="120"/>
    <s v="(417) 926-5128"/>
    <s v="4179265127"/>
    <s v="1310 HOVIS ST"/>
    <s v="MOUNTAIN GROVE"/>
    <s v="65711-1219"/>
    <x v="710"/>
    <s v="PROFIT CORPORATION"/>
  </r>
  <r>
    <n v="8059"/>
    <n v="7998"/>
    <x v="1"/>
    <s v="SNF"/>
    <x v="864"/>
    <s v="7998-TIFFANY HEIGHTS-SNF"/>
    <s v="1531 NEBRASKA ST"/>
    <s v="MOUND CITY"/>
    <s v="64470-1610"/>
    <s v="TAMMY"/>
    <s v="YOCUM"/>
    <n v="60"/>
    <s v="(660) 442-3146"/>
    <s v="(660) 442-3356"/>
    <s v="PO BOX 308"/>
    <s v="MOUND CITY"/>
    <s v="64470-0308"/>
    <x v="639"/>
    <s v="PROFIT CORPORATION"/>
  </r>
  <r>
    <n v="24178"/>
    <n v="8000"/>
    <x v="1"/>
    <s v="SNF"/>
    <x v="865"/>
    <s v="8000-DIVERSICARE OF ST JOSEPH-SNF"/>
    <s v="3002 N 18TH ST"/>
    <s v="SAINT JOSEPH"/>
    <s v="64505-1872"/>
    <s v="JANET"/>
    <s v="MCCARTHY GREEN"/>
    <n v="180"/>
    <s v="(816) 364-4200"/>
    <s v="(816) 364-4283"/>
    <s v="3002 N 18TH ST"/>
    <s v="SAINT JOSEPH"/>
    <s v="64505-1872"/>
    <x v="711"/>
    <s v="LIMITED LIABILITY COMPANY"/>
  </r>
  <r>
    <n v="8059"/>
    <n v="8027"/>
    <x v="1"/>
    <s v="SNF"/>
    <x v="866"/>
    <s v="8027-BRENT B TINNIN MANOR-SNF"/>
    <s v="220 EUEL POLK DR"/>
    <s v="ELLINGTON"/>
    <s v="63638-7967"/>
    <s v="CARRIE"/>
    <s v="JORDAN"/>
    <n v="60"/>
    <s v="(573) 663-2545"/>
    <s v="5736632547"/>
    <s v="220 EUEL POLK DR"/>
    <s v="ELLINGTON"/>
    <s v="63638-7967"/>
    <x v="712"/>
    <s v="PROFIT CORPORATION"/>
  </r>
  <r>
    <n v="8865"/>
    <n v="8036"/>
    <x v="1"/>
    <s v="SNF"/>
    <x v="867"/>
    <s v="8036-TIPTON OAK MANOR-SNF"/>
    <s v="601 WEST MORGAN ST"/>
    <s v="TIPTON"/>
    <s v="65081-8214"/>
    <s v="TIFFANY"/>
    <s v="ROETTGEN"/>
    <n v="66"/>
    <s v="(660) 433-5574"/>
    <s v="6604432231"/>
    <s v="601 WEST MORGAN ST"/>
    <s v="TIPTON"/>
    <s v="65081-8214"/>
    <x v="713"/>
    <s v="LIMITED LIABILITY COMPANY"/>
  </r>
  <r>
    <n v="42982"/>
    <n v="8058"/>
    <x v="1"/>
    <s v="SNF"/>
    <x v="868"/>
    <s v="8058-NORTHVIEW VILLAGE-SNF"/>
    <s v="2415 NORTH KINGSHIGHWAY"/>
    <s v="SAINT LOUIS"/>
    <s v="63113-1109"/>
    <s v="JENNIFER"/>
    <s v="EVANS"/>
    <n v="320"/>
    <s v="(314) 361-1300"/>
    <s v="(314) 361-0253"/>
    <s v="2415 NORTH KINGSHIGHWAY"/>
    <s v="SAINT LOUIS"/>
    <s v="63113-1109"/>
    <x v="714"/>
    <s v="PROFIT CORPORATION"/>
  </r>
  <r>
    <n v="12089"/>
    <n v="8096"/>
    <x v="1"/>
    <s v="SNF"/>
    <x v="628"/>
    <s v="8096-TRI-COUNTY CARE CENTER-SNF"/>
    <s v="601 NORTH GALLOWAY RD"/>
    <s v="VANDALIA"/>
    <s v="63382-1252"/>
    <s v="MEGAN"/>
    <s v="ELLEDGE"/>
    <n v="90"/>
    <s v="(573) 594-6467"/>
    <s v="(573) 594-3863"/>
    <s v="601 NORTH GALLOWAY RD"/>
    <s v="VANDALIA"/>
    <s v="63382-1252"/>
    <x v="509"/>
    <s v="NURSING HOME DISTRICT"/>
  </r>
  <r>
    <n v="11552"/>
    <n v="8100"/>
    <x v="1"/>
    <s v="SNF"/>
    <x v="869"/>
    <s v="8100-RICHLAND CARE CENTER, INC-SNF"/>
    <s v="400 TRI-COUNTY LANE"/>
    <s v="RICHLAND"/>
    <s v="65556-8582"/>
    <s v="RACHELLE"/>
    <s v="HARRIS"/>
    <n v="86"/>
    <s v="(573) 765-3243"/>
    <s v="(573) 765-5138"/>
    <s v="PO BOX 756"/>
    <s v="RICHLAND"/>
    <s v="65556-0756"/>
    <x v="715"/>
    <s v="NOT FOR PROFIT CORPORATION"/>
  </r>
  <r>
    <n v="16118"/>
    <n v="8140"/>
    <x v="1"/>
    <s v="SNF"/>
    <x v="870"/>
    <s v="8140-TRUMAN LAKE MANOR, INC-SNF"/>
    <s v="600 EAST 7TH ST"/>
    <s v="LOWRY CITY"/>
    <s v="64763-9671"/>
    <s v="TIMOTHY"/>
    <s v="CORBIN"/>
    <n v="120"/>
    <s v="(417) 644-2248"/>
    <s v="(417) 644-2742"/>
    <s v="PO BOX 415"/>
    <s v="LOWRY CITY"/>
    <s v="64763-0415"/>
    <x v="716"/>
    <s v="PROFIT CORPORATION"/>
  </r>
  <r>
    <n v="16118"/>
    <n v="8188"/>
    <x v="1"/>
    <s v="SNF"/>
    <x v="871"/>
    <s v="8188-MARK TWAIN MANOR-SNF"/>
    <s v="11988 MARK TWAIN LN"/>
    <s v="BRIDGETON"/>
    <s v="63044-2825"/>
    <s v="DONNA"/>
    <s v="COOPER"/>
    <n v="120"/>
    <s v="(314) 291-8240"/>
    <s v="3142919426"/>
    <s v="11988 MARK TWAIN LN"/>
    <s v="BRIDGETON"/>
    <s v="63044-2825"/>
    <x v="717"/>
    <s v="PROFIT CORPORATION"/>
  </r>
  <r>
    <n v="16118"/>
    <n v="8218"/>
    <x v="1"/>
    <s v="SNF"/>
    <x v="872"/>
    <s v="8218-TWIN PINES ADULT CARE CENTER-SNF"/>
    <s v="1900 S JAMISON"/>
    <s v="KIRKSVILLE"/>
    <s v="63501-5302"/>
    <s v="JAMES"/>
    <s v="RICHARDSON"/>
    <n v="120"/>
    <s v="(660) 665-2887"/>
    <s v="6606652328"/>
    <s v="1900 S JAMISON"/>
    <s v="KIRKSVILLE"/>
    <s v="63501-5302"/>
    <x v="718"/>
    <s v="NURSING HOME DISTRICT"/>
  </r>
  <r>
    <n v="29550"/>
    <n v="8272"/>
    <x v="1"/>
    <s v="SNF"/>
    <x v="873"/>
    <s v="8272-NHC HEALTHCARE, MARYLAND HEIGHTS-SNF"/>
    <s v="2920 FEE FEE RD"/>
    <s v="MARYLAND HEIGHTS"/>
    <s v="63043-1915"/>
    <s v="SUSAN"/>
    <s v="TAYLOR"/>
    <n v="220"/>
    <s v="(314) 291-0121"/>
    <s v="3142091083"/>
    <s v="2920 FEE FEE RD"/>
    <s v="MARYLAND HEIGHTS"/>
    <s v="63043-1915"/>
    <x v="719"/>
    <s v="LIMITED LIABILITY COMPANY"/>
  </r>
  <r>
    <n v="16118"/>
    <n v="8282"/>
    <x v="1"/>
    <s v="SNF"/>
    <x v="874"/>
    <s v="8282-STONEBRIDGE VILLA MARIE-SNF"/>
    <s v="1030 EDMONDS ST"/>
    <s v="JEFFERSON CITY"/>
    <s v="65109-5213"/>
    <s v="TRACY"/>
    <s v="BERHORST"/>
    <n v="120"/>
    <s v="(573) 635-3381"/>
    <s v="5736356685"/>
    <s v="1030 EDMONDS ST"/>
    <s v="JEFFERSON CITY"/>
    <s v="65109-5213"/>
    <x v="720"/>
    <s v="PROFIT CORPORATION"/>
  </r>
  <r>
    <n v="8059"/>
    <n v="8300"/>
    <x v="1"/>
    <s v="SNF"/>
    <x v="875"/>
    <s v="8300-CHRISTIAN EXTENDED CARE &amp; REHABILITATION-SNF"/>
    <s v="11160 VILLAGE NORTH DR"/>
    <s v="SAINT LOUIS"/>
    <s v="63136-6159"/>
    <s v="RENEE"/>
    <s v="CWIKLOWSKI"/>
    <n v="60"/>
    <s v="(314) 355-8010"/>
    <s v="3146534840"/>
    <s v="11160 VILLAGE NORTH DR"/>
    <s v="SAINT LOUIS"/>
    <s v="63136-6159"/>
    <x v="721"/>
    <s v="NOT FOR PROFIT CORPORATION"/>
  </r>
  <r>
    <n v="10611"/>
    <n v="8315"/>
    <x v="1"/>
    <s v="SNF"/>
    <x v="876"/>
    <s v="8315-CYPRESS POINT - SKILLED NURSING BY AMERICARE-SNF"/>
    <s v="801 BAILIFF DR"/>
    <s v="DEXTER"/>
    <s v="63841-9500"/>
    <s v="JOHN"/>
    <s v="LANGLEY"/>
    <n v="79"/>
    <s v="(573) 624-8908"/>
    <s v="5736245193"/>
    <s v="801 BAILIFF DR"/>
    <s v="DEXTER"/>
    <s v="63841-9500"/>
    <x v="722"/>
    <s v="LIMITED LIABILITY COMPANY"/>
  </r>
  <r>
    <n v="6985"/>
    <n v="8334"/>
    <x v="1"/>
    <s v="SNF"/>
    <x v="877"/>
    <s v="8334-HOLDEN MANOR CARE CENTER-SNF"/>
    <s v="2005 SOUTH LEXINGTON"/>
    <s v="HOLDEN"/>
    <s v="64040-1610"/>
    <s v="WALTER"/>
    <s v="BAKER"/>
    <n v="52"/>
    <s v="(816) 732-4138"/>
    <s v="(816) 732-4344"/>
    <s v="2005 SOUTH LEXINGTON"/>
    <s v="HOLDEN"/>
    <s v="64040-1610"/>
    <x v="723"/>
    <s v="PROFIT CORPORATION"/>
  </r>
  <r>
    <n v="11820"/>
    <n v="8383"/>
    <x v="1"/>
    <s v="SNF"/>
    <x v="878"/>
    <s v="8383-WARRENSBURG MANOR CARE CENTER-SNF"/>
    <s v="400 CARE CENTER DR"/>
    <s v="WARRENSBURG"/>
    <s v="64093-3100"/>
    <s v="JENNIFER"/>
    <s v="DOCTOR"/>
    <n v="88"/>
    <s v="(660) 747-2216"/>
    <s v="6607470807"/>
    <s v="400 CARE CENTER DR"/>
    <s v="WARRENSBURG"/>
    <s v="64093-3100"/>
    <x v="724"/>
    <s v="PROFIT CORPORATION"/>
  </r>
  <r>
    <n v="16118"/>
    <n v="8405"/>
    <x v="1"/>
    <s v="SNF"/>
    <x v="879"/>
    <s v="8405-WEBCO MANOR-SNF"/>
    <s v="1687 W WASHINGTON ST"/>
    <s v="MARSHFIELD"/>
    <s v="65706-2325"/>
    <s v="KATHRYN"/>
    <s v="DECKARD"/>
    <n v="120"/>
    <s v="(417) 859-5144"/>
    <s v="(417) 859-5012"/>
    <s v="1687 W WASHINGTON ST"/>
    <s v="MARSHFIELD"/>
    <s v="65706-2325"/>
    <x v="725"/>
    <s v="NURSING HOME DISTRICT"/>
  </r>
  <r>
    <n v="15312"/>
    <n v="8434"/>
    <x v="1"/>
    <s v="SNF"/>
    <x v="880"/>
    <s v="8434-NHC HEALTHCARE, WEST PLAINS-SNF"/>
    <s v="211 DAVIS DR"/>
    <s v="WEST PLAINS"/>
    <s v="65775-2242"/>
    <s v="ANNA"/>
    <s v="MICHEL"/>
    <n v="114"/>
    <s v="(417) 256-0798"/>
    <s v="4172563996"/>
    <s v="PO BOX 497"/>
    <s v="WEST PLAINS"/>
    <s v="65775-0497"/>
    <x v="726"/>
    <s v="LIMITED LIABILITY COMPANY"/>
  </r>
  <r>
    <n v="21357"/>
    <n v="8474"/>
    <x v="1"/>
    <s v="SNF"/>
    <x v="881"/>
    <s v="8474-WESTCHESTER HOUSE, THE-SNF"/>
    <s v="550 WHITE RD"/>
    <s v="CHESTERFIELD"/>
    <s v="63017-2316"/>
    <s v="BENITA"/>
    <s v="CLARK"/>
    <n v="159"/>
    <s v="(314) 469-1200"/>
    <s v="3144697512"/>
    <s v="550 WHITE RD"/>
    <s v="CHESTERFIELD"/>
    <s v="63017-2316"/>
    <x v="727"/>
    <s v="LIMITED PARTNERSHIP"/>
  </r>
  <r>
    <n v="17730"/>
    <n v="8512"/>
    <x v="1"/>
    <s v="SNF"/>
    <x v="882"/>
    <s v="8512-WESTWOOD HILLS HEALTH &amp; REHABILITATION CENTER-SNF"/>
    <s v="3100 WARRIOR LN"/>
    <s v="POPLAR BLUFF"/>
    <s v="63901-8686"/>
    <s v="JOETTA"/>
    <s v="MARTIN"/>
    <n v="132"/>
    <s v="(573) 785-0851"/>
    <s v="(573) 785-6703"/>
    <s v="3100 WARRIOR LANE"/>
    <s v="POPLAR BLUFF"/>
    <s v="63901-8686"/>
    <x v="728"/>
    <s v="LIMITED LIABILITY COMPANY"/>
  </r>
  <r>
    <n v="16118"/>
    <n v="8521"/>
    <x v="1"/>
    <s v="SNF"/>
    <x v="883"/>
    <s v="8521-ADAIR VILLAGE-SNF"/>
    <s v="1801 N GAINES DR"/>
    <s v="CLINTON"/>
    <s v="64735-1127"/>
    <s v="CLARA"/>
    <s v="MERRILL"/>
    <n v="120"/>
    <s v="(660) 885-8196"/>
    <s v="6608856081"/>
    <s v="1801 N GAINES DR"/>
    <s v="CLINTON"/>
    <s v="64735-1127"/>
    <x v="729"/>
    <s v="PROFIT CORPORATION"/>
  </r>
  <r>
    <n v="14104"/>
    <n v="8614"/>
    <x v="1"/>
    <s v="SNF"/>
    <x v="884"/>
    <s v="8614-WILLOW CARE NURSING HOME-SNF"/>
    <s v="2646 STATE ROUTE 76"/>
    <s v="WILLOW SPRINGS"/>
    <s v="65793-8254"/>
    <s v="TASHIA"/>
    <s v="GEHLKEN"/>
    <n v="105"/>
    <s v="(417) 469-3152"/>
    <s v="4174694204"/>
    <s v="PO BOX 309"/>
    <s v="WILLOW SPRINGS"/>
    <s v="65793-0309"/>
    <x v="22"/>
    <s v="NOT FOR PROFIT CORPORATION"/>
  </r>
  <r>
    <n v="13163"/>
    <n v="8627"/>
    <x v="1"/>
    <s v="SNF"/>
    <x v="885"/>
    <s v="8627-BUTLER CENTER FOR REHABILITATION AND HEALTHCARE-SNF"/>
    <s v="416 SOUTH HIGH ST"/>
    <s v="BUTLER"/>
    <s v="64730-1827"/>
    <s v="APRIL"/>
    <s v="FERIS"/>
    <n v="98"/>
    <s v="(660) 679-6158"/>
    <s v="6606794243"/>
    <s v="416 S HIGH ST"/>
    <s v="BUTLER"/>
    <s v="64730-1827"/>
    <x v="730"/>
    <s v="LIMITED LIABILITY COMPANY"/>
  </r>
  <r>
    <n v="11954"/>
    <n v="8673"/>
    <x v="1"/>
    <s v="SNF"/>
    <x v="886"/>
    <s v="8673-MAYWOOD TERRACE LIVING CENTER-SNF"/>
    <s v="10300 EAST TRUMAN RD"/>
    <s v="INDEPENDENCE"/>
    <s v="64052-2258"/>
    <s v="DEBBIE"/>
    <s v="CAVINESS"/>
    <n v="89"/>
    <s v="(816) 836-1250"/>
    <s v="8168369642"/>
    <s v="10300 EAST TRUMAN RD"/>
    <s v="INDEPENDENCE"/>
    <s v="64052-2258"/>
    <x v="731"/>
    <s v="PROFIT CORPORATION"/>
  </r>
  <r>
    <n v="11014"/>
    <n v="8688"/>
    <x v="1"/>
    <s v="SNF"/>
    <x v="887"/>
    <s v="8688-CAMDENTON WINDSOR ESTATES-SNF"/>
    <s v="2042 N BUSINESS ROUTE 5"/>
    <s v="CAMDENTON"/>
    <s v="65020-2611"/>
    <s v="DELORIS"/>
    <s v="MCQUEEN"/>
    <n v="82"/>
    <s v="(573) 346-5654"/>
    <s v="5733467472"/>
    <s v="2042 N BUSINESS ROUTE 5"/>
    <s v="CAMDENTON"/>
    <s v="65020-2611"/>
    <x v="732"/>
    <s v="PROFIT CORPORATION"/>
  </r>
  <r>
    <n v="6716"/>
    <n v="8779"/>
    <x v="1"/>
    <s v="SNF"/>
    <x v="888"/>
    <s v="8779-WORTH COUNTY CONVALESCENT CENTER-SNF"/>
    <s v="503 E 4TH ST"/>
    <s v="GRANT CITY"/>
    <s v="64456-8363"/>
    <s v="MARCUS"/>
    <s v="JIMERSON"/>
    <n v="50"/>
    <s v="(660) 564-3304"/>
    <s v="(660) 564-2596"/>
    <s v="503 E 4TH ST"/>
    <s v="GRANT CITY"/>
    <s v="64456-8363"/>
    <x v="733"/>
    <s v="NURSING HOME DISTRICT"/>
  </r>
  <r>
    <n v="8059"/>
    <n v="8823"/>
    <x v="1"/>
    <s v="SNF"/>
    <x v="889"/>
    <s v="8823-APPLE RIDGE CARE CENTER-SNF"/>
    <s v="100 WEST THOMAS AVE"/>
    <s v="WAVERLY"/>
    <s v="64096-9143"/>
    <s v="TIFFANY"/>
    <s v="GOETZ"/>
    <n v="60"/>
    <s v="(660) 493-2232"/>
    <s v="6604932239"/>
    <s v="PO BOX 188"/>
    <s v="WAVERLY"/>
    <s v="64096-0188"/>
    <x v="734"/>
    <s v="PROFIT CORPORATION"/>
  </r>
  <r>
    <n v="15581"/>
    <n v="8862"/>
    <x v="1"/>
    <s v="SNF"/>
    <x v="890"/>
    <s v="8862-ROLLA HEALTH &amp; REHABILITATION SUITES-SNF"/>
    <s v="1200 MCCUTCHEN RD"/>
    <s v="ROLLA"/>
    <s v="65401-2615"/>
    <s v="MELODY"/>
    <s v="WYZARD"/>
    <n v="116"/>
    <s v="(573) 364-2311"/>
    <s v="5733642748"/>
    <s v="1200 MCCUTCHEN RD"/>
    <s v="ROLLA"/>
    <s v="65401-2615"/>
    <x v="735"/>
    <s v="LIMITED LIABILITY COMPANY"/>
  </r>
  <r>
    <n v="12089"/>
    <n v="9512"/>
    <x v="1"/>
    <s v="SNF"/>
    <x v="891"/>
    <s v="9512-BROOKHAVEN NURSING &amp; REHAB-SNF"/>
    <s v="3405 WEST MT VERNON"/>
    <s v="SPRINGFIELD"/>
    <s v="65802-5241"/>
    <s v="ADAM"/>
    <s v="KNAPP"/>
    <n v="90"/>
    <s v="(417) 874-9600"/>
    <s v="4178749601"/>
    <s v="3405 WEST MT VERNON"/>
    <s v="SPRINGFIELD"/>
    <s v="65802-5241"/>
    <x v="736"/>
    <s v="LIMITED LIABILITY COMPANY"/>
  </r>
  <r>
    <n v="24715"/>
    <n v="9528"/>
    <x v="1"/>
    <s v="SNF"/>
    <x v="892"/>
    <s v="9528-BEAUVAIS REHAB AND HEALTHCARE CENTER-SNF"/>
    <s v="3625 MAGNOLIA AVE"/>
    <s v="SAINT LOUIS"/>
    <s v="63110-4048"/>
    <s v="GINA"/>
    <s v="HIGGINS"/>
    <n v="184"/>
    <s v="(314) 771-2990"/>
    <s v="3147717960"/>
    <s v="3625 MAGNOLIA AVE"/>
    <s v="SAINT LOUIS"/>
    <s v="63110-4048"/>
    <x v="737"/>
    <s v="LIMITED LIABILITY COMPANY"/>
  </r>
  <r>
    <n v="25386"/>
    <n v="9605"/>
    <x v="1"/>
    <s v="SNF"/>
    <x v="893"/>
    <s v="9605-SCENIC NURSING AND REHABILITATION CENTER, LLC-SNF"/>
    <s v="1333 SCENIC DR"/>
    <s v="HERCULANEUM"/>
    <s v="63048-1550"/>
    <s v="CYNTHIA"/>
    <s v="SANDER"/>
    <n v="189"/>
    <s v="(636) 931-2995"/>
    <s v="6369318760"/>
    <s v="1333 SCENIC DR"/>
    <s v="HERCULANEUM"/>
    <s v="63048-1550"/>
    <x v="738"/>
    <s v="LIMITED LIABILITY COMPANY"/>
  </r>
  <r>
    <n v="16118"/>
    <n v="9756"/>
    <x v="1"/>
    <s v="SNF"/>
    <x v="894"/>
    <s v="9756-SPRINGFIELD SKILLED CARE CENTER-SNF"/>
    <s v="2401 W GRAND ST"/>
    <s v="SPRINGFIELD"/>
    <s v="65802-4967"/>
    <s v="DAVID"/>
    <s v="SHORT"/>
    <n v="120"/>
    <s v="(417) 864-4545"/>
    <s v="4178644768"/>
    <s v="2401 W GRAND ST"/>
    <s v="SPRINGFIELD"/>
    <s v="65802-4967"/>
    <x v="149"/>
    <s v="LIMITED LIABILITY COMPANY"/>
  </r>
  <r>
    <n v="14775"/>
    <n v="9961"/>
    <x v="1"/>
    <s v="SNF"/>
    <x v="895"/>
    <s v="9961-MAPLE LAWN NURSING HOME-SNF"/>
    <s v="1410 WEST LINE ST"/>
    <s v="PALMYRA"/>
    <s v="63461-1831"/>
    <s v="JESSE"/>
    <s v="SOONDRUM"/>
    <n v="110"/>
    <s v="(573) 769-2213"/>
    <s v="5737692284"/>
    <s v="PO BOX 232"/>
    <s v="PALMYRA"/>
    <s v="63461-0232"/>
    <x v="739"/>
    <s v="NURSING HOME DISTRICT"/>
  </r>
  <r>
    <n v="16118"/>
    <n v="10240"/>
    <x v="1"/>
    <s v="SNF"/>
    <x v="896"/>
    <s v="10240-HERMITAGE NURSING &amp; REHAB-SNF"/>
    <s v="18599 FIRST STREET"/>
    <s v="HERMITAGE"/>
    <s v="65668-9129"/>
    <s v="LISA"/>
    <s v="WALKER"/>
    <n v="120"/>
    <s v="(417) 745-2111"/>
    <s v="4177452211"/>
    <s v="PO BOX 325"/>
    <s v="HERMITAGE"/>
    <s v="65668-0325"/>
    <x v="740"/>
    <s v="LIMITED LIABILITY COMPANY"/>
  </r>
  <r>
    <n v="5641"/>
    <n v="10300"/>
    <x v="1"/>
    <s v="SNF"/>
    <x v="159"/>
    <s v="10300-STONEBRIDGE OAK TREE-SNF"/>
    <s v="3108 WEST TRUMAN BLVD"/>
    <s v="JEFFERSON CITY"/>
    <s v="65109-4918"/>
    <s v="FREDERICK"/>
    <s v="DOERHOFF"/>
    <n v="42"/>
    <s v="(573) 893-3063"/>
    <s v="5738936350"/>
    <s v="3108 WEST TRUMAN BLVD"/>
    <s v="JEFFERSON CITY"/>
    <s v="65109-4918"/>
    <x v="152"/>
    <s v="PROFIT CORPORATION"/>
  </r>
  <r>
    <n v="12089"/>
    <n v="10346"/>
    <x v="1"/>
    <s v="SNF"/>
    <x v="160"/>
    <s v="10346-RIVERSIDE PLACE-SNF"/>
    <s v="1616 WEISENBORN RD"/>
    <s v="SAINT JOSEPH"/>
    <s v="64507-2527"/>
    <s v="CARMEN"/>
    <s v="COTTON"/>
    <n v="90"/>
    <s v="(816) 232-9874"/>
    <s v="8163644283"/>
    <s v="1616 WEISENBORN RD"/>
    <s v="SAINT JOSEPH"/>
    <s v="64508-2527"/>
    <x v="153"/>
    <s v="LIMITED LIABILITY COMPANY"/>
  </r>
  <r>
    <n v="8059"/>
    <n v="10437"/>
    <x v="1"/>
    <s v="SNF"/>
    <x v="897"/>
    <s v="10437-CALIFORNIA CARE CENTER-SNF"/>
    <s v="1106 SOUTH OAK, ROUTE 3"/>
    <s v="CALIFORNIA"/>
    <s v="65018-1462"/>
    <s v="DEBRA"/>
    <s v="DUNHAM"/>
    <n v="60"/>
    <s v="(573) 796-3127"/>
    <s v="5737964972"/>
    <s v="1106 SOUTH OAK, ROUTE 3"/>
    <s v="CALIFORNIA"/>
    <s v="65018-1462"/>
    <x v="741"/>
    <s v="PROFIT CORPORATION"/>
  </r>
  <r>
    <n v="13163"/>
    <n v="10491"/>
    <x v="1"/>
    <s v="SNF"/>
    <x v="898"/>
    <s v="10491-MARIES MANOR-SNF"/>
    <s v="174 BALLPARK RD"/>
    <s v="VIENNA"/>
    <s v="65582-8043"/>
    <s v="JOSH"/>
    <s v="CROSS"/>
    <n v="98"/>
    <s v="(573) 422-3177"/>
    <s v="5734223079"/>
    <s v="174 BALLPARK RD"/>
    <s v="VIENNA"/>
    <s v="65582-8043"/>
    <x v="742"/>
    <s v="LIMITED LIABILITY COMPANY"/>
  </r>
  <r>
    <n v="16118"/>
    <n v="10607"/>
    <x v="1"/>
    <s v="SNF"/>
    <x v="899"/>
    <s v="10607-NORTHWOOD HILLS CARE CENTER-SNF"/>
    <s v="800 NORTH ARTHUR ST"/>
    <s v="HUMANSVILLE"/>
    <s v="65674-8655"/>
    <s v="BOBBY"/>
    <s v="REED"/>
    <n v="120"/>
    <s v="(417) 754-2208"/>
    <s v="4177548092"/>
    <s v="PO BOX 187"/>
    <s v="HUMANSVILLE"/>
    <s v="65674-0187"/>
    <x v="743"/>
    <s v="LIMITED LIABILITY COMPANY"/>
  </r>
  <r>
    <n v="12895"/>
    <n v="10626"/>
    <x v="1"/>
    <s v="SNF"/>
    <x v="900"/>
    <s v="10626-HOUSTON HOUSE-SNF"/>
    <s v="1000 NORTH INDUSTRIAL DR"/>
    <s v="HOUSTON"/>
    <s v="65483-9400"/>
    <s v="JODI"/>
    <s v="SHAFER"/>
    <n v="96"/>
    <s v="(417) 967-2527"/>
    <s v="4179674427"/>
    <s v="PO BOX 199"/>
    <s v="HOUSTON"/>
    <s v="65483-0199"/>
    <x v="744"/>
    <s v="PROFIT CORPORATION"/>
  </r>
  <r>
    <n v="12089"/>
    <n v="10644"/>
    <x v="1"/>
    <s v="SNF"/>
    <x v="901"/>
    <s v="10644-ROARING RIVER HEALTH AND REHABILITATION-SNF"/>
    <s v="812 OLD EXETER RD"/>
    <s v="CASSVILLE"/>
    <s v="65625-1704"/>
    <s v="DEBRA"/>
    <s v="HOWARD"/>
    <n v="90"/>
    <s v="(417) 847-2184"/>
    <s v="4178472642"/>
    <s v="812 OLD EXETER RD"/>
    <s v="CASSVILLE"/>
    <s v="65625-1704"/>
    <x v="745"/>
    <s v="LIMITED LIABILITY COMPANY"/>
  </r>
  <r>
    <n v="13163"/>
    <n v="10864"/>
    <x v="1"/>
    <s v="SNF"/>
    <x v="902"/>
    <s v="10864-STONEBRIDGE MARBLE HILL-SNF"/>
    <s v="702 HIGHWAY 34 WEST"/>
    <s v="MARBLE HILL"/>
    <s v="63764-4301"/>
    <s v="ROBERTA"/>
    <s v="JANSEN"/>
    <n v="98"/>
    <s v="(573) 238-2614"/>
    <s v="5732389835"/>
    <s v="702 HWY 34 WEST"/>
    <s v="MARBLE HILL"/>
    <s v="63764-4301"/>
    <x v="746"/>
    <s v="LIMITED LIABILITY COMPANY"/>
  </r>
  <r>
    <n v="8059"/>
    <n v="10870"/>
    <x v="1"/>
    <s v="SNF"/>
    <x v="903"/>
    <s v="10870-ASPIRE SENIOR LIVING FAYETTE-SNF"/>
    <s v="501 SOUTH PARK"/>
    <s v="FAYETTE"/>
    <s v="65248-8952"/>
    <s v="FRANCIS"/>
    <s v="KIOKO"/>
    <n v="60"/>
    <s v="(660) 248-3371"/>
    <s v="6602483902"/>
    <s v="501 S PARK"/>
    <s v="FAYETTE"/>
    <s v="65248-8952"/>
    <x v="747"/>
    <s v="LIMITED LIABILITY COMPANY"/>
  </r>
  <r>
    <n v="16387"/>
    <n v="10962"/>
    <x v="1"/>
    <s v="SNF"/>
    <x v="904"/>
    <s v="10962-TIMBERLAKE CARE CENTER-SNF"/>
    <s v="12110 HOLMES RD"/>
    <s v="KANSAS CITY"/>
    <s v="64145-1707"/>
    <s v="ERICA"/>
    <s v="SMITH"/>
    <n v="122"/>
    <s v="(816) 941-3006"/>
    <s v="8169428049"/>
    <s v="12110 HOLMES RD"/>
    <s v="KANSAS CITY"/>
    <s v="64145-1707"/>
    <x v="748"/>
    <s v="LIMITED LIABILITY COMPANY"/>
  </r>
  <r>
    <n v="16118"/>
    <n v="11262"/>
    <x v="1"/>
    <s v="SNF"/>
    <x v="905"/>
    <s v="11262-PARKSIDE MANOR-SNF"/>
    <s v="1201 HUNT AVE"/>
    <s v="COLUMBIA"/>
    <s v="65202-1367"/>
    <s v="ELIZABETH"/>
    <s v="BOWLES"/>
    <n v="120"/>
    <s v="(573) 449-1448"/>
    <s v="5734432591"/>
    <s v="1201 HUNT AVE"/>
    <s v="COLUMBIA"/>
    <s v="65202-1367"/>
    <x v="749"/>
    <s v="LIMITED LIABILITY COMPANY"/>
  </r>
  <r>
    <n v="9402"/>
    <n v="11496"/>
    <x v="1"/>
    <s v="SNF"/>
    <x v="906"/>
    <s v="11496-MINER NURSING CENTER-SNF"/>
    <s v="410 H ROAD"/>
    <s v="SIKESTON"/>
    <s v="63801-5350"/>
    <s v="NONE"/>
    <s v="NONE"/>
    <n v="70"/>
    <s v="(573) 471-7683"/>
    <s v="5734720519"/>
    <s v="PO BOX 430"/>
    <s v="SIKESTON"/>
    <s v="63801-0430"/>
    <x v="750"/>
    <s v="PROFIT CORPORATION"/>
  </r>
  <r>
    <n v="16118"/>
    <n v="11500"/>
    <x v="1"/>
    <s v="SNF"/>
    <x v="907"/>
    <s v="11500-LIFE CARE CENTER OF CARROLLTON-SNF"/>
    <s v="300 LIFE CARE LN"/>
    <s v="CARROLLTON"/>
    <s v="64633-1861"/>
    <s v="MARY LYNN"/>
    <s v="HAYES"/>
    <n v="120"/>
    <s v="(660) 542-0155"/>
    <s v="6605420032"/>
    <s v="300 LIFE CARE LN"/>
    <s v="CARROLLTON"/>
    <s v="64633-1861"/>
    <x v="751"/>
    <s v="LIMITED PARTNERSHIP"/>
  </r>
  <r>
    <n v="9402"/>
    <n v="11722"/>
    <x v="1"/>
    <s v="SNF"/>
    <x v="908"/>
    <s v="11722-ASPIRE SENIOR LIVING ADVANCE-SNF"/>
    <s v="315 SOUTH TILLEY ST"/>
    <s v="ADVANCE"/>
    <s v="63730-7230"/>
    <s v="FRED"/>
    <s v="SCHERER JR"/>
    <n v="70"/>
    <s v="(573) 722-3440"/>
    <s v="5737223441"/>
    <s v="315 S TILLEY ST"/>
    <s v="ADVANCE"/>
    <s v="63730-7230"/>
    <x v="752"/>
    <s v="LIMITED LIABILITY COMPANY"/>
  </r>
  <r>
    <n v="23103"/>
    <n v="11929"/>
    <x v="1"/>
    <s v="SNF"/>
    <x v="909"/>
    <s v="11929-LIFE CARE CENTER OF GRANDVIEW-SNF"/>
    <s v="6301 EAST 125TH ST"/>
    <s v="GRANDVIEW"/>
    <s v="64030-1884"/>
    <s v="RONALD"/>
    <s v="HICKS"/>
    <n v="172"/>
    <s v="(816) 765-7714"/>
    <s v="8167655272"/>
    <s v="6301 EAST 125TH ST"/>
    <s v="GRANDVIEW"/>
    <s v="64030-1884"/>
    <x v="751"/>
    <s v="LIMITED PARTNERSHIP"/>
  </r>
  <r>
    <n v="9402"/>
    <n v="12083"/>
    <x v="1"/>
    <s v="SNF"/>
    <x v="910"/>
    <s v="12083-ASPIRE SENIOR LIVING EAST PRAIRIE-SNF"/>
    <s v="186 MILLAR RD"/>
    <s v="EAST PRAIRIE"/>
    <s v="63845-1180"/>
    <s v="KRISTINA"/>
    <s v="HAMPTON"/>
    <n v="70"/>
    <s v="(573) 649-3551"/>
    <s v="5736493552"/>
    <s v="PO BOX 299"/>
    <s v="EAST PRAIRIE"/>
    <s v="63845-0299"/>
    <x v="753"/>
    <s v="LIMITED LIABILITY COMPANY"/>
  </r>
  <r>
    <n v="12223"/>
    <n v="12141"/>
    <x v="1"/>
    <s v="SNF"/>
    <x v="911"/>
    <s v="12141-LIFE CARE CENTER OF BRIDGETON-SNF"/>
    <s v="12145 BRIDGETON SQUARE DR"/>
    <s v="BRIDGETON"/>
    <s v="63044-2616"/>
    <s v="MICHELE"/>
    <s v="MURPHY"/>
    <n v="91"/>
    <s v="(314) 298-7444"/>
    <s v="3142987456"/>
    <s v="12145 BRIDGETON SQUARE DR"/>
    <s v="BRIDGETON"/>
    <s v="63044-2616"/>
    <x v="754"/>
    <s v="LIMITED LIABILITY COMPANY"/>
  </r>
  <r>
    <n v="21760"/>
    <n v="12185"/>
    <x v="1"/>
    <s v="SNF"/>
    <x v="912"/>
    <s v="12185-IGNITE MEDICAL RESORT CARONDELET LLC-SNF"/>
    <s v="621 CARONDELET DR"/>
    <s v="KANSAS CITY"/>
    <s v="64114-4670"/>
    <s v="TRACY"/>
    <s v="BOHRER"/>
    <n v="162"/>
    <s v="(816) 941-1300"/>
    <s v="8169417007"/>
    <s v="621 CARONDELET DR"/>
    <s v="KANSAS CITY"/>
    <s v="64114-4670"/>
    <x v="755"/>
    <s v="LIMITED LIABILITY COMPANY"/>
  </r>
  <r>
    <n v="16118"/>
    <n v="12286"/>
    <x v="1"/>
    <s v="SNF"/>
    <x v="913"/>
    <s v="12286-WEBB CITY HEALTH AND REHABILITATION CENTER-SNF"/>
    <s v="2077 STADIUM DR"/>
    <s v="WEBB CITY"/>
    <s v="64870-9743"/>
    <s v="CHRISTINE"/>
    <s v="GRIZZLE"/>
    <n v="120"/>
    <s v="(417) 673-1933"/>
    <s v="4176735920"/>
    <s v="2077 STADIUM DR"/>
    <s v="WEBB CITY"/>
    <s v="64870-9743"/>
    <x v="756"/>
    <s v="LIMITED LIABILITY COMPANY"/>
  </r>
  <r>
    <n v="17730"/>
    <n v="12458"/>
    <x v="1"/>
    <s v="SNF"/>
    <x v="914"/>
    <s v="12458-GOLDEN YEARS CENTER FOR REHAB AND HEALTHCARE-SNF"/>
    <s v="2001 JEFFERSON PARKWAY"/>
    <s v="HARRISONVILLE"/>
    <s v="64701-3714"/>
    <s v="ANNE"/>
    <s v="DEHN"/>
    <n v="132"/>
    <s v="(816) 380-4731"/>
    <s v="8163804730"/>
    <s v="2001 JEFFERSON PARKWAY"/>
    <s v="HARRISONVILLE"/>
    <s v="64701-3714"/>
    <x v="757"/>
    <s v="LIMITED LIABILITY COMPANY"/>
  </r>
  <r>
    <n v="9402"/>
    <n v="12465"/>
    <x v="1"/>
    <s v="SNF"/>
    <x v="915"/>
    <s v="12465-ASPIRE SENIOR LIVING MALDEN-SNF"/>
    <s v="1209 STOKELAN"/>
    <s v="MALDEN"/>
    <s v="63863-1335"/>
    <s v="TARA"/>
    <s v="TRAMEL"/>
    <n v="70"/>
    <s v="(573) 276-5115"/>
    <s v="5732765292"/>
    <s v="1209 STOKELAN"/>
    <s v="MALDEN"/>
    <s v="63863-1335"/>
    <x v="758"/>
    <s v="LIMITED LIABILITY COMPANY"/>
  </r>
  <r>
    <n v="16118"/>
    <n v="12472"/>
    <x v="1"/>
    <s v="SNF"/>
    <x v="916"/>
    <s v="12472-CARTHAGE HEALTH AND REHABILITATION CENTER-SNF"/>
    <s v="1901 BUENA VISTA AVE"/>
    <s v="CARTHAGE"/>
    <s v="64836-3178"/>
    <s v="MICHELE"/>
    <s v="BROWN"/>
    <n v="120"/>
    <s v="(417) 358-1397"/>
    <s v="4173580079"/>
    <s v="1901 BUENA VISTA AVE"/>
    <s v="CARTHAGE"/>
    <s v="64836-3178"/>
    <x v="756"/>
    <s v="LIMITED LIABILITY COMPANY"/>
  </r>
  <r>
    <n v="8059"/>
    <n v="12484"/>
    <x v="1"/>
    <s v="SNF"/>
    <x v="917"/>
    <s v="12484-LEE'S SUMMIT POINTE HEALTH &amp; REHABILITATION-SNF"/>
    <s v="1501 SW 3RD ST"/>
    <s v="LEE'S SUMMIT"/>
    <s v="64081-2424"/>
    <s v="ANITA"/>
    <s v="KEPNER"/>
    <n v="60"/>
    <s v="(816) 525-6300"/>
    <s v="8165542137"/>
    <s v="1501 SW 3RD ST"/>
    <s v="LEE'S SUMMIT"/>
    <s v="64081-2424"/>
    <x v="759"/>
    <s v="LIMITED LIABILITY COMPANY"/>
  </r>
  <r>
    <n v="16118"/>
    <n v="12523"/>
    <x v="1"/>
    <s v="SNF"/>
    <x v="918"/>
    <s v="12523-ASPIRE SENIOR LIVING MOBERLY-SNF"/>
    <s v="700 EAST URBANDALE DR"/>
    <s v="MOBERLY"/>
    <s v="65270-1966"/>
    <s v="AMANDA"/>
    <s v="CROSS"/>
    <n v="120"/>
    <s v="(660) 263-9060"/>
    <s v="6602634132"/>
    <s v="700 EAST URBANDALE DR"/>
    <s v="MOBERLY"/>
    <s v="65270-1966"/>
    <x v="760"/>
    <s v="LIMITED LIABILITY COMPANY"/>
  </r>
  <r>
    <n v="23909"/>
    <n v="12549"/>
    <x v="1"/>
    <s v="SNF"/>
    <x v="919"/>
    <s v="12549-WOODLAND MANOR NURSING CENTER-SNF"/>
    <s v="100 WOODLAND COURT"/>
    <s v="ARNOLD"/>
    <s v="63010-2030"/>
    <s v="GREG"/>
    <s v="SPENCE"/>
    <n v="178"/>
    <s v="(636) 296-1400"/>
    <s v="6362962064"/>
    <s v="100 WOODLAND CT"/>
    <s v="ARNOLD"/>
    <s v="63010-2030"/>
    <x v="167"/>
    <s v="LIMITED LIABILITY COMPANY"/>
  </r>
  <r>
    <n v="16118"/>
    <n v="12583"/>
    <x v="1"/>
    <s v="SNF"/>
    <x v="920"/>
    <s v="12583-JOPLIN HEALTH AND REHABILITATION CENTER-SNF"/>
    <s v="2218 WEST 32ND ST"/>
    <s v="JOPLIN"/>
    <s v="64804-3514"/>
    <s v="BARBRA"/>
    <s v="GRIFFIN"/>
    <n v="120"/>
    <s v="(417) 623-5264"/>
    <s v="4176230479"/>
    <s v="2218 WEST 32ND ST"/>
    <s v="JOPLIN"/>
    <s v="64804-3514"/>
    <x v="756"/>
    <s v="LIMITED LIABILITY COMPANY"/>
  </r>
  <r>
    <n v="16118"/>
    <n v="12638"/>
    <x v="1"/>
    <s v="SNF"/>
    <x v="177"/>
    <s v="12638-PACIFIC CARE CENTER-SNF"/>
    <s v="105 SOUTH SIXTH ST"/>
    <s v="PACIFIC"/>
    <s v="63069-1328"/>
    <s v="CHRISTINE"/>
    <s v="AGLER"/>
    <n v="120"/>
    <s v="(636) 271-4222"/>
    <s v="(636) 257-2713"/>
    <s v="105 S SIXTH ST"/>
    <s v="PACIFIC"/>
    <s v="63069-1328"/>
    <x v="169"/>
    <s v="LIMITED LIABILITY COMPANY"/>
  </r>
  <r>
    <n v="20148"/>
    <n v="12647"/>
    <x v="1"/>
    <s v="SNF"/>
    <x v="921"/>
    <s v="12647-BIG RIVER NURSING &amp; REHAB-SNF"/>
    <s v="6400 THE CEDARS COURT"/>
    <s v="CEDAR HILL"/>
    <s v="63016-2220"/>
    <s v="CLARISSA"/>
    <s v="LEWIS"/>
    <n v="150"/>
    <s v="(636) 274-1777"/>
    <s v="(636) 274-4041"/>
    <s v="6400 THE CEDARS CT"/>
    <s v="CEDAR HILL"/>
    <s v="63016-2220"/>
    <x v="761"/>
    <s v="LIMITED LIABILITY COMPANY"/>
  </r>
  <r>
    <n v="16118"/>
    <n v="12655"/>
    <x v="1"/>
    <s v="SNF"/>
    <x v="922"/>
    <s v="12655-ASPIRE SENIOR LIVING PLATTE CITY-SNF"/>
    <s v="220 O'ROURKE DRIVE"/>
    <s v="PLATTE CITY"/>
    <s v="64079-9360"/>
    <s v="COLBY"/>
    <s v="MURPHY"/>
    <n v="120"/>
    <s v="(816) 858-5222"/>
    <s v="(816) 858-4197"/>
    <s v="PO BOX 1310"/>
    <s v="PLATTE CITY"/>
    <s v="64079-1310"/>
    <x v="762"/>
    <s v="LIMITED LIABILITY COMPANY"/>
  </r>
  <r>
    <n v="12089"/>
    <n v="12667"/>
    <x v="1"/>
    <s v="SNF"/>
    <x v="923"/>
    <s v="12667-CROWLEY RIDGE CARE CENTER-SNF"/>
    <s v="1204 NORTH OUTER RD"/>
    <s v="DEXTER"/>
    <s v="63841-8684"/>
    <s v="KRISTI"/>
    <s v="HENSLEY"/>
    <n v="90"/>
    <s v="(573) 624-5557"/>
    <s v="5736245558"/>
    <s v="PO BOX 668"/>
    <s v="DEXTER"/>
    <s v="63841-0668"/>
    <x v="763"/>
    <s v="PROFIT CORPORATION"/>
  </r>
  <r>
    <n v="26730"/>
    <n v="12688"/>
    <x v="1"/>
    <s v="SNF"/>
    <x v="924"/>
    <s v="12688-NEW MARK CARE CENTER-SNF"/>
    <s v="11221 NORTH NASHUA DR"/>
    <s v="KANSAS CITY"/>
    <s v="64155-1159"/>
    <s v="KAREN"/>
    <s v="STOCKARD"/>
    <n v="199"/>
    <s v="(816) 734-4433"/>
    <s v="8167344026"/>
    <s v="11221 N  NASHUA DR"/>
    <s v="KANSAS CITY"/>
    <s v="64155-1159"/>
    <x v="764"/>
    <s v="LIMITED LIABILITY COMPANY"/>
  </r>
  <r>
    <n v="17462"/>
    <n v="12716"/>
    <x v="1"/>
    <s v="SNF"/>
    <x v="925"/>
    <s v="12716-POINT LOOKOUT NURSING &amp; REHAB-SNF"/>
    <s v="11103 HISTORIC HIGHWAY 165"/>
    <s v="HOLLISTER"/>
    <s v="65672-6239"/>
    <s v="WILLIAM"/>
    <s v="WHITED"/>
    <n v="130"/>
    <s v="(417) 334-4105"/>
    <s v="4173341698"/>
    <s v="11103 HISTORIC HIGHWAY 165"/>
    <s v="HOLLISTER"/>
    <s v="65672-6239"/>
    <x v="765"/>
    <s v="LIMITED LIABILITY COMPANY"/>
  </r>
  <r>
    <n v="3492"/>
    <n v="12724"/>
    <x v="1"/>
    <s v="SNF"/>
    <x v="179"/>
    <s v="12724-JEANNE JUGAN CENTER-SNF"/>
    <s v="8745 JAMES A REED ROAD"/>
    <s v="KANSAS CITY"/>
    <s v="64138-4414"/>
    <s v="GONZAGUE"/>
    <s v="CASTRO"/>
    <n v="26"/>
    <s v="(816) 761-4744"/>
    <s v="8167614724"/>
    <s v="8745 JAMES A REED RD"/>
    <s v="KANSAS CITY"/>
    <s v="64138-4414"/>
    <x v="171"/>
    <s v="NOT FOR PROFIT CORPORATION"/>
  </r>
  <r>
    <n v="4433"/>
    <n v="12751"/>
    <x v="1"/>
    <s v="SNF"/>
    <x v="181"/>
    <s v="12751-FOUNTAINBLEAU LODGE-SNF"/>
    <s v="2001 NORTH KINGSHIGHWAY"/>
    <s v="CAPE GIRARDEAU"/>
    <s v="63701-2193"/>
    <s v="LINDA"/>
    <s v="SHUH"/>
    <n v="33"/>
    <s v="(573) 335-1999"/>
    <s v="5733351997"/>
    <s v="2001 NORTH KINGSHIGHWAY"/>
    <s v="CAPE GIRARDEAU"/>
    <s v="63701-2193"/>
    <x v="173"/>
    <s v="PROFIT CORPORATION"/>
  </r>
  <r>
    <n v="13298"/>
    <n v="12868"/>
    <x v="1"/>
    <s v="SNF"/>
    <x v="926"/>
    <s v="12868-GAINESVILLE HEALTH CARE CENTER-SNF"/>
    <s v="77 MEDICAL DR"/>
    <s v="GAINESVILLE"/>
    <s v="65655-0628"/>
    <s v="SHERRI"/>
    <s v="BEASLEY"/>
    <n v="99"/>
    <s v="(417) 679-4921"/>
    <s v="4176794211"/>
    <s v="PO BOX 628"/>
    <s v="GAINESVILLE"/>
    <s v="65655-0628"/>
    <x v="766"/>
    <s v="PROFIT CORPORATION"/>
  </r>
  <r>
    <n v="33580"/>
    <n v="12909"/>
    <x v="1"/>
    <s v="SNF"/>
    <x v="927"/>
    <s v="12909-DELMAR GARDENS SOUTH-SNF"/>
    <s v="5300 BUTLER HILL ROAD"/>
    <s v="SAINT LOUIS"/>
    <s v="63128-4152"/>
    <s v="ALISA"/>
    <s v="SANTANGELO"/>
    <n v="250"/>
    <s v="(314) 842-0588"/>
    <s v="3148425690"/>
    <s v="5300 BUTLER HILL RD"/>
    <s v="SAINT LOUIS"/>
    <s v="63128-4152"/>
    <x v="767"/>
    <s v="PROFIT CORPORATION"/>
  </r>
  <r>
    <n v="12895"/>
    <n v="13167"/>
    <x v="1"/>
    <s v="SNF"/>
    <x v="928"/>
    <s v="13167-VALLEY VIEW HEALTH &amp; REHABILITATION-SNF"/>
    <s v="1600 EAST ROLLINS ST"/>
    <s v="MOBERLY"/>
    <s v="65270-2478"/>
    <s v="MICHELLE"/>
    <s v="PERKINS"/>
    <n v="96"/>
    <s v="(660) 263-6887"/>
    <s v="(660) 414-0444"/>
    <s v="1600 E ROLLINS ST"/>
    <s v="MOBERLY"/>
    <s v="65270-2478"/>
    <x v="768"/>
    <s v="LIMITED LIABILITY COMPANY"/>
  </r>
  <r>
    <n v="17462"/>
    <n v="13219"/>
    <x v="1"/>
    <s v="SNF"/>
    <x v="186"/>
    <s v="13219-IGNITE MEDICAL RESORT ST MARYS LLC-SNF"/>
    <s v="111 MOCK AVE"/>
    <s v="BLUE SPRINGS"/>
    <s v="64014-2504"/>
    <s v="MINDY"/>
    <s v="EDDLEMAN"/>
    <n v="130"/>
    <s v="(816) 228-5655"/>
    <s v="8162288480"/>
    <s v="111 MOCK AVE"/>
    <s v="BLUE SPRINGS"/>
    <s v="64014-2504"/>
    <x v="178"/>
    <s v="LIMITED LIABILITY COMPANY"/>
  </r>
  <r>
    <n v="12089"/>
    <n v="13265"/>
    <x v="1"/>
    <s v="SNF"/>
    <x v="929"/>
    <s v="13265-ASPIRE SENIOR LIVING JONESBURG-SNF"/>
    <s v="308 CEDAR AVE"/>
    <s v="JONESBURG"/>
    <s v="63351-1126"/>
    <s v="TODD"/>
    <s v="ANDERSON"/>
    <n v="90"/>
    <s v="(636) 488-5400"/>
    <s v="6364883373"/>
    <s v="PO BOX 218"/>
    <s v="JONESBURG"/>
    <s v="63351-0218"/>
    <x v="769"/>
    <s v="LIMITED LIABILITY COMPANY"/>
  </r>
  <r>
    <n v="16118"/>
    <n v="13324"/>
    <x v="1"/>
    <s v="SNF"/>
    <x v="930"/>
    <s v="13324-GRAND MANOR NURSING &amp; REHABILITATION CENTER-SNF"/>
    <s v="3645 COOK AVE"/>
    <s v="SAINT LOUIS"/>
    <s v="63113-3801"/>
    <s v="ROBIN"/>
    <s v="ALLEN"/>
    <n v="120"/>
    <s v="(314) 531-2352"/>
    <s v="3145317140"/>
    <s v="3645 COOK AVE"/>
    <s v="SAINT LOUIS"/>
    <s v="63113-3801"/>
    <x v="770"/>
    <s v="LIMITED LIABILITY COMPANY"/>
  </r>
  <r>
    <n v="25521"/>
    <n v="13468"/>
    <x v="1"/>
    <s v="SNF"/>
    <x v="931"/>
    <s v="13468-DELMAR GARDENS OF MERAMEC VALLEY-SNF"/>
    <s v="1 ARBOR TERRACE"/>
    <s v="FENTON"/>
    <s v="63026-3900"/>
    <s v="TRACIE"/>
    <s v="LUCAS"/>
    <n v="190"/>
    <s v="(636) 343-0016"/>
    <s v="6363430954"/>
    <s v="1 ARBOR TERRACE"/>
    <s v="FENTON"/>
    <s v="63026-3900"/>
    <x v="771"/>
    <s v="LIMITED LIABILITY COMPANY"/>
  </r>
  <r>
    <n v="7522"/>
    <n v="13501"/>
    <x v="1"/>
    <s v="SNF"/>
    <x v="191"/>
    <s v="13501-STONEBRIDGE DESOTO-SNF"/>
    <s v="1550 VILLAS DR"/>
    <s v="DE SOTO"/>
    <s v="63020-2586"/>
    <s v="BONNIE"/>
    <s v="CANNON"/>
    <n v="56"/>
    <s v="(636) 586-6559"/>
    <s v="6365861604"/>
    <s v="1550 VILLAS DR"/>
    <s v="DE SOTO"/>
    <s v="63020-2586"/>
    <x v="183"/>
    <s v="PROFIT CORPORATION"/>
  </r>
  <r>
    <n v="36804"/>
    <n v="13536"/>
    <x v="1"/>
    <s v="SNF"/>
    <x v="932"/>
    <s v="13536-LUTHERAN HOME, THE-SNF"/>
    <s v="2825 BLOOMFIELD RD"/>
    <s v="CAPE GIRARDEAU"/>
    <s v="63703-6335"/>
    <s v="TERESA"/>
    <s v="BROWN"/>
    <n v="274"/>
    <s v="(573) 335-0158"/>
    <s v="5739866297"/>
    <s v="2825 BLOOMFIELD RD"/>
    <s v="CAPE GIRARDEAU"/>
    <s v="63703-6335"/>
    <x v="185"/>
    <s v="NOT FOR PROFIT CORPORATION"/>
  </r>
  <r>
    <n v="9537"/>
    <n v="13652"/>
    <x v="1"/>
    <s v="SNF"/>
    <x v="933"/>
    <s v="13652-CHAFFEE NURSING CENTER-SNF"/>
    <s v="12273 STATE HIGHWAY 77"/>
    <s v="CHAFFEE"/>
    <s v="63740-8219"/>
    <s v="GAIL"/>
    <s v="HEISSERER"/>
    <n v="71"/>
    <s v="(573) 887-3615"/>
    <s v="5738876452"/>
    <s v="12273 STATE HIGHWAY 77"/>
    <s v="CHAFFEE"/>
    <s v="63740-8219"/>
    <x v="772"/>
    <s v="LIMITED LIABILITY COMPANY"/>
  </r>
  <r>
    <n v="17059"/>
    <n v="13684"/>
    <x v="1"/>
    <s v="SNF"/>
    <x v="934"/>
    <s v="13684-REPUBLIC NURSING &amp; REHAB-SNF"/>
    <s v="901 EAST HIGHWAY 174"/>
    <s v="REPUBLIC"/>
    <s v="65738-1155"/>
    <s v="JOSHUA"/>
    <s v="GROCE"/>
    <n v="127"/>
    <s v="(417) 732-1822"/>
    <s v="4177321084"/>
    <s v="901 EAST HIGHWAY 174"/>
    <s v="REPUBLIC"/>
    <s v="65738-1155"/>
    <x v="773"/>
    <s v="LIMITED LIABILITY COMPANY"/>
  </r>
  <r>
    <n v="10611"/>
    <n v="13744"/>
    <x v="1"/>
    <s v="SNF"/>
    <x v="935"/>
    <s v="13744-ST CLAIR NURSING CENTER-SNF"/>
    <s v="1035 PLAZA COURT NORTH"/>
    <s v="SAINT CLAIR"/>
    <s v="63077-1129"/>
    <s v="DENICE"/>
    <s v="MARSH"/>
    <n v="79"/>
    <s v="(636) 629-2100"/>
    <s v="6366297793"/>
    <s v="1035 PLAZA CT NORTH"/>
    <s v="SAINT CLAIR"/>
    <s v="63077-1129"/>
    <x v="774"/>
    <s v="LIMITED LIABILITY COMPANY"/>
  </r>
  <r>
    <n v="11014"/>
    <n v="13840"/>
    <x v="1"/>
    <s v="SNF"/>
    <x v="936"/>
    <s v="13840-NIXA NURSING &amp; REHAB-SNF"/>
    <s v="1104 NORTH MAIN ST"/>
    <s v="NIXA"/>
    <s v="65714-9316"/>
    <s v="JAMES"/>
    <s v="LINCOLN"/>
    <n v="82"/>
    <s v="(417) 725-1777"/>
    <s v="4177254975"/>
    <s v="1104 N  MAIN ST"/>
    <s v="NIXA"/>
    <s v="65714-9316"/>
    <x v="775"/>
    <s v="LIMITED LIABILITY COMPANY"/>
  </r>
  <r>
    <n v="13298"/>
    <n v="13887"/>
    <x v="1"/>
    <s v="SNF"/>
    <x v="937"/>
    <s v="13887-COMMUNITY MANOR-SNF"/>
    <s v="783 WEBER ROAD"/>
    <s v="FARMINGTON"/>
    <s v="63640-3318"/>
    <s v="LORA"/>
    <s v="PARKS"/>
    <n v="99"/>
    <s v="(573) 756-8998"/>
    <s v="(573) 756-1577"/>
    <s v="783 WEBER RD"/>
    <s v="FARMINGTON"/>
    <s v="63640-3318"/>
    <x v="776"/>
    <s v="LIMITED LIABILITY COMPANY"/>
  </r>
  <r>
    <n v="8059"/>
    <n v="13926"/>
    <x v="1"/>
    <s v="SNF"/>
    <x v="938"/>
    <s v="13926-ASPIRE SENIOR LIVING GERALD-SNF"/>
    <s v="533 CANAAN ROAD"/>
    <s v="GERALD"/>
    <s v="63037-2515"/>
    <s v="NONE"/>
    <s v="NONE"/>
    <n v="60"/>
    <s v="(573) 764-2135"/>
    <s v="5737642771"/>
    <s v="PO BOX 180"/>
    <s v="GERALD"/>
    <s v="63037-0180"/>
    <x v="777"/>
    <s v="LIMITED LIABILITY COMPANY"/>
  </r>
  <r>
    <n v="16118"/>
    <n v="13963"/>
    <x v="1"/>
    <s v="SNF"/>
    <x v="939"/>
    <s v="13963-GARDEN VIEW CARE CENTER-SNF"/>
    <s v="700 GARDEN PATH"/>
    <s v="O'FALLON"/>
    <s v="63366-3052"/>
    <s v="TISA"/>
    <s v="NGUYEN"/>
    <n v="120"/>
    <s v="(636) 240-2840"/>
    <s v="6369780738"/>
    <s v="700 GARDEN PATH"/>
    <s v="O'FALLON"/>
    <s v="63366-3052"/>
    <x v="778"/>
    <s v="PROFIT CORPORATION"/>
  </r>
  <r>
    <n v="32237"/>
    <n v="14093"/>
    <x v="1"/>
    <s v="SNF"/>
    <x v="940"/>
    <s v="14093-DELMAR GARDENS NORTH-SNF"/>
    <s v="4401 PARKER ROAD"/>
    <s v="BLACK JACK"/>
    <s v="63033-4266"/>
    <s v="KATHLEEN"/>
    <s v="GRAY"/>
    <n v="240"/>
    <s v="(314) 355-1516"/>
    <s v="3143559074"/>
    <s v="4401 PARKER ROAD"/>
    <s v="BLACK JACK"/>
    <s v="63033-4266"/>
    <x v="779"/>
    <s v="LIMITED LIABILITY COMPANY"/>
  </r>
  <r>
    <n v="12089"/>
    <n v="14102"/>
    <x v="1"/>
    <s v="SNF"/>
    <x v="941"/>
    <s v="14102-CLARA MANOR NURSING HOME-SNF"/>
    <s v="3621 WARWICK BLVD"/>
    <s v="KANSAS CITY"/>
    <s v="64111-1403"/>
    <s v="MARY"/>
    <s v="PECINA"/>
    <n v="90"/>
    <s v="(816) 756-1593"/>
    <s v="8167560904"/>
    <s v="3621 WARWICK BLVD"/>
    <s v="KANSAS CITY"/>
    <s v="64111-1403"/>
    <x v="780"/>
    <s v="PROFIT CORPORATION"/>
  </r>
  <r>
    <n v="8865"/>
    <n v="14119"/>
    <x v="1"/>
    <s v="SNF"/>
    <x v="942"/>
    <s v="14119-EDGEWOOD MANOR HEALTH CARE CENTER-SNF"/>
    <s v="11900 JESSICA LN"/>
    <s v="RAYTOWN"/>
    <s v="64138-2649"/>
    <s v="CHUNTEE"/>
    <s v="DOUGLAS"/>
    <n v="66"/>
    <s v="(816) 358-7858"/>
    <s v="(816) 356-7775"/>
    <s v="11900 JESSICA LN"/>
    <s v="RAYTOWN"/>
    <s v="64138-2649"/>
    <x v="781"/>
    <s v="LIMITED LIABILITY COMPANY"/>
  </r>
  <r>
    <n v="17730"/>
    <n v="14130"/>
    <x v="1"/>
    <s v="SNF"/>
    <x v="943"/>
    <s v="14130-LINN OAK REHABILITATION CENTER-SNF"/>
    <s v="196 HIGHWAY CC"/>
    <s v="LINN"/>
    <s v="65051-3500"/>
    <s v="JEANNINE"/>
    <s v="GUYTON"/>
    <n v="132"/>
    <s v="(573) 897-0700"/>
    <s v="(573) 897-0400"/>
    <s v="196 HIGHWAY CC"/>
    <s v="LINN"/>
    <s v="65051-3500"/>
    <x v="782"/>
    <s v="NOT FOR PROFIT CORPORATION"/>
  </r>
  <r>
    <n v="16118"/>
    <n v="14200"/>
    <x v="1"/>
    <s v="SNF"/>
    <x v="944"/>
    <s v="14200-STONEBRIDGE FLORISSANT-SNF"/>
    <s v="6768 NORTH HIGHWAY 67"/>
    <s v="FLORISSANT"/>
    <s v="63034-2742"/>
    <s v="ROLANDO"/>
    <s v="CARTER"/>
    <n v="120"/>
    <s v="(314) 741-9101"/>
    <s v="3147414936"/>
    <s v="6768 NORTH HWY 67"/>
    <s v="FLORISSANT"/>
    <s v="63034-2742"/>
    <x v="783"/>
    <s v="PROFIT CORPORATION"/>
  </r>
  <r>
    <n v="16118"/>
    <n v="14251"/>
    <x v="1"/>
    <s v="SNF"/>
    <x v="208"/>
    <s v="14251-SPRING RIVER CHRISTIAN VILLAGE, INC-SNF"/>
    <s v="201 S NORTHPARK LN"/>
    <s v="JOPLIN"/>
    <s v="64801-8426"/>
    <s v="STACEY"/>
    <s v="SMITH"/>
    <n v="120"/>
    <s v="(417) 623-4313"/>
    <s v="4176235478"/>
    <s v="201 S NORTHPARK LN"/>
    <s v="JOPLIN"/>
    <s v="64801-8426"/>
    <x v="199"/>
    <s v="NOT FOR PROFIT CORPORATION"/>
  </r>
  <r>
    <n v="20148"/>
    <n v="14296"/>
    <x v="1"/>
    <s v="SNF"/>
    <x v="945"/>
    <s v="14296-CRESTWOOD HEALTH CARE CENTER, LLC-SNF"/>
    <s v="11400 MEHL AVE"/>
    <s v="FLORISSANT"/>
    <s v="63033-7204"/>
    <s v="THERESA"/>
    <s v="SHORTER"/>
    <n v="150"/>
    <s v="(314) 741-3525"/>
    <s v="(314) 741-3721"/>
    <s v="11400 MEHL AVE"/>
    <s v="FLORISSANT"/>
    <s v="63033-7204"/>
    <x v="784"/>
    <s v="LIMITED LIABILITY COMPANY"/>
  </r>
  <r>
    <n v="8059"/>
    <n v="14428"/>
    <x v="1"/>
    <s v="SNF"/>
    <x v="946"/>
    <s v="14428-RIVERDELL CARE CENTER-SNF"/>
    <s v="1121  11TH ST"/>
    <s v="BOONVILLE"/>
    <s v="65233-1419"/>
    <s v="KAYLA"/>
    <s v="WARNER"/>
    <n v="60"/>
    <s v="(660) 882-7600"/>
    <s v="6608826184"/>
    <s v="1121  11TH ST"/>
    <s v="BOONVILLE"/>
    <s v="65233-1419"/>
    <x v="785"/>
    <s v="PROFIT CORPORATION"/>
  </r>
  <r>
    <n v="9671"/>
    <n v="14443"/>
    <x v="1"/>
    <s v="SNF"/>
    <x v="214"/>
    <s v="14443-COUNTRY MEADOWS-SNF"/>
    <s v="1301 N ST JOE DR"/>
    <s v="PARK HILLS"/>
    <s v="63601-1965"/>
    <s v="KIMBERLY"/>
    <s v="BURCH"/>
    <n v="72"/>
    <s v="(573) 431-2889"/>
    <s v="5734312822"/>
    <s v="1301 N ST JOE DR"/>
    <s v="PARK HILLS"/>
    <s v="63601-1965"/>
    <x v="204"/>
    <s v="LIMITED LIABILITY COMPANY"/>
  </r>
  <r>
    <n v="14104"/>
    <n v="14454"/>
    <x v="1"/>
    <s v="SNF"/>
    <x v="215"/>
    <s v="14454-MONTICELLO HOUSE-SNF"/>
    <s v="1115 K LAND DR"/>
    <s v="JACKSON"/>
    <s v="63755-2588"/>
    <s v="KIM"/>
    <s v="WILCOX"/>
    <n v="105"/>
    <s v="(573) 243-8989"/>
    <s v="5732436836"/>
    <s v="PO BOX 740"/>
    <s v="JACKSON"/>
    <s v="63755-0740"/>
    <x v="205"/>
    <s v="PROFIT CORPORATION"/>
  </r>
  <r>
    <n v="57758"/>
    <n v="14529"/>
    <x v="1"/>
    <s v="SNF"/>
    <x v="947"/>
    <s v="14529-JOHN KNOX VILLAGE CARE CENTER-SNF"/>
    <s v="600 NW PRYOR ROAD"/>
    <s v="LEE'S SUMMIT"/>
    <s v="64081-1104"/>
    <s v="TAMI"/>
    <s v="HOVERSTEN"/>
    <n v="430"/>
    <s v="(816) 246-4343"/>
    <s v="8163472561"/>
    <s v="600 NW PRYOR RD"/>
    <s v="LEE'S SUMMIT"/>
    <s v="64081-1104"/>
    <x v="232"/>
    <s v="NOT FOR PROFIT CORPORATION"/>
  </r>
  <r>
    <n v="19476"/>
    <n v="14557"/>
    <x v="1"/>
    <s v="SNF"/>
    <x v="948"/>
    <s v="14557-LANSDOWNE VILLAGE-SNF"/>
    <s v="4624 LANSDOWNE AVE"/>
    <s v="SAINT LOUIS"/>
    <s v="63116-1523"/>
    <s v="JENNIFER"/>
    <s v="BURGESS"/>
    <n v="145"/>
    <s v="(314) 351-6888"/>
    <s v="3143515825"/>
    <s v="4624 LANSDOWNE AVE"/>
    <s v="SAINT LOUIS"/>
    <s v="63116-1523"/>
    <x v="786"/>
    <s v="LIMITED LIABILITY COMPANY"/>
  </r>
  <r>
    <n v="13029"/>
    <n v="14661"/>
    <x v="1"/>
    <s v="SNF"/>
    <x v="216"/>
    <s v="14661-BROOKING PARK-SNF"/>
    <s v="307 SOUTH WOODS MILL RD"/>
    <s v="CHESTERFIELD"/>
    <s v="63017-3418"/>
    <s v="COURTNEY"/>
    <s v="WEST"/>
    <n v="97"/>
    <s v="(314) 576-5545"/>
    <s v="3145761354"/>
    <s v="307 SOUTH WOODS MILL RD"/>
    <s v="CHESTERFIELD"/>
    <s v="63017-3418"/>
    <x v="206"/>
    <s v="NOT FOR PROFIT CORPORATION"/>
  </r>
  <r>
    <n v="15581"/>
    <n v="14817"/>
    <x v="1"/>
    <s v="SNF"/>
    <x v="949"/>
    <s v="14817-BENTWOOD NURSING &amp; REHAB-SNF"/>
    <s v="1501 CHARBONIER RD"/>
    <s v="FLORISSANT"/>
    <s v="63031-5308"/>
    <s v="DAVID"/>
    <s v="ANDREW"/>
    <n v="116"/>
    <s v="(314) 921-2700"/>
    <s v="3149218501"/>
    <s v="1501 CHARBONIER RD"/>
    <s v="FLORISSANT"/>
    <s v="63031-5308"/>
    <x v="787"/>
    <s v="LIMITED LIABILITY COMPANY"/>
  </r>
  <r>
    <n v="8059"/>
    <n v="14926"/>
    <x v="1"/>
    <s v="SNF"/>
    <x v="950"/>
    <s v="14926-COUNTRY VIEW NURSING FACILITY, INC-SNF"/>
    <s v="2106 WEST MAIN ST"/>
    <s v="BOWLING GREEN"/>
    <s v="63334-1049"/>
    <s v="TRISH"/>
    <s v="JOHNSTON"/>
    <n v="60"/>
    <s v="(573) 324-2216"/>
    <s v="(573) 324-6065"/>
    <s v="PO BOX 330"/>
    <s v="BOWLING GREEN"/>
    <s v="63334-0330"/>
    <x v="788"/>
    <s v="PROFIT CORPORATION"/>
  </r>
  <r>
    <n v="8059"/>
    <n v="14982"/>
    <x v="1"/>
    <s v="SNF"/>
    <x v="951"/>
    <s v="14982-KATY MANOR-SNF"/>
    <s v="205 PROSPECT"/>
    <s v="PILOT GROVE"/>
    <s v="65276-1111"/>
    <s v="CARRIE"/>
    <s v="MCKINNEY"/>
    <n v="60"/>
    <s v="(660) 834-3111"/>
    <s v="6608343113"/>
    <s v="PO BOX 8"/>
    <s v="PILOT GROVE"/>
    <s v="65276-0008"/>
    <x v="789"/>
    <s v="NURSING HOME DISTRICT"/>
  </r>
  <r>
    <n v="13701"/>
    <n v="15045"/>
    <x v="1"/>
    <s v="SNF"/>
    <x v="952"/>
    <s v="15045-GRANDVIEW HEALTHCARE CENTER-SNF"/>
    <s v="201 GRAND AVE"/>
    <s v="WASHINGTON"/>
    <s v="63090-1209"/>
    <s v="VALERIE"/>
    <s v="JEFFRES"/>
    <n v="102"/>
    <s v="(636) 239-9190"/>
    <s v="6362395168"/>
    <s v="201 GRAND AVE"/>
    <s v="WASHINGTON"/>
    <s v="63090-1209"/>
    <x v="541"/>
    <s v="LIMITED LIABILITY COMPANY"/>
  </r>
  <r>
    <n v="12089"/>
    <n v="15101"/>
    <x v="1"/>
    <s v="SNF"/>
    <x v="953"/>
    <s v="15101-PLEASANT HILL HEALTH AND REHABILITATION CENTER-SNF"/>
    <s v="1300 BROADWAY"/>
    <s v="PLEASANT HILL"/>
    <s v="64080-1842"/>
    <s v="DERRICK"/>
    <s v="MINTER"/>
    <n v="90"/>
    <s v="(816) 540-2116"/>
    <s v="8165402543"/>
    <s v="1300 BROADWAY"/>
    <s v="PLEASANT HILL"/>
    <s v="64080-1842"/>
    <x v="756"/>
    <s v="LIMITED LIABILITY COMPANY"/>
  </r>
  <r>
    <n v="28207"/>
    <n v="15226"/>
    <x v="1"/>
    <s v="SNF"/>
    <x v="954"/>
    <s v="15226-BETHESDA MEADOW-SNF"/>
    <s v="322 OLD STATE ROAD"/>
    <s v="ELLISVILLE"/>
    <s v="63021-5917"/>
    <s v="WADE"/>
    <s v="HACHMAN"/>
    <n v="210"/>
    <s v="(636) 227-3431"/>
    <s v="6363945037"/>
    <s v="322 OLD STATE ROAD"/>
    <s v="ELLISVILLE"/>
    <s v="63021-5917"/>
    <x v="96"/>
    <s v="NOT FOR PROFIT CORPORATION"/>
  </r>
  <r>
    <n v="12089"/>
    <n v="15243"/>
    <x v="1"/>
    <s v="SNF"/>
    <x v="955"/>
    <s v="15243-WARSAW HEALTH AND REHABILITATION CENTER-SNF"/>
    <s v="1609 SUNCHASE DR"/>
    <s v="WARSAW"/>
    <s v="65355-3059"/>
    <s v="JENNIFER"/>
    <s v="LEDOM"/>
    <n v="90"/>
    <s v="(660) 438-2970"/>
    <s v="6604386327"/>
    <s v="1609 SUNCHASE DR"/>
    <s v="WARSAW"/>
    <s v="65355-3059"/>
    <x v="756"/>
    <s v="LIMITED LIABILITY COMPANY"/>
  </r>
  <r>
    <n v="12089"/>
    <n v="15258"/>
    <x v="1"/>
    <s v="SNF"/>
    <x v="956"/>
    <s v="15258-BLUE CIRCLE REHAB AND NURSING-SNF"/>
    <s v="2939 MAGAZINE STREET"/>
    <s v="SAINT LOUIS"/>
    <s v="63106-1245"/>
    <s v="ROCHELLE"/>
    <s v="THURMOND"/>
    <n v="90"/>
    <s v="(314) 531-0500"/>
    <s v="3145315455"/>
    <s v="2939 MAGAZINE STREET"/>
    <s v="SAINT LOUIS"/>
    <s v="63106-1245"/>
    <x v="790"/>
    <s v="LIMITED LIABILITY COMPANY"/>
  </r>
  <r>
    <n v="20148"/>
    <n v="15265"/>
    <x v="1"/>
    <s v="SNF"/>
    <x v="957"/>
    <s v="15265-ESTATES OF SPANISH LAKE, THE-SNF"/>
    <s v="610 PRIGGE ROAD"/>
    <s v="SAINT LOUIS"/>
    <s v="63138-3543"/>
    <s v="AMBER"/>
    <s v="DRAKE"/>
    <n v="150"/>
    <s v="(314) 741-9393"/>
    <s v="(314) 741-2810"/>
    <s v="610 PRIGGE ROAD"/>
    <s v="SAINT LOUIS"/>
    <s v="63138-3543"/>
    <x v="791"/>
    <s v="LIMITED LIABILITY COMPANY"/>
  </r>
  <r>
    <n v="20014"/>
    <n v="15436"/>
    <x v="1"/>
    <s v="SNF"/>
    <x v="234"/>
    <s v="15436-ASCENSION LIVING SHERBROOKE VILLAGE-SNF"/>
    <s v="4005 RIPA AVE"/>
    <s v="SAINT LOUIS"/>
    <s v="63125-2378"/>
    <s v="FREDDY"/>
    <s v="ENGLAND"/>
    <n v="149"/>
    <s v="(314) 544-1111"/>
    <s v="3145445134"/>
    <s v="4005 RIPA AVE"/>
    <s v="SAINT LOUIS"/>
    <s v="63125-2378"/>
    <x v="223"/>
    <s v="NOT FOR PROFIT CORPORATION"/>
  </r>
  <r>
    <n v="16118"/>
    <n v="15454"/>
    <x v="1"/>
    <s v="SNF"/>
    <x v="958"/>
    <s v="15454-U-CITY FOREST MANOR-SNF"/>
    <s v="1301 PARTRIDGE AVE"/>
    <s v="SAINT LOUIS"/>
    <s v="63130-1944"/>
    <s v="ANTOINE"/>
    <s v="WILEY"/>
    <n v="120"/>
    <s v="(314) 862-5556"/>
    <s v="(314) 862-2951"/>
    <s v="1301 PARTRIDGE AVE"/>
    <s v="SAINT LOUIS"/>
    <s v="63130-1944"/>
    <x v="792"/>
    <s v="LIMITED LIABILITY COMPANY"/>
  </r>
  <r>
    <n v="17462"/>
    <n v="15467"/>
    <x v="1"/>
    <s v="SNF"/>
    <x v="959"/>
    <s v="15467-SURREY PLACE ST LUKE'S HOSPITAL SKILLED NURSING-SNF"/>
    <s v="14701 OLIVE BLVD"/>
    <s v="CHESTERFIELD"/>
    <s v="63017-2221"/>
    <s v="SUSAN"/>
    <s v="FRANKLIN"/>
    <n v="130"/>
    <s v="(314) 542-3300"/>
    <s v="3145425453"/>
    <s v="14701 OLIVE BLVD"/>
    <s v="CHESTERFIELD"/>
    <s v="63017-2221"/>
    <x v="793"/>
    <s v="NOT FOR PROFIT CORPORATION"/>
  </r>
  <r>
    <n v="8059"/>
    <n v="15510"/>
    <x v="1"/>
    <s v="SNF"/>
    <x v="960"/>
    <s v="15510-DIXON NURSING &amp; REHAB-SNF"/>
    <s v="403 EAST 10TH ST"/>
    <s v="DIXON"/>
    <s v="65459-6049"/>
    <s v="TRINA"/>
    <s v="GUNTER"/>
    <n v="60"/>
    <s v="(573) 759-2135"/>
    <s v="5737592600"/>
    <s v="403 EAST 10TH ST"/>
    <s v="DIXON"/>
    <s v="65459-6049"/>
    <x v="794"/>
    <s v="LIMITED LIABILITY COMPANY"/>
  </r>
  <r>
    <n v="9671"/>
    <n v="15538"/>
    <x v="1"/>
    <s v="SNF"/>
    <x v="961"/>
    <s v="15538-GIDEON CARE CENTER-SNF"/>
    <s v="300 LUNBECK"/>
    <s v="GIDEON"/>
    <s v="63848-9211"/>
    <s v="ANGELA"/>
    <s v="JONES"/>
    <n v="72"/>
    <s v="(573) 448-3505"/>
    <s v="(573) 448-3787"/>
    <s v="PO BOX 197"/>
    <s v="GIDEON"/>
    <s v="63848-0197"/>
    <x v="795"/>
    <s v="PROFIT CORPORATION"/>
  </r>
  <r>
    <n v="14104"/>
    <n v="15542"/>
    <x v="1"/>
    <s v="SNF"/>
    <x v="962"/>
    <s v="15542-MOUNTAIN VIEW HEALTHCARE-SNF"/>
    <s v="1211 NORTH ASH ST"/>
    <s v="MOUNTAIN VIEW"/>
    <s v="65548-7376"/>
    <s v="GEORGE"/>
    <s v="COLBERT"/>
    <n v="105"/>
    <s v="(417) 934-6818"/>
    <s v="4179341805"/>
    <s v="PO BOX 879"/>
    <s v="MOUNTAIN VIEW"/>
    <s v="65548-0879"/>
    <x v="22"/>
    <s v="NOT FOR PROFIT CORPORATION"/>
  </r>
  <r>
    <n v="8059"/>
    <n v="15550"/>
    <x v="1"/>
    <s v="SNF"/>
    <x v="963"/>
    <s v="15550-GREENVILLE HEALTH CARE CENTER-SNF"/>
    <s v="117 SYCAMORE ST"/>
    <s v="GREENVILLE"/>
    <s v="63944-0000"/>
    <s v="KIMBERLY"/>
    <s v="MCDANIEL"/>
    <n v="60"/>
    <s v="(573) 224-3298"/>
    <s v="5732245338"/>
    <s v="PO BOX 108"/>
    <s v="GREENVILLE"/>
    <s v="63944-0108"/>
    <x v="796"/>
    <s v="LIMITED LIABILITY COMPANY"/>
  </r>
  <r>
    <n v="8059"/>
    <n v="15634"/>
    <x v="1"/>
    <s v="SNF"/>
    <x v="964"/>
    <s v="15634-WESTVIEW NURSING HOME-SNF"/>
    <s v="301 WEST DUNLOP ST"/>
    <s v="CENTER"/>
    <s v="63436-2267"/>
    <s v="LAQUICIA"/>
    <s v="WARD"/>
    <n v="60"/>
    <s v="(573) 267-3920"/>
    <s v="5732673216"/>
    <s v="301 WEST DUNLOP ST"/>
    <s v="CENTER"/>
    <s v="63436-2267"/>
    <x v="797"/>
    <s v="PROFIT CORPORATION"/>
  </r>
  <r>
    <n v="15581"/>
    <n v="15650"/>
    <x v="1"/>
    <s v="SNF"/>
    <x v="237"/>
    <s v="15650-LEBANON SOUTH NURSING &amp; REHAB-SNF"/>
    <s v="514 WEST FREMONT ROAD"/>
    <s v="LEBANON"/>
    <s v="65536-4244"/>
    <s v="TERESA"/>
    <s v="KNIGHT"/>
    <n v="116"/>
    <s v="(417) 532-5351"/>
    <s v="4175327928"/>
    <s v="514 WEST FREMONT ROAD"/>
    <s v="LEBANON"/>
    <s v="65536-4244"/>
    <x v="225"/>
    <s v="LIMITED LIABILITY COMPANY"/>
  </r>
  <r>
    <n v="12089"/>
    <n v="15750"/>
    <x v="1"/>
    <s v="SNF"/>
    <x v="965"/>
    <s v="15750-LINCOLN COUNTY NURSING &amp; REHAB-SNF"/>
    <s v="1145 EAST CHERRY ST"/>
    <s v="TROY"/>
    <s v="63379-1520"/>
    <s v="KEVIN"/>
    <s v="HUDSON"/>
    <n v="90"/>
    <s v="(636) 528-5712"/>
    <s v="6365285371"/>
    <s v="PO BOX 130"/>
    <s v="TROY"/>
    <s v="63379-0130"/>
    <x v="798"/>
    <s v="PROFIT CORPORATION"/>
  </r>
  <r>
    <n v="16118"/>
    <n v="15878"/>
    <x v="1"/>
    <s v="SNF"/>
    <x v="966"/>
    <s v="15878-BARNES-JEWISH EXTENDED CARE-SNF"/>
    <s v="401 CORPORATE PARK DR"/>
    <s v="SAINT LOUIS"/>
    <s v="63105-4201"/>
    <s v="CANDICE"/>
    <s v="BROWN"/>
    <n v="120"/>
    <s v="(314) 725-7447"/>
    <s v="(314) 725-0524"/>
    <s v="401 CORPORATE PARK DR"/>
    <s v="SAINT LOUIS"/>
    <s v="63105-4201"/>
    <x v="799"/>
    <s v="NOT FOR PROFIT CORPORATION"/>
  </r>
  <r>
    <n v="24043"/>
    <n v="15954"/>
    <x v="1"/>
    <s v="SNF"/>
    <x v="241"/>
    <s v="15954-LEVERING REGIONAL HEALTH CARE CENTER-SNF"/>
    <s v="1734 MARKET ST"/>
    <s v="HANNIBAL"/>
    <s v="63401-4025"/>
    <s v="ANGELA"/>
    <s v="LOGSDON"/>
    <n v="179"/>
    <s v="(573) 221-2930"/>
    <s v="5732483762"/>
    <s v="1734 MARKET ST"/>
    <s v="HANNIBAL"/>
    <s v="63401-4025"/>
    <x v="229"/>
    <s v="LIMITED LIABILITY COMPANY"/>
  </r>
  <r>
    <n v="16387"/>
    <n v="15987"/>
    <x v="1"/>
    <s v="SNF"/>
    <x v="967"/>
    <s v="15987-MONTEREY PARK REHABILITATION &amp; HEALTH CARE CENTER-SNF"/>
    <s v="4600 LITTLE BLUE PARKWAY"/>
    <s v="INDEPENDENCE"/>
    <s v="64057-8302"/>
    <s v="REBECCA"/>
    <s v="BRENNAN"/>
    <n v="122"/>
    <s v="(816) 795-7888"/>
    <s v="8167950555"/>
    <s v="4600 LITTLE BLUE PRKWY"/>
    <s v="INDEPENDENCE"/>
    <s v="64057-8302"/>
    <x v="800"/>
    <s v="PROFIT CORPORATION"/>
  </r>
  <r>
    <n v="16118"/>
    <n v="16013"/>
    <x v="1"/>
    <s v="SNF"/>
    <x v="968"/>
    <s v="16013-MARK TWAIN CARING CENTER-SNF"/>
    <s v="3001 MAY ST"/>
    <s v="POPLAR BLUFF"/>
    <s v="63901-1942"/>
    <s v="RAYMOND A"/>
    <s v="GUNTER"/>
    <n v="120"/>
    <s v="(573) 686-6999"/>
    <s v="5736864850"/>
    <s v="3001 MAY ST"/>
    <s v="POPLAR BLUFF"/>
    <s v="63901-1942"/>
    <x v="801"/>
    <s v="PROFIT CORPORATION"/>
  </r>
  <r>
    <n v="20148"/>
    <n v="16147"/>
    <x v="1"/>
    <s v="SNF"/>
    <x v="969"/>
    <s v="16147-SENATH SOUTH HEALTH CARE CENTER-SNF"/>
    <s v="300 EAST HORNBECK ST"/>
    <s v="SENATH"/>
    <s v="63876-9225"/>
    <s v="RAMONZO"/>
    <s v="DOUGLAS"/>
    <n v="150"/>
    <s v="(573) 738-2627"/>
    <s v="5737383205"/>
    <s v="PO BOX 940"/>
    <s v="SENATH"/>
    <s v="63876-0940"/>
    <x v="802"/>
    <s v="LIMITED LIABILITY COMPANY"/>
  </r>
  <r>
    <n v="20417"/>
    <n v="16170"/>
    <x v="1"/>
    <s v="SNF"/>
    <x v="970"/>
    <s v="16170-REDWOOD OF RAYMORE-SNF"/>
    <s v="600 EAST SUNRISE DR"/>
    <s v="RAYMORE"/>
    <s v="64083-9037"/>
    <s v="MICHELLE"/>
    <s v="LEIPHAM WEIERSHAUSER"/>
    <n v="152"/>
    <s v="(816) 322-1991"/>
    <s v="8163224810"/>
    <s v="600 EAST SUNRISE DR"/>
    <s v="RAYMORE"/>
    <s v="64083-9037"/>
    <x v="803"/>
    <s v="LIMITED LIABILITY COMPANY"/>
  </r>
  <r>
    <n v="8059"/>
    <n v="16304"/>
    <x v="1"/>
    <s v="SNF"/>
    <x v="971"/>
    <s v="16304-MT VERNON PLACE CARE CENTER, INC-SNF"/>
    <s v="1425 SOUTH LANDRUM"/>
    <s v="MT VERNON"/>
    <s v="65712-1912"/>
    <s v="AMY"/>
    <s v="FYFE"/>
    <n v="60"/>
    <s v="(417) 466-2260"/>
    <s v="4174664619"/>
    <s v="1425 S LANDRUM"/>
    <s v="MT VERNON"/>
    <s v="65712-1912"/>
    <x v="804"/>
    <s v="PROFIT CORPORATION"/>
  </r>
  <r>
    <n v="16118"/>
    <n v="16378"/>
    <x v="1"/>
    <s v="SNF"/>
    <x v="972"/>
    <s v="16378-RIVER CROSSING OF CREVE COEUR-SNF"/>
    <s v="11278 SCHUETZ RD"/>
    <s v="SAINT LOUIS"/>
    <s v="63146-4957"/>
    <s v="KATRINA"/>
    <s v="HAWKINS"/>
    <n v="120"/>
    <s v="(314) 991-4066"/>
    <s v="(314) 991-6852"/>
    <s v="11278 SCHUETZ RD"/>
    <s v="SAINT LOUIS"/>
    <s v="63146-4957"/>
    <x v="805"/>
    <s v="LIMITED LIABILITY COMPANY"/>
  </r>
  <r>
    <n v="8865"/>
    <n v="16393"/>
    <x v="1"/>
    <s v="SNF"/>
    <x v="973"/>
    <s v="16393-WILLARD CARE CENTER-SNF"/>
    <s v="400 WEST WALNUT LN"/>
    <s v="WILLARD"/>
    <s v="65781-9432"/>
    <s v="NONE"/>
    <s v="NONE"/>
    <n v="66"/>
    <s v="(417) 742-3593"/>
    <s v="(417) 742-0208"/>
    <s v="400 W WALNUT LN"/>
    <s v="WILLARD"/>
    <s v="65781-9432"/>
    <x v="806"/>
    <s v="LIMITED LIABILITY COMPANY"/>
  </r>
  <r>
    <n v="17462"/>
    <n v="16409"/>
    <x v="1"/>
    <s v="SNF"/>
    <x v="974"/>
    <s v="16409-GARDEN VIEW CARE CENTER OF CHESTERFIELD-SNF"/>
    <s v="1025 CHESTERFIELD POINTE PRKWY"/>
    <s v="CHESTERFIELD"/>
    <s v="63017-1957"/>
    <s v="JODI"/>
    <s v="LUADERS"/>
    <n v="130"/>
    <s v="(636) 537-3333"/>
    <s v="6365309755"/>
    <s v="1025 CHESTERFIELD POINTE PRKWY"/>
    <s v="CHESTERFIELD"/>
    <s v="63017-1957"/>
    <x v="807"/>
    <s v="PROFIT CORPORATION"/>
  </r>
  <r>
    <n v="8059"/>
    <n v="16481"/>
    <x v="1"/>
    <s v="SNF"/>
    <x v="975"/>
    <s v="16481-GRANBY HOUSE-SNF"/>
    <s v="301 SOUTH MAIN"/>
    <s v="GRANBY"/>
    <s v="64844-8336"/>
    <s v="REBECCA"/>
    <s v="MASSEY"/>
    <n v="60"/>
    <s v="(417) 472-6271"/>
    <s v="4174726181"/>
    <s v="301 SOUTH MAIN"/>
    <s v="GRANBY"/>
    <s v="64844-8336"/>
    <x v="808"/>
    <s v="PROFIT CORPORATION"/>
  </r>
  <r>
    <n v="8059"/>
    <n v="16689"/>
    <x v="1"/>
    <s v="SNF"/>
    <x v="976"/>
    <s v="16689-STONECREST HEALTHCARE-SNF"/>
    <s v="2 HIGHWAY Y"/>
    <s v="VIBURNUM"/>
    <s v="65566-0707"/>
    <s v="RICHARD"/>
    <s v="BELL"/>
    <n v="60"/>
    <s v="(573) 244-3171"/>
    <s v="(573) 244-3112"/>
    <s v="PO BOX 707"/>
    <s v="VIBURNUM"/>
    <s v="65566-0707"/>
    <x v="809"/>
    <s v="PROFIT CORPORATION"/>
  </r>
  <r>
    <n v="8059"/>
    <n v="16700"/>
    <x v="1"/>
    <s v="SNF"/>
    <x v="977"/>
    <s v="16700-BUFFALO PRAIRIE CENTER FOR REHAB AND HEALTHCARE-SNF"/>
    <s v="631 WEST MAIN ST"/>
    <s v="BUFFALO"/>
    <s v="65622-7496"/>
    <s v="KAREN"/>
    <s v="BURNS"/>
    <n v="60"/>
    <s v="(417) 345-5422"/>
    <s v="(417) 345-5316"/>
    <s v="631 WEST MAIN ST"/>
    <s v="BUFFALO"/>
    <s v="65622-7496"/>
    <x v="810"/>
    <s v="LIMITED LIABILITY COMPANY"/>
  </r>
  <r>
    <n v="19208"/>
    <n v="16715"/>
    <x v="1"/>
    <s v="SNF"/>
    <x v="978"/>
    <s v="16715-LIBERTY HEALTH &amp; WELLNESS-SNF"/>
    <s v="2201 GLENN HENDREN DR"/>
    <s v="LIBERTY"/>
    <s v="64068-3375"/>
    <s v="AMY"/>
    <s v="BAX"/>
    <n v="143"/>
    <s v="(816) 736-8800"/>
    <s v="(816)736-8811"/>
    <s v="2201 GLENN HENDREN DR"/>
    <s v="LIBERTY"/>
    <s v="64068-3375"/>
    <x v="811"/>
    <s v="LIMITED LIABILITY COMPANY"/>
  </r>
  <r>
    <n v="9268"/>
    <n v="16723"/>
    <x v="1"/>
    <s v="SNF"/>
    <x v="979"/>
    <s v="16723-SONSHINE MANOR-SNF"/>
    <s v="300 SOUTH COTTONWOOD AVE"/>
    <s v="REPUBLIC"/>
    <s v="65738-2093"/>
    <s v="DEANNA"/>
    <s v="MARSH"/>
    <n v="69"/>
    <s v="(417) 732-2929"/>
    <s v="4177329913"/>
    <s v="300 SOUTH COTTONWOOD AVE"/>
    <s v="REPUBLIC"/>
    <s v="65738-2093"/>
    <x v="812"/>
    <s v="LIMITED LIABILITY COMPANY"/>
  </r>
  <r>
    <n v="16118"/>
    <n v="16735"/>
    <x v="1"/>
    <s v="SNF"/>
    <x v="980"/>
    <s v="16735-GLENDALE GARDENS NURSING &amp; REHAB-SNF"/>
    <s v="3535 EAST CHEROKEE"/>
    <s v="SPRINGFIELD"/>
    <s v="65809-2829"/>
    <s v="BRIAN"/>
    <s v="SHARP"/>
    <n v="120"/>
    <s v="(417) 889-9955"/>
    <s v="4178895818"/>
    <s v="3535 EAST CHEROKEE"/>
    <s v="SPRINGFIELD"/>
    <s v="65809-2829"/>
    <x v="813"/>
    <s v="LIMITED LIABILITY COMPANY"/>
  </r>
  <r>
    <n v="8059"/>
    <n v="16896"/>
    <x v="1"/>
    <s v="SNF"/>
    <x v="264"/>
    <s v="16896-COUNTRY AIRE RETIREMENT CENTER-SNF"/>
    <s v="18540 STATE HIGHWAY 16"/>
    <s v="LEWISTOWN"/>
    <s v="63452-2111"/>
    <s v="MARTHA"/>
    <s v="BOGGUSS"/>
    <n v="60"/>
    <s v="(573) 215-2216"/>
    <s v="5732152733"/>
    <s v="18540 STATE HIGHWAY 16"/>
    <s v="LEWISTOWN"/>
    <s v="63452-2111"/>
    <x v="243"/>
    <s v="LIMITED LIABILITY COMPANY"/>
  </r>
  <r>
    <n v="5373"/>
    <n v="16917"/>
    <x v="1"/>
    <s v="SNF"/>
    <x v="981"/>
    <s v="16917-PAUL L &amp; MARTHA BARONE CARE CENTER-SNF"/>
    <s v="2101 NORTH ASH ST"/>
    <s v="NEVADA"/>
    <s v="64772-1082"/>
    <s v="MELISSA ANN"/>
    <s v="CORNELL"/>
    <n v="40"/>
    <s v="(417) 448-3999"/>
    <s v="4174483998"/>
    <s v="2101 N ASH ST"/>
    <s v="NEVADA"/>
    <s v="64772-1082"/>
    <x v="814"/>
    <s v="CITY GOVERNMENT"/>
  </r>
  <r>
    <n v="8059"/>
    <n v="16939"/>
    <x v="1"/>
    <s v="SNF"/>
    <x v="982"/>
    <s v="16939-GRAND RIVER HEALTH CARE-SNF"/>
    <s v="118 TRENTON RD"/>
    <s v="CHILLICOTHE"/>
    <s v="64601-4002"/>
    <s v="KENT"/>
    <s v="LAUHOFF"/>
    <n v="60"/>
    <s v="(660) 646-0353"/>
    <s v="6606460845"/>
    <s v="118 TRENTON RD"/>
    <s v="CHILLICOTHE"/>
    <s v="64601-4002"/>
    <x v="815"/>
    <s v="PROFIT CORPORATION"/>
  </r>
  <r>
    <n v="8059"/>
    <n v="16944"/>
    <x v="1"/>
    <s v="SNF"/>
    <x v="983"/>
    <s v="16944-GLENWOOD HEALTHCARE-SNF"/>
    <s v="851 THOROUGHFARE"/>
    <s v="SEYMOUR"/>
    <s v="65746-8767"/>
    <s v="ALLISON"/>
    <s v="LAWSON"/>
    <n v="60"/>
    <s v="(417) 935-2992"/>
    <s v="4179352321"/>
    <s v="851 THOROUGHFARE"/>
    <s v="SEYMOUR"/>
    <s v="65746-8767"/>
    <x v="816"/>
    <s v="PROFIT CORPORATION"/>
  </r>
  <r>
    <n v="14238"/>
    <n v="17080"/>
    <x v="1"/>
    <s v="SNF"/>
    <x v="984"/>
    <s v="17080-FOUNTAINBLEAU NURSING CENTER-SNF"/>
    <s v="1349 HIGHWAY 61"/>
    <s v="FESTUS"/>
    <s v="63028-4107"/>
    <s v="DINA"/>
    <s v="SPIES"/>
    <n v="106"/>
    <s v="(636) 937-3500"/>
    <s v="6369312646"/>
    <s v="PO BOX 700"/>
    <s v="FESTUS"/>
    <s v="63028-0700"/>
    <x v="817"/>
    <s v="PROFIT CORPORATION"/>
  </r>
  <r>
    <n v="10746"/>
    <n v="17090"/>
    <x v="1"/>
    <s v="SNF"/>
    <x v="985"/>
    <s v="17090-SENECA HOUSE-SNF"/>
    <s v="914 CHICKESAW ST"/>
    <s v="SENECA"/>
    <s v="64865-9281"/>
    <s v="REBECCA"/>
    <s v="MITCHELL"/>
    <n v="80"/>
    <s v="(417) 776-8041"/>
    <s v="4177763351"/>
    <s v="914 CHICKESAW ST"/>
    <s v="SENECA"/>
    <s v="64865-9281"/>
    <x v="818"/>
    <s v="PROFIT CORPORATION"/>
  </r>
  <r>
    <n v="8059"/>
    <n v="17119"/>
    <x v="1"/>
    <s v="SNF"/>
    <x v="986"/>
    <s v="17119-PORTAGEVILLE HEALTH CARE CENTER-SNF"/>
    <s v="290 WEST STATE HWY 162"/>
    <s v="PORTAGEVILLE"/>
    <s v="63873-9397"/>
    <s v="JEAN"/>
    <s v="RICE"/>
    <n v="60"/>
    <s v="(573) 379-2017"/>
    <s v="(573) 379-2735"/>
    <s v="PO BOX 408"/>
    <s v="PORTAGEVILLE"/>
    <s v="63873-0408"/>
    <x v="819"/>
    <s v="LIMITED LIABILITY COMPANY"/>
  </r>
  <r>
    <n v="16118"/>
    <n v="17125"/>
    <x v="1"/>
    <s v="SNF"/>
    <x v="987"/>
    <s v="17125-CURRENT RIVER NURSING CENTER, INC-SNF"/>
    <s v="1015 NORTH GRAND AVE"/>
    <s v="DONIPHAN"/>
    <s v="63935-1779"/>
    <s v="HEATHER"/>
    <s v="CAMPBELL"/>
    <n v="120"/>
    <s v="(573) 996-4239"/>
    <s v="5739964242"/>
    <s v="1015 NORTH GRAND AVE"/>
    <s v="DONIPHAN"/>
    <s v="63935-1779"/>
    <x v="820"/>
    <s v="PROFIT CORPORATION"/>
  </r>
  <r>
    <n v="15044"/>
    <n v="17146"/>
    <x v="1"/>
    <s v="SNF"/>
    <x v="270"/>
    <s v="17146-HIDDEN LAKE CARE CENTER-SNF"/>
    <s v="11400 HIDDEN LAKE DR"/>
    <s v="RAYTOWN"/>
    <s v="64133-7409"/>
    <s v="KIMPTON"/>
    <s v="HOPKINS"/>
    <n v="112"/>
    <s v="(816) 737-1010"/>
    <s v="8167373022"/>
    <s v="11400 HIDDEN LAKE DR"/>
    <s v="RAYTOWN"/>
    <s v="64133-7409"/>
    <x v="248"/>
    <s v="LIMITED LIABILITY COMPANY"/>
  </r>
  <r>
    <n v="16118"/>
    <n v="17278"/>
    <x v="1"/>
    <s v="SNF"/>
    <x v="988"/>
    <s v="17278-SYLVIA G THOMPSON RESIDENCE CENTER, INC-SNF"/>
    <s v="3333 WEST TENTH ST"/>
    <s v="SEDALIA"/>
    <s v="65301-2113"/>
    <s v="PAMELA"/>
    <s v="OSBURN"/>
    <n v="120"/>
    <s v="(660) 826-2118"/>
    <s v="6608275704"/>
    <s v="3333 WEST TENTH ST"/>
    <s v="SEDALIA"/>
    <s v="65301-2113"/>
    <x v="821"/>
    <s v="NOT FOR PROFIT CORPORATION"/>
  </r>
  <r>
    <n v="13432"/>
    <n v="17371"/>
    <x v="1"/>
    <s v="SNF"/>
    <x v="989"/>
    <s v="17371-MANOR AT ELFINDALE, THE-SNF"/>
    <s v="1707 WEST ELFINDALE ST"/>
    <s v="SPRINGFIELD"/>
    <s v="65807-1246"/>
    <s v="MATTHEW"/>
    <s v="GOULD"/>
    <n v="100"/>
    <s v="(417) 831-2273"/>
    <s v="(417) 831-8295"/>
    <s v="1707 WEST ELFINDALE ST"/>
    <s v="SPRINGFIELD"/>
    <s v="65807-1246"/>
    <x v="822"/>
    <s v="LIMITED LIABILITY COMPANY"/>
  </r>
  <r>
    <n v="6179"/>
    <n v="17420"/>
    <x v="1"/>
    <s v="SNF"/>
    <x v="990"/>
    <s v="17420-RATLIFF CARE CENTER-SNF"/>
    <s v="717 NORTH SPRIGG"/>
    <s v="CAPE GIRARDEAU"/>
    <s v="63701-4815"/>
    <s v="MICHAEL"/>
    <s v="RATLIFF"/>
    <n v="46"/>
    <s v="(573) 335-5810"/>
    <s v="5736518998"/>
    <s v="717 NORTH SPRIGG"/>
    <s v="CAPE GIRARDEAU"/>
    <s v="63701-4815"/>
    <x v="823"/>
    <s v="LIMITED LIABILITY COMPANY"/>
  </r>
  <r>
    <n v="16253"/>
    <n v="17458"/>
    <x v="1"/>
    <s v="SNF"/>
    <x v="276"/>
    <s v="17458-NAZARETH LIVING CENTER-SNF"/>
    <s v="2 NAZARETH LN"/>
    <s v="SAINT LOUIS"/>
    <s v="63129-7600"/>
    <s v="WILLIAM"/>
    <s v="TOWELL"/>
    <n v="121"/>
    <s v="(314) 487-3950"/>
    <s v="3144878001"/>
    <s v="2 NAZARETH LN"/>
    <s v="SAINT LOUIS"/>
    <s v="63129-7600"/>
    <x v="252"/>
    <s v="NOT FOR PROFIT CORPORATION"/>
  </r>
  <r>
    <n v="12089"/>
    <n v="17527"/>
    <x v="1"/>
    <s v="SNF"/>
    <x v="991"/>
    <s v="17527-CLARU DEVILLE NURSING CENTER-SNF"/>
    <s v="105 SPRUCE ST"/>
    <s v="FREDERICKTOWN"/>
    <s v="63645-1002"/>
    <s v="ERIC"/>
    <s v="FINK"/>
    <n v="90"/>
    <s v="(573) 783-3993"/>
    <s v="5737831948"/>
    <s v="105 SPRUCE ST"/>
    <s v="FREDERICKTOWN"/>
    <s v="63645-1002"/>
    <x v="824"/>
    <s v="PROFIT CORPORATION"/>
  </r>
  <r>
    <n v="9671"/>
    <n v="17533"/>
    <x v="1"/>
    <s v="SNF"/>
    <x v="992"/>
    <s v="17533-HERITAGE NURSING CENTER - SKILLED NURSING BY AMERICARE-SNF"/>
    <s v="1802 SAINT FRANCIS ST"/>
    <s v="KENNETT"/>
    <s v="63857-1568"/>
    <s v="STEPHANIE"/>
    <s v="TOLBERT"/>
    <n v="72"/>
    <s v="(573) 888-1044"/>
    <s v="5738886036"/>
    <s v="PO BOX 827"/>
    <s v="KENNETT"/>
    <s v="63857-0827"/>
    <x v="825"/>
    <s v="LIMITED LIABILITY COMPANY"/>
  </r>
  <r>
    <n v="25252"/>
    <n v="17565"/>
    <x v="1"/>
    <s v="SNF"/>
    <x v="993"/>
    <s v="17565-GREEN PARK SENIOR LIVING COMMUNITY-SNF"/>
    <s v="9350 GREEN PARK ROAD"/>
    <s v="SAINT LOUIS"/>
    <s v="63123-7211"/>
    <s v="R. MITCHEL"/>
    <s v="BACHTEL"/>
    <n v="188"/>
    <s v="(314) 845-0900"/>
    <s v="3148450901"/>
    <s v="9350 GREEN PARK RD"/>
    <s v="SAINT LOUIS"/>
    <s v="63123-7211"/>
    <x v="826"/>
    <s v="LIMITED LIABILITY COMPANY"/>
  </r>
  <r>
    <n v="10477"/>
    <n v="17638"/>
    <x v="1"/>
    <s v="SNF"/>
    <x v="994"/>
    <s v="17638-PARKVIEW HEALTH CARE FACILITY-SNF"/>
    <s v="119 WEST FOREST"/>
    <s v="BOLIVAR"/>
    <s v="65613-1316"/>
    <s v="TIM"/>
    <s v="FRANCKA"/>
    <n v="78"/>
    <s v="(417) 326-3000"/>
    <s v="4173268258"/>
    <s v="119 WEST FOREST"/>
    <s v="BOLIVAR"/>
    <s v="65613-1316"/>
    <x v="203"/>
    <s v="NOT FOR PROFIT CORPORATION"/>
  </r>
  <r>
    <n v="16118"/>
    <n v="17645"/>
    <x v="1"/>
    <s v="SNF"/>
    <x v="995"/>
    <s v="17645-JAMES RIVER NURSING AND REHABILITATION-SNF"/>
    <s v="3550 EAST BATTLEFIELD"/>
    <s v="SPRINGFIELD"/>
    <s v="65809-3400"/>
    <s v="JOHN"/>
    <s v="MCBRYANT"/>
    <n v="120"/>
    <s v="(417) 889-9500"/>
    <s v="4178893257"/>
    <s v="3550 EAST BATTLEFIELD"/>
    <s v="SPRINGFIELD"/>
    <s v="65809-3400"/>
    <x v="827"/>
    <s v="PROFIT CORPORATION"/>
  </r>
  <r>
    <n v="8865"/>
    <n v="17887"/>
    <x v="1"/>
    <s v="SNF"/>
    <x v="996"/>
    <s v="17887-BALLWIN RIDGE HEALTH &amp; REHABILITATION-SNF"/>
    <s v="1441 CHARIC DR"/>
    <s v="WILDWOOD"/>
    <s v="63021-2001"/>
    <s v="DEANNA"/>
    <s v="MCDONALD"/>
    <n v="66"/>
    <s v="(636) 394-2522"/>
    <s v="6365272218"/>
    <s v="1441 CHARIC DR"/>
    <s v="WILDWOOD"/>
    <s v="63021-2001"/>
    <x v="828"/>
    <s v="LIMITED LIABILITY COMPANY"/>
  </r>
  <r>
    <n v="8059"/>
    <n v="17908"/>
    <x v="1"/>
    <s v="SNF"/>
    <x v="997"/>
    <s v="17908-ASHLAND HEALTHCARE-SNF"/>
    <s v="300 SOUTH HENRY CLAY BLVD"/>
    <s v="ASHLAND"/>
    <s v="65010-9438"/>
    <s v="NONE"/>
    <s v="NONE"/>
    <n v="60"/>
    <s v="(573) 657-2877"/>
    <s v="5736574189"/>
    <s v="300 S HENRY CLAY BLVD"/>
    <s v="ASHLAND"/>
    <s v="65010-9438"/>
    <x v="829"/>
    <s v="LIMITED LIABILITY COMPANY"/>
  </r>
  <r>
    <n v="8059"/>
    <n v="17946"/>
    <x v="1"/>
    <s v="SNF"/>
    <x v="998"/>
    <s v="17946-HARTVILLE CARE CENTER-SNF"/>
    <s v="649 WEST ROLLA ST"/>
    <s v="HARTVILLE"/>
    <s v="65667-8221"/>
    <s v="NATASHA"/>
    <s v="CRYER"/>
    <n v="60"/>
    <s v="(417) 741-6192"/>
    <s v="(417) 741-7828"/>
    <s v="649 WEST ROLLA ST"/>
    <s v="HARTVILLE"/>
    <s v="65667-8221"/>
    <x v="830"/>
    <s v="LIMITED LIABILITY COMPANY"/>
  </r>
  <r>
    <n v="9402"/>
    <n v="18157"/>
    <x v="1"/>
    <s v="SNF"/>
    <x v="296"/>
    <s v="18157-OAKDALE CARE CENTER-SNF"/>
    <s v="2702 DEBBIE LN"/>
    <s v="POPLAR BLUFF"/>
    <s v="63901-2650"/>
    <s v="KIMBERLY"/>
    <s v="SCOTT WILSON"/>
    <n v="70"/>
    <s v="(573) 686-5242"/>
    <s v="(573) 686-3637"/>
    <s v="2702 DEBBIE LN"/>
    <s v="POPLAR BLUFF"/>
    <s v="63901-2650"/>
    <x v="259"/>
    <s v="LIMITED LIABILITY COMPANY"/>
  </r>
  <r>
    <n v="9134"/>
    <n v="18210"/>
    <x v="1"/>
    <s v="SNF"/>
    <x v="999"/>
    <s v="18210-NATHAN RICHARD HEALTH CARE CENTER-SNF"/>
    <s v="700 EAST HIGHLAND AVE"/>
    <s v="NEVADA"/>
    <s v="64772-1025"/>
    <s v="LAWRENCE"/>
    <s v="WILLIS"/>
    <n v="68"/>
    <s v="(417) 667-8889"/>
    <s v="(417) 667-7830"/>
    <s v="700 EAST HIGHLAND AVE"/>
    <s v="NEVADA"/>
    <s v="64772-1025"/>
    <x v="831"/>
    <s v="LIMITED LIABILITY COMPANY"/>
  </r>
  <r>
    <n v="12089"/>
    <n v="18267"/>
    <x v="1"/>
    <s v="SNF"/>
    <x v="1000"/>
    <s v="18267-EASTVIEW MANOR CARE CENTER-SNF"/>
    <s v="1622 EAST 28TH ST"/>
    <s v="TRENTON"/>
    <s v="64683-1104"/>
    <s v="MARCUS"/>
    <s v="BARRON"/>
    <n v="90"/>
    <s v="(660) 359-2251"/>
    <s v="(660) 359-6667"/>
    <s v="1622 EAST 28TH ST"/>
    <s v="TRENTON"/>
    <s v="64683-1104"/>
    <x v="832"/>
    <s v="PROFIT CORPORATION"/>
  </r>
  <r>
    <n v="8059"/>
    <n v="18277"/>
    <x v="1"/>
    <s v="SNF"/>
    <x v="1001"/>
    <s v="18277-MERAMEC NURSING CENTER-SNF"/>
    <s v="940 MATTOX DR"/>
    <s v="SULLIVAN"/>
    <s v="63080-2364"/>
    <s v="BRAD"/>
    <s v="GRAY"/>
    <n v="60"/>
    <s v="(573) 468-7733"/>
    <s v="5738603168"/>
    <s v="940 MATTOX DR"/>
    <s v="SULLIVAN"/>
    <s v="63080-2364"/>
    <x v="833"/>
    <s v="PROFIT CORPORATION"/>
  </r>
  <r>
    <n v="8596"/>
    <n v="18330"/>
    <x v="1"/>
    <s v="SNF"/>
    <x v="1002"/>
    <s v="18330-SUMMIT, THE-SNF"/>
    <s v="3660 SUMMIT"/>
    <s v="KANSAS CITY"/>
    <s v="64111-4632"/>
    <s v="MERCY"/>
    <s v="MUTUKU"/>
    <n v="64"/>
    <s v="(816) 931-1196"/>
    <s v="8169319223"/>
    <s v="3660 SUMMIT"/>
    <s v="KANSAS CITY"/>
    <s v="64111-4632"/>
    <x v="834"/>
    <s v="PROFIT CORPORATION"/>
  </r>
  <r>
    <n v="8999"/>
    <n v="18442"/>
    <x v="1"/>
    <s v="SNF"/>
    <x v="304"/>
    <s v="18442-ESTATES OF HIDDEN LAKE THE-SNF"/>
    <s v="11728 HIDDEN LAKE DR"/>
    <s v="SAINT LOUIS"/>
    <s v="63138-1757"/>
    <s v="MICHAEL"/>
    <s v="BARTH"/>
    <n v="67"/>
    <s v="(314) 355-8833"/>
    <s v="3143360314"/>
    <s v="11728 HIDDEN LAKE DR"/>
    <s v="SAINT LOUIS"/>
    <s v="63138-1757"/>
    <x v="263"/>
    <s v="LIMITED LIABILITY COMPANY"/>
  </r>
  <r>
    <n v="12626"/>
    <n v="18454"/>
    <x v="1"/>
    <s v="SNF"/>
    <x v="1003"/>
    <s v="18454-ST JOHNS PLACE-SNF"/>
    <s v="3333 BROWN ROAD"/>
    <s v="SAINT LOUIS"/>
    <s v="63114-4327"/>
    <s v="DAVID"/>
    <s v="BENTLEY"/>
    <n v="94"/>
    <s v="(314) 426-2211"/>
    <s v="3148902280"/>
    <s v="3333 BROWN RD"/>
    <s v="SAINT LOUIS"/>
    <s v="63114-4327"/>
    <x v="835"/>
    <s v="PROFIT CORPORATION"/>
  </r>
  <r>
    <n v="9940"/>
    <n v="18481"/>
    <x v="1"/>
    <s v="SNF"/>
    <x v="1004"/>
    <s v="18481-MARSHFIELD CARE CENTER FOR REHAB AND HEALTHCARE-SNF"/>
    <s v="800 SOUTH WHITE OAK"/>
    <s v="MARSHFIELD"/>
    <s v="65706-2231"/>
    <s v="JOANNA"/>
    <s v="LAFFERTY"/>
    <n v="74"/>
    <s v="(417) 859-3701"/>
    <s v="4178592397"/>
    <s v="800 SOUTH WHITE OAK"/>
    <s v="MARSHFIELD"/>
    <s v="65706-2231"/>
    <x v="836"/>
    <s v="LIMITED LIABILITY COMPANY"/>
  </r>
  <r>
    <n v="20685"/>
    <n v="18509"/>
    <x v="1"/>
    <s v="SNF"/>
    <x v="306"/>
    <s v="18509-SUNNYVIEW NURSING HOME &amp; APARTMENTS-SNF"/>
    <s v="1311 EAST 28TH ST"/>
    <s v="TRENTON"/>
    <s v="64683-1103"/>
    <s v="PATRISHA"/>
    <s v="SMITH"/>
    <n v="154"/>
    <s v="(660) 359-5647"/>
    <s v="6603594111"/>
    <s v="1311 EAST 28TH ST"/>
    <s v="TRENTON"/>
    <s v="64683-1103"/>
    <x v="264"/>
    <s v="NURSING HOME DISTRICT"/>
  </r>
  <r>
    <n v="8596"/>
    <n v="18653"/>
    <x v="1"/>
    <s v="SNF"/>
    <x v="313"/>
    <s v="18653-STONEBRIDGE WESTPHALIA-SNF"/>
    <s v="1899 HIGHWAY 63"/>
    <s v="WESTPHALIA"/>
    <s v="65085-2215"/>
    <s v="JULIE"/>
    <s v="HECKMAN"/>
    <n v="64"/>
    <s v="(573) 455-2280"/>
    <s v="5734552253"/>
    <s v="1899 HWY 63"/>
    <s v="WESTPHALIA"/>
    <s v="65085-2215"/>
    <x v="268"/>
    <s v="PROFIT CORPORATION"/>
  </r>
  <r>
    <n v="8059"/>
    <n v="18672"/>
    <x v="1"/>
    <s v="SNF"/>
    <x v="1005"/>
    <s v="18672-BIG SPRING CARE CENTER FOR REHAB AND HEALTHCARE-SNF"/>
    <s v="202 EAST MILL ST"/>
    <s v="HUMANSVILLE"/>
    <s v="65674-8507"/>
    <s v="CYNTHIA"/>
    <s v="PETERSON"/>
    <n v="60"/>
    <s v="(417) 754-8711"/>
    <s v="4177548222"/>
    <s v="202 EAST MILL ST"/>
    <s v="HUMANSVILLE"/>
    <s v="65674-8507"/>
    <x v="837"/>
    <s v="LIMITED LIABILITY COMPANY"/>
  </r>
  <r>
    <n v="16118"/>
    <n v="18697"/>
    <x v="1"/>
    <s v="SNF"/>
    <x v="1006"/>
    <s v="18697-ST LOUIS PLACE HEALTH &amp; REHABILITATION-SNF"/>
    <s v="2600 REDMAN RD"/>
    <s v="SAINT LOUIS"/>
    <s v="63136-5863"/>
    <s v="BARRY"/>
    <s v="CONNER"/>
    <n v="120"/>
    <s v="(314) 355-8585"/>
    <s v="3143554645"/>
    <s v="2600 REDMAN RD"/>
    <s v="SAINT LOUIS"/>
    <s v="63136-5863"/>
    <x v="838"/>
    <s v="LIMITED LIABILITY COMPANY"/>
  </r>
  <r>
    <n v="4030"/>
    <n v="18727"/>
    <x v="1"/>
    <s v="SNF"/>
    <x v="315"/>
    <s v="18727-ROLLA PRESBYTERIAN MANOR-SNF"/>
    <s v="1200 HOMELIFE PLAZA"/>
    <s v="ROLLA"/>
    <s v="65401-2512"/>
    <s v="ANN"/>
    <s v="CAUDILL"/>
    <n v="30"/>
    <s v="(573) 364-7336"/>
    <s v="5733647495"/>
    <s v="1200 HOMELIFE PLAZA"/>
    <s v="ROLLA"/>
    <s v="65401-2512"/>
    <x v="105"/>
    <s v="NOT FOR PROFIT CORPORATION"/>
  </r>
  <r>
    <n v="4836"/>
    <n v="18735"/>
    <x v="1"/>
    <s v="SNF"/>
    <x v="316"/>
    <s v="18735-KINGDOM CARE SENIOR LIVING LLC-SNF"/>
    <s v="811 CENTER ST"/>
    <s v="FULTON"/>
    <s v="65251-1922"/>
    <s v="CHANDA"/>
    <s v="GERARD"/>
    <n v="36"/>
    <s v="(573) 642-6646"/>
    <s v="5736422202"/>
    <s v="811 CENTER ST"/>
    <s v="FULTON"/>
    <s v="65251-1922"/>
    <x v="269"/>
    <s v="LIMITED LIABILITY COMPANY"/>
  </r>
  <r>
    <n v="16118"/>
    <n v="18870"/>
    <x v="1"/>
    <s v="SNF"/>
    <x v="1007"/>
    <s v="18870-FORSYTH CARE CENTER-SNF"/>
    <s v="477 COY BLVD"/>
    <s v="FORSYTH"/>
    <s v="65653-5132"/>
    <s v="JEREMY"/>
    <s v="OSENGA"/>
    <n v="120"/>
    <s v="(417) 546-6337"/>
    <s v="4175462100"/>
    <s v="PO BOX 640"/>
    <s v="FORSYTH"/>
    <s v="65653-0640"/>
    <x v="839"/>
    <s v="PROFIT CORPORATION"/>
  </r>
  <r>
    <n v="9402"/>
    <n v="18914"/>
    <x v="1"/>
    <s v="SNF"/>
    <x v="1008"/>
    <s v="18914-MCKNIGHT PLACE EXTENDED CARE-SNF"/>
    <s v="TWO MCKNIGHT PL"/>
    <s v="SAINT LOUIS"/>
    <s v="63124-1900"/>
    <s v="GLENDA"/>
    <s v="KNITTEL"/>
    <n v="70"/>
    <s v="(314) 993-2221"/>
    <s v="(314) 372-2300"/>
    <s v="TWO MCKNIGHT PL"/>
    <s v="SAINT LOUIS"/>
    <s v="63124-1900"/>
    <x v="840"/>
    <s v="LIMITED LIABILITY COMPANY"/>
  </r>
  <r>
    <n v="17596"/>
    <n v="19051"/>
    <x v="1"/>
    <s v="SNF"/>
    <x v="1009"/>
    <s v="19051-STONEBRIDGE OWENSVILLE-SNF"/>
    <s v="1016 W HIGHWAY 28"/>
    <s v="OWENSVILLE"/>
    <s v="65066-1677"/>
    <s v="ETHAN"/>
    <s v="JOERS"/>
    <n v="131"/>
    <s v="(573) 437-6877"/>
    <s v="(573) 437-6881"/>
    <s v="PO BOX 593"/>
    <s v="OWENSVILLE"/>
    <s v="65066-0593"/>
    <x v="841"/>
    <s v="PROFIT CORPORATION"/>
  </r>
  <r>
    <n v="21491"/>
    <n v="19114"/>
    <x v="1"/>
    <s v="SNF"/>
    <x v="1010"/>
    <s v="19114-REDWOOD OF BLUE RIVER-SNF"/>
    <s v="10425 CHESTNUT DR"/>
    <s v="KANSAS CITY"/>
    <s v="64137-3201"/>
    <s v="JAMES"/>
    <s v="DENNIS"/>
    <n v="160"/>
    <s v="(816) 763-4444"/>
    <s v="8167634777"/>
    <s v="10425 CHESTNUT DR"/>
    <s v="KANSAS CITY"/>
    <s v="64137-3201"/>
    <x v="842"/>
    <s v="LIMITED LIABILITY COMPANY"/>
  </r>
  <r>
    <n v="14507"/>
    <n v="19197"/>
    <x v="1"/>
    <s v="SNF"/>
    <x v="1011"/>
    <s v="19197-ASPIRE SENIOR LIVING EXCELSIOR SPRINGS-SNF"/>
    <s v="1003 MEADOWLARK LN"/>
    <s v="EXCELSIOR SPRINGS"/>
    <s v="64024-3304"/>
    <s v="LORI"/>
    <s v="GALLAGHER"/>
    <n v="108"/>
    <s v="(816) 630-3145"/>
    <s v=""/>
    <s v="1003 MEADOWLARK LN"/>
    <s v="EXCELSIOR SPRINGS"/>
    <s v="64024-3304"/>
    <x v="843"/>
    <s v="LIMITED LIABILITY COMPANY"/>
  </r>
  <r>
    <n v="13432"/>
    <n v="19799"/>
    <x v="1"/>
    <s v="SNF"/>
    <x v="1012"/>
    <s v="19799-SOUTH HAMPTON PLACE-SNF"/>
    <s v="4700 BRANDON WOODS"/>
    <s v="COLUMBIA"/>
    <s v="65203-7169"/>
    <s v="SHAUNA LYNN"/>
    <s v="HICKEM"/>
    <n v="100"/>
    <s v="(573) 874-3674"/>
    <s v="5738743479"/>
    <s v="4700 BRANDON WOODS"/>
    <s v="COLUMBIA"/>
    <s v="65203-7169"/>
    <x v="844"/>
    <s v="LIMITED LIABILITY COMPANY"/>
  </r>
  <r>
    <n v="13432"/>
    <n v="19823"/>
    <x v="1"/>
    <s v="SNF"/>
    <x v="1013"/>
    <s v="19823-LIFE CARE CENTER OF ST LOUIS-SNF"/>
    <s v="3520 CHOUTEAU AVE"/>
    <s v="SAINT LOUIS"/>
    <s v="63103-2916"/>
    <s v="SONYA"/>
    <s v="LANIER"/>
    <n v="100"/>
    <s v="(314) 771-2100"/>
    <s v="3147717667"/>
    <s v="3520 CHOUTEAU AVE"/>
    <s v="SAINT LOUIS"/>
    <s v="63103-2916"/>
    <x v="845"/>
    <s v="PROFIT CORPORATION"/>
  </r>
  <r>
    <n v="13163"/>
    <n v="19913"/>
    <x v="1"/>
    <s v="SNF"/>
    <x v="1014"/>
    <s v="19913-CLEARVIEW NURSING CENTER-SNF"/>
    <s v="430 SALCEDO ROAD"/>
    <s v="SIKESTON"/>
    <s v="63801-4802"/>
    <s v="JEFF"/>
    <s v="LIMBAUGH"/>
    <n v="98"/>
    <s v="(573) 471-2565"/>
    <s v="5734716155"/>
    <s v="PO BOX 707"/>
    <s v="SIKESTON"/>
    <s v="63801-0707"/>
    <x v="846"/>
    <s v="PROFIT CORPORATION"/>
  </r>
  <r>
    <n v="16118"/>
    <n v="20084"/>
    <x v="1"/>
    <s v="SNF"/>
    <x v="1015"/>
    <s v="20084-HILLCREST CARE CENTER, INC-SNF"/>
    <s v="1108 CLARKE ST"/>
    <s v="DE SOTO"/>
    <s v="63020-2706"/>
    <s v="CYNTHIA"/>
    <s v="TINDALL"/>
    <n v="120"/>
    <s v="(636) 586-3022"/>
    <s v="6365861440"/>
    <s v="1108 CLARKE ST"/>
    <s v="DE SOTO"/>
    <s v="63020-2706"/>
    <x v="847"/>
    <s v="PROFIT CORPORATION"/>
  </r>
  <r>
    <n v="12626"/>
    <n v="20099"/>
    <x v="1"/>
    <s v="SNF"/>
    <x v="1016"/>
    <s v="20099-LIVINGSTON MANOR CARE CENTER-SNF"/>
    <s v="939 E BIRCH DR"/>
    <s v="CHILLICOTHE"/>
    <s v="64601-2189"/>
    <s v="SHELLY"/>
    <s v="ALLRED"/>
    <n v="94"/>
    <s v="(660) 646-5177"/>
    <s v="6606465186"/>
    <s v="939 E BIRCH DR"/>
    <s v="CHILLICOTHE"/>
    <s v="64601-2189"/>
    <x v="848"/>
    <s v="PROFIT CORPORATION"/>
  </r>
  <r>
    <n v="6179"/>
    <n v="20361"/>
    <x v="1"/>
    <s v="SNF"/>
    <x v="360"/>
    <s v="20361-VILLAGE CARE CENTER, INC-SNF"/>
    <s v="810 EAST EDWARDS ST"/>
    <s v="MARYVILLE"/>
    <s v="64468-2917"/>
    <s v="ASHLEY"/>
    <s v="FRITZ"/>
    <n v="46"/>
    <s v="(660) 562-3515"/>
    <s v="6605623658"/>
    <s v="810 EAST EDWARDS ST"/>
    <s v="MARYVILLE"/>
    <s v="64468-2917"/>
    <x v="292"/>
    <s v="PROFIT CORPORATION"/>
  </r>
  <r>
    <n v="7656"/>
    <n v="20635"/>
    <x v="1"/>
    <s v="SNF"/>
    <x v="374"/>
    <s v="20635-BISHOP SPENCER PLACE, INC, THE-SNF"/>
    <s v="4301 MADISON AVE"/>
    <s v="KANSAS CITY"/>
    <s v="64111-3491"/>
    <s v="COLLEEN"/>
    <s v="HOLLESTELLE"/>
    <n v="57"/>
    <s v="(816) 931-4277"/>
    <s v="8169314717"/>
    <s v="4301 MADISON AVE"/>
    <s v="KANSAS CITY"/>
    <s v="64111-3491"/>
    <x v="303"/>
    <s v="NOT FOR PROFIT CORPORATION"/>
  </r>
  <r>
    <n v="10880"/>
    <n v="20704"/>
    <x v="1"/>
    <s v="SNF"/>
    <x v="376"/>
    <s v="20704-LUTHERAN SENIOR SERVICES AT BREEZE PARK-SNF"/>
    <s v="600 BREEZE PARK DR"/>
    <s v="SAINT CHARLES"/>
    <s v="63304-9139"/>
    <s v="HOLLY"/>
    <s v="STEVENS"/>
    <n v="81"/>
    <s v="(636) 939-5223"/>
    <s v="(636) 939-5865"/>
    <s v="600 BREEZE PARK DR"/>
    <s v="SAINT CHARLES"/>
    <s v="63304-9139"/>
    <x v="68"/>
    <s v="NOT FOR PROFIT CORPORATION"/>
  </r>
  <r>
    <n v="8059"/>
    <n v="20884"/>
    <x v="1"/>
    <s v="SNF"/>
    <x v="1017"/>
    <s v="20884-MONITEAU CARE CENTER-SNF"/>
    <s v="200 SOUTH GERHART"/>
    <s v="CALIFORNIA"/>
    <s v="65018-2433"/>
    <s v="NONE"/>
    <s v="NONE"/>
    <n v="60"/>
    <s v="(573) 796-3822"/>
    <s v="(573) 796-2715"/>
    <s v="200 S GERHART"/>
    <s v="CALIFORNIA"/>
    <s v="65018-2433"/>
    <x v="849"/>
    <s v="LIMITED LIABILITY COMPANY"/>
  </r>
  <r>
    <n v="9805"/>
    <n v="20892"/>
    <x v="1"/>
    <s v="SNF"/>
    <x v="388"/>
    <s v="20892-COUNTRY CLUB REHAB AND HEALTHCARE CENTER-SNF"/>
    <s v="503 REGENT DR"/>
    <s v="WARRENSBURG"/>
    <s v="64093-3231"/>
    <s v="LINDA"/>
    <s v="HAWKINS"/>
    <n v="73"/>
    <s v="(660) 429-4444"/>
    <s v="6604294331"/>
    <s v="503 REGENT DR"/>
    <s v="WARRENSBURG"/>
    <s v="64093-3231"/>
    <x v="312"/>
    <s v="LIMITED LIABILITY COMPANY"/>
  </r>
  <r>
    <n v="8865"/>
    <n v="20926"/>
    <x v="1"/>
    <s v="SNF"/>
    <x v="389"/>
    <s v="20926-STONEBRIDGE LAKE OZARK-SNF"/>
    <s v="872 COLLEGE BLVD"/>
    <s v="OSAGE BEACH"/>
    <s v="65065-8408"/>
    <s v="JOHN"/>
    <s v="MCBRYANT"/>
    <n v="66"/>
    <s v="(573) 302-0900"/>
    <s v="(573) 302-0146"/>
    <s v="872 COLLEGE BLVD"/>
    <s v="OSAGE BEACH"/>
    <s v="65065-8408"/>
    <x v="313"/>
    <s v="PROFIT CORPORATION"/>
  </r>
  <r>
    <n v="15850"/>
    <n v="21031"/>
    <x v="1"/>
    <s v="SNF"/>
    <x v="1018"/>
    <s v="21031-CROWN REHAB AND HEALTHCARE CENTER-SNF"/>
    <s v="3001 EAST ELM"/>
    <s v="HARRISONVILLE"/>
    <s v="64701-1196"/>
    <s v="SHAYRON"/>
    <s v="CARR"/>
    <n v="118"/>
    <s v="(816) 380-6525"/>
    <s v="8163804963"/>
    <s v="3001 EAST ELM"/>
    <s v="HARRISONVILLE"/>
    <s v="64701-1196"/>
    <x v="850"/>
    <s v="LIMITED LIABILITY COMPANY"/>
  </r>
  <r>
    <n v="12089"/>
    <n v="21149"/>
    <x v="1"/>
    <s v="SNF"/>
    <x v="1019"/>
    <s v="21149-CUBA MANOR, INC-SNF"/>
    <s v="210 ELDON DR"/>
    <s v="CUBA"/>
    <s v="65453-1642"/>
    <s v="MARY"/>
    <s v="LEIJA"/>
    <n v="90"/>
    <s v="(573) 885-4500"/>
    <s v="5738854450"/>
    <s v="210 ELDON DR"/>
    <s v="CUBA"/>
    <s v="65453-1642"/>
    <x v="851"/>
    <s v="PROFIT CORPORATION"/>
  </r>
  <r>
    <n v="10477"/>
    <n v="21285"/>
    <x v="1"/>
    <s v="SNF"/>
    <x v="1020"/>
    <s v="21285-STRAFFORD CARE CENTER-SNF"/>
    <s v="505 WEST EVERGREEN"/>
    <s v="STRAFFORD"/>
    <s v="65757-8625"/>
    <s v="JOSHUA"/>
    <s v="SOLOMON"/>
    <n v="78"/>
    <s v="(417) 736-9332"/>
    <s v="4177369391"/>
    <s v="505 WEST EVERGREEN"/>
    <s v="STRAFFORD"/>
    <s v="65757-8625"/>
    <x v="852"/>
    <s v="PROFIT CORPORATION"/>
  </r>
  <r>
    <n v="2149"/>
    <n v="21370"/>
    <x v="1"/>
    <s v="SNF"/>
    <x v="1021"/>
    <s v="21370-HOPE CARE CENTER-SNF"/>
    <s v="115 EAST 83RD ST"/>
    <s v="KANSAS CITY"/>
    <s v="64114-2537"/>
    <s v="GARY"/>
    <s v="YEAKLE"/>
    <n v="16"/>
    <s v="(816) 523-3988"/>
    <s v="8164442136"/>
    <s v="115 EAST 83RD ST"/>
    <s v="KANSAS CITY"/>
    <s v="64114-2537"/>
    <x v="853"/>
    <s v="NOT FOR PROFIT CORPORATION"/>
  </r>
  <r>
    <n v="16118"/>
    <n v="21455"/>
    <x v="1"/>
    <s v="SNF"/>
    <x v="1022"/>
    <s v="21455-DUTCHTOWN CARE CENTER-SNF"/>
    <s v="3421 GASCONADE ST"/>
    <s v="SAINT LOUIS"/>
    <s v="63118-4201"/>
    <s v="SEAN"/>
    <s v="BUCKLEY"/>
    <n v="120"/>
    <s v="(314) 832-4700"/>
    <s v="3148327177"/>
    <s v="3421 GASCONADE ST"/>
    <s v="SAINT LOUIS"/>
    <s v="63118-4201"/>
    <x v="854"/>
    <s v="PROFIT CORPORATION"/>
  </r>
  <r>
    <n v="15850"/>
    <n v="21512"/>
    <x v="1"/>
    <s v="SNF"/>
    <x v="401"/>
    <s v="21512-ST FRANCOIS MANOR-SNF"/>
    <s v="1180 OLD JACKSON RD"/>
    <s v="FARMINGTON"/>
    <s v="63640-3428"/>
    <s v="JENNIFER"/>
    <s v="SAMPSON"/>
    <n v="118"/>
    <s v="(573) 760-1700"/>
    <s v="5737601224"/>
    <s v="1180 OLD JACKSON RD"/>
    <s v="FARMINGTON"/>
    <s v="63640-3428"/>
    <x v="325"/>
    <s v="LIMITED LIABILITY COMPANY"/>
  </r>
  <r>
    <n v="16118"/>
    <n v="21631"/>
    <x v="1"/>
    <s v="SNF"/>
    <x v="1023"/>
    <s v="21631-GOOD SHEPHERD CARE CENTER-SNF"/>
    <s v="1101 WEST CLAY RD"/>
    <s v="VERSAILLES"/>
    <s v="65084-1177"/>
    <s v="APRIL"/>
    <s v="ZORDEL"/>
    <n v="120"/>
    <s v="(573) 378-5411"/>
    <s v="5733785415"/>
    <s v="1101 WEST CLAY RD"/>
    <s v="VERSAILLES"/>
    <s v="65084-1177"/>
    <x v="74"/>
    <s v="NURSING HOME DISTRICT"/>
  </r>
  <r>
    <n v="12089"/>
    <n v="21648"/>
    <x v="1"/>
    <s v="SNF"/>
    <x v="1024"/>
    <s v="21648-POTOSI MANOR, INC-SNF"/>
    <s v="307 SOUTH HIGHWAY 21"/>
    <s v="POTOSI"/>
    <s v="63664-9317"/>
    <s v="MELISSA"/>
    <s v="SMITH"/>
    <n v="90"/>
    <s v="(573) 438-3225"/>
    <s v="5734381230"/>
    <s v="307 SOUTH HIGHWAY 21"/>
    <s v="POTOSI"/>
    <s v="63664-9317"/>
    <x v="855"/>
    <s v="PROFIT CORPORATION"/>
  </r>
  <r>
    <n v="8059"/>
    <n v="21715"/>
    <x v="1"/>
    <s v="SNF"/>
    <x v="1025"/>
    <s v="21715-WINDSOR HEALTHCARE &amp; REHAB CENTER-SNF"/>
    <s v="809 WEST BENTON"/>
    <s v="WINDSOR"/>
    <s v="65360-1239"/>
    <s v="DEBRA"/>
    <s v="EICKHOFF"/>
    <n v="60"/>
    <s v="(660) 647-3102"/>
    <s v="6606475972"/>
    <s v="PO BOX 5"/>
    <s v="WINDSOR"/>
    <s v="65360-0005"/>
    <x v="856"/>
    <s v="PROFIT CORPORATION"/>
  </r>
  <r>
    <n v="17462"/>
    <n v="21733"/>
    <x v="1"/>
    <s v="SNF"/>
    <x v="1026"/>
    <s v="21733-WEST VUE NURSING AND REHABILITATION CENTER-SNF"/>
    <s v="210 DAVIS DR"/>
    <s v="WEST PLAINS"/>
    <s v="65775-2241"/>
    <s v="RACHEL"/>
    <s v="JUDD"/>
    <n v="130"/>
    <s v="(417) 256-2152"/>
    <s v="(417) 255-2156"/>
    <s v="210 DAVIS DR"/>
    <s v="WEST PLAINS"/>
    <s v="65775-2241"/>
    <x v="191"/>
    <s v="NOT FOR PROFIT CORPORATION"/>
  </r>
  <r>
    <n v="13298"/>
    <n v="21791"/>
    <x v="1"/>
    <s v="SNF"/>
    <x v="1027"/>
    <s v="21791-LIVING CENTER, THE-SNF"/>
    <s v="2506 LINDEN TREE PARKWAY"/>
    <s v="MARSHALL"/>
    <s v="65340-0017"/>
    <s v="DELMA"/>
    <s v="HEARTING"/>
    <n v="99"/>
    <s v="(660) 886-9676"/>
    <s v="6608313332"/>
    <s v="PO BOX 370"/>
    <s v="MARSHALL"/>
    <s v="65340-0370"/>
    <x v="857"/>
    <s v="NOT FOR PROFIT CORPORATION"/>
  </r>
  <r>
    <n v="8462"/>
    <n v="22027"/>
    <x v="1"/>
    <s v="SNF"/>
    <x v="1028"/>
    <s v="22027-CARROLL HOUSE-SNF"/>
    <s v="307 GRAND"/>
    <s v="CARROLLTON"/>
    <s v="64633-2265"/>
    <s v="KARLA"/>
    <s v="LOCK"/>
    <n v="63"/>
    <s v="(660) 542-1599"/>
    <s v="6605423241"/>
    <s v="307 GRAND"/>
    <s v="CARROLLTON"/>
    <s v="64633-2265"/>
    <x v="858"/>
    <s v="PROFIT CORPORATION"/>
  </r>
  <r>
    <n v="9402"/>
    <n v="22058"/>
    <x v="1"/>
    <s v="SNF"/>
    <x v="1029"/>
    <s v="22058-NICK'S HEALTH CARE CENTER, LLC-SNF"/>
    <s v="253 EAST HIGHWAY 116"/>
    <s v="PLATTSBURG"/>
    <s v="64477-1561"/>
    <s v="RODERIC"/>
    <s v="BERRY"/>
    <n v="70"/>
    <s v="(816) 539-2376"/>
    <s v="8165393187"/>
    <s v="253 EAST HWY 116"/>
    <s v="PLATTSBURG"/>
    <s v="64477-1561"/>
    <x v="859"/>
    <s v="LIMITED LIABILITY COMPANY"/>
  </r>
  <r>
    <n v="17462"/>
    <n v="22063"/>
    <x v="1"/>
    <s v="SNF"/>
    <x v="1030"/>
    <s v="22063-REDWOOD OF INDEPENDENCE-SNF"/>
    <s v="1800  S SWOPE DR"/>
    <s v="INDEPENDENCE"/>
    <s v="64057-1084"/>
    <s v="KENDEL"/>
    <s v="BROOKS"/>
    <n v="130"/>
    <s v="(816) 257-2566"/>
    <s v="8162574656"/>
    <s v="1800  S SWOPE DR"/>
    <s v="INDEPENDENCE"/>
    <s v="64057-1084"/>
    <x v="860"/>
    <s v="LIMITED LIABILITY COMPANY"/>
  </r>
  <r>
    <n v="7253"/>
    <n v="22316"/>
    <x v="1"/>
    <s v="SNF"/>
    <x v="1031"/>
    <s v="22316-ELIZABETH HOUSE-SNF"/>
    <s v="12284 DE PAUL DR"/>
    <s v="BRIDGETON"/>
    <s v="63044-2508"/>
    <s v="LISA"/>
    <s v="ANDERSON"/>
    <n v="54"/>
    <s v="(314) 209-8814"/>
    <s v="(314) 209-1383"/>
    <s v="12284 DE PAUL DR"/>
    <s v="BRIDGETON"/>
    <s v="63044-2508"/>
    <x v="329"/>
    <s v="NOT FOR PROFIT CORPORATION"/>
  </r>
  <r>
    <n v="22834"/>
    <n v="22471"/>
    <x v="1"/>
    <s v="SNF"/>
    <x v="1032"/>
    <s v="22471-WILSHIRE AT LAKEWOOD REHAB CENTER-SNF"/>
    <s v="600 NE MEADOWVIEW DR"/>
    <s v="LEE'S SUMMIT"/>
    <s v="64064-1983"/>
    <s v="SCOTT"/>
    <s v="HARRIS"/>
    <n v="170"/>
    <s v="(816) 554-9866"/>
    <s v="8165549867"/>
    <s v="600 NE MEADOWVIEW DR"/>
    <s v="LEE'S SUMMIT"/>
    <s v="64064-1983"/>
    <x v="861"/>
    <s v="LIMITED LIABILITY COMPANY"/>
  </r>
  <r>
    <n v="9671"/>
    <n v="22613"/>
    <x v="1"/>
    <s v="SNF"/>
    <x v="1033"/>
    <s v="22613-BENTLEYS EXTENDED CARE-SNF"/>
    <s v="3060 ASHBY ROAD"/>
    <s v="OVERLAND"/>
    <s v="63114-1342"/>
    <s v="GAYLA"/>
    <s v="BENTLEY"/>
    <n v="72"/>
    <s v="(314) 426-0433"/>
    <s v="3144263580"/>
    <s v="3060 ASHBY RD"/>
    <s v="OVERLAND"/>
    <s v="63114-1342"/>
    <x v="862"/>
    <s v="PROFIT CORPORATION"/>
  </r>
  <r>
    <n v="18133"/>
    <n v="22664"/>
    <x v="1"/>
    <s v="SNF"/>
    <x v="410"/>
    <s v="22664-ST JOE MANOR-SNF"/>
    <s v="10 LAKE DR"/>
    <s v="BONNE TERRE"/>
    <s v="63628-1820"/>
    <s v="SHARON"/>
    <s v="GRECO"/>
    <n v="135"/>
    <s v="(573) 358-2800"/>
    <s v="5733581090"/>
    <s v="10 LAKE DR"/>
    <s v="BONNE TERRE"/>
    <s v="63628-1820"/>
    <x v="330"/>
    <s v="LIMITED LIABILITY COMPANY"/>
  </r>
  <r>
    <n v="16118"/>
    <n v="23101"/>
    <x v="1"/>
    <s v="SNF"/>
    <x v="1034"/>
    <s v="23101-GARDEN VIEW CARE CENTER AT DOUGHERTY FERRY-SNF"/>
    <s v="13612 BIG BEND RD"/>
    <s v="VALLEY PARK"/>
    <s v="63088-1447"/>
    <s v="COURTNEY"/>
    <s v="NIEVES"/>
    <n v="120"/>
    <s v="(636) 861-0500"/>
    <s v="(636) 861-3414"/>
    <s v="13612 BIG BEND RD"/>
    <s v="VALLEY PARK"/>
    <s v="63088-1447"/>
    <x v="863"/>
    <s v="PROFIT CORPORATION"/>
  </r>
  <r>
    <n v="16118"/>
    <n v="23400"/>
    <x v="1"/>
    <s v="SNF"/>
    <x v="1035"/>
    <s v="23400-MAGNOLIA SQUARE NURSING AND REHAB-SNF"/>
    <s v="1502 WEST EDGEWOOD"/>
    <s v="SPRINGFIELD"/>
    <s v="65807-3567"/>
    <s v="SHANA"/>
    <s v="PARKER"/>
    <n v="120"/>
    <s v="(417) 877-7545"/>
    <s v="(417) 877-7551"/>
    <s v="1502 WEST EDGEWOOD"/>
    <s v="SPRINGFIELD"/>
    <s v="65807-3567"/>
    <x v="864"/>
    <s v="PROFIT CORPORATION"/>
  </r>
  <r>
    <n v="26058"/>
    <n v="23422"/>
    <x v="1"/>
    <s v="SNF"/>
    <x v="1036"/>
    <s v="23422-REDWOOD OF CARMEL HILLS-SNF"/>
    <s v="810 EAST WALNUT ST"/>
    <s v="INDEPENDENCE"/>
    <s v="64050-4025"/>
    <s v="CYNTHIA"/>
    <s v="WARD"/>
    <n v="194"/>
    <s v="(816) 461-9600"/>
    <s v="(816) 461-9650"/>
    <s v="810 EAST WALNUT ST"/>
    <s v="INDEPENDENCE"/>
    <s v="64050-4025"/>
    <x v="865"/>
    <s v="LIMITED LIABILITY COMPANY"/>
  </r>
  <r>
    <n v="7388"/>
    <n v="23542"/>
    <x v="1"/>
    <s v="SNF"/>
    <x v="422"/>
    <s v="23542-MCKNIGHT PLACE ASSISTED LIVING AND MEMORY CARE-SNF"/>
    <s v="THREE MCKNIGHT PLACE"/>
    <s v="SAINT LOUIS"/>
    <s v="63124-1900"/>
    <s v="LAURA"/>
    <s v="RITTHAMEL"/>
    <n v="55"/>
    <s v="(314) 993-3333"/>
    <s v="3143722394"/>
    <s v="THREE MCKNIGHT PLACE"/>
    <s v="SAINT LOUIS"/>
    <s v="63124-1900"/>
    <x v="340"/>
    <s v="LIMITED LIABILITY COMPANY"/>
  </r>
  <r>
    <n v="17193"/>
    <n v="23643"/>
    <x v="1"/>
    <s v="SNF"/>
    <x v="427"/>
    <s v="23643-LUTHERAN SENIOR SERVICES AT MERAMEC BLUFFS-SNF"/>
    <s v="50 MERAMEC TRAIL DR"/>
    <s v="BALLWIN"/>
    <s v="63021-3303"/>
    <s v="AMY"/>
    <s v="HAYDEN"/>
    <n v="128"/>
    <s v="(636) 861-0600"/>
    <s v="(636) 861-1960"/>
    <s v="50 MERAMEC TRAIL DR"/>
    <s v="BALLWIN"/>
    <s v="63021-3303"/>
    <x v="68"/>
    <s v="NOT FOR PROFIT CORPORATION"/>
  </r>
  <r>
    <n v="10477"/>
    <n v="23712"/>
    <x v="1"/>
    <s v="SNF"/>
    <x v="1037"/>
    <s v="23712-SEASONS REHAB AND HEALTHCARE CENTER-SNF"/>
    <s v="15600 WOODS CHAPEL RD"/>
    <s v="KANSAS CITY"/>
    <s v="64139-1261"/>
    <s v="JENNIFER"/>
    <s v="BOYER"/>
    <n v="78"/>
    <s v="(816) 478-4757"/>
    <s v="8164788338"/>
    <s v="15600 WOODS CHAPEL RD"/>
    <s v="KANSAS CITY"/>
    <s v="64139-1261"/>
    <x v="866"/>
    <s v="LIMITED LIABILITY COMPANY"/>
  </r>
  <r>
    <n v="18805"/>
    <n v="24122"/>
    <x v="1"/>
    <s v="SNF"/>
    <x v="1038"/>
    <s v="24122-PARC PROVENCE-SNF"/>
    <s v="605 COEUR DE VILLE DR"/>
    <s v="SAINT LOUIS"/>
    <s v="63141-6603"/>
    <s v="KATHY"/>
    <s v="ARAGON"/>
    <n v="140"/>
    <s v="(314) 542-2500"/>
    <s v="3144537840"/>
    <s v="605 COEUR DE VILLE DR"/>
    <s v="SAINT LOUIS"/>
    <s v="63141-6603"/>
    <x v="867"/>
    <s v="LIMITED LIABILITY COMPANY"/>
  </r>
  <r>
    <n v="12895"/>
    <n v="24179"/>
    <x v="1"/>
    <s v="SNF"/>
    <x v="442"/>
    <s v="24179-LIVING COMMUNITY OF ST JOSEPH-SNF"/>
    <s v="1202 HEARTLAND RD"/>
    <s v="SAINT JOSEPH"/>
    <s v="64506-3200"/>
    <s v="KATIE"/>
    <s v="JOHNSON"/>
    <n v="96"/>
    <s v="(816) 671-8500"/>
    <s v="8166718571"/>
    <s v="1202 HEARTLAND RD"/>
    <s v="SAINT JOSEPH"/>
    <s v="64506-3200"/>
    <x v="350"/>
    <s v="NOT FOR PROFIT CORPORATION"/>
  </r>
  <r>
    <n v="32237"/>
    <n v="24291"/>
    <x v="1"/>
    <s v="SNF"/>
    <x v="1039"/>
    <s v="24291-DELMAR GARDENS OF O'FALLON-SNF"/>
    <s v="7068 SOUTH OUTER 364"/>
    <s v="O'FALLON"/>
    <s v="63368-7757"/>
    <s v="TERESA"/>
    <s v="REITER"/>
    <n v="240"/>
    <s v="(636) 240-6100"/>
    <s v="6362401182"/>
    <s v="7068 SOUTH OUTER 364"/>
    <s v="O'FALLON"/>
    <s v="63368-7757"/>
    <x v="868"/>
    <s v="LIMITED LIABILITY COMPANY"/>
  </r>
  <r>
    <n v="16118"/>
    <n v="24341"/>
    <x v="1"/>
    <s v="SNF"/>
    <x v="1040"/>
    <s v="24341-NEIGHBORHOODS REHABILITATION &amp; SKILLED NURSING BY TIGERPLACE, THE-SNF"/>
    <s v="3003 FALLING LEAF COURT"/>
    <s v="COLUMBIA"/>
    <s v="65201-3549"/>
    <s v="AMY"/>
    <s v="BYERGO"/>
    <n v="120"/>
    <s v="(573) 256-4620"/>
    <s v="(417) 881-0657"/>
    <s v="3003 FALLING LEAF COURT"/>
    <s v="COLUMBIA"/>
    <s v="65201-3549"/>
    <x v="355"/>
    <s v="LIMITED LIABILITY COMPANY"/>
  </r>
  <r>
    <n v="16118"/>
    <n v="24701"/>
    <x v="1"/>
    <s v="SNF"/>
    <x v="1041"/>
    <s v="24701-NEIGHBORHOODS AT QUAIL CREEK, THE-SNF"/>
    <s v="1514 WEST LARK"/>
    <s v="SPRINGFIELD"/>
    <s v="65810-2270"/>
    <s v="ERIC"/>
    <s v="WINDHAM"/>
    <n v="120"/>
    <s v="(417) 889-1275"/>
    <s v="4178810657"/>
    <s v="1514 WEST LARK"/>
    <s v="SPRINGFIELD"/>
    <s v="65810-2270"/>
    <x v="869"/>
    <s v="PROFIT CORPORATION"/>
  </r>
  <r>
    <n v="16118"/>
    <n v="25709"/>
    <x v="1"/>
    <s v="SNF"/>
    <x v="471"/>
    <s v="25709-VILLAGES OF JACKSON CREEK, THE-SNF"/>
    <s v="3980 SOUTH JACKSON DR"/>
    <s v="INDEPENDENCE"/>
    <s v="64057-2205"/>
    <s v="KARIN"/>
    <s v="SHELLEY"/>
    <n v="120"/>
    <s v="(816) 795-1433"/>
    <s v="8167951766"/>
    <s v="3980 S JACKSON DR"/>
    <s v="INDEPENDENCE"/>
    <s v="64057-2205"/>
    <x v="371"/>
    <s v="LIMITED LIABILITY COMPANY"/>
  </r>
  <r>
    <n v="17462"/>
    <n v="26014"/>
    <x v="1"/>
    <s v="SNF"/>
    <x v="477"/>
    <s v="26014-VILLAGES OF ST PETERS, THE-SNF"/>
    <s v="5400 EXECUTIVE CENTRE PKWY"/>
    <s v="SAINT PETERS"/>
    <s v="63376-2594"/>
    <s v="JACKI"/>
    <s v="PUDLOWSKI"/>
    <n v="130"/>
    <s v="(636) 922-7600"/>
    <s v="6369227677"/>
    <s v="5400 EXECUTIVE CENTRE PKWY"/>
    <s v="SAINT PETERS"/>
    <s v="63376-2594"/>
    <x v="377"/>
    <s v="LIMITED LIABILITY COMPANY"/>
  </r>
  <r>
    <n v="19745"/>
    <n v="26726"/>
    <x v="1"/>
    <s v="SNF"/>
    <x v="1042"/>
    <s v="26726-QUARTERS AT DES PERES, THE-SNF"/>
    <s v="13230 MANCHESTER RD"/>
    <s v="DES PERES"/>
    <s v="63131-1706"/>
    <s v="MARY"/>
    <s v="GRODEON"/>
    <n v="147"/>
    <s v="(314) 821-2886"/>
    <s v="3148217511"/>
    <s v="13230 MANCHESTER RD"/>
    <s v="DES PERES"/>
    <s v="63131-1706"/>
    <x v="870"/>
    <s v="LIMITED LIABILITY COMPANY"/>
  </r>
  <r>
    <n v="12089"/>
    <n v="27146"/>
    <x v="1"/>
    <s v="SNF"/>
    <x v="1043"/>
    <s v="27146-HEALTHBRIDGE ST LOUIS-SNF"/>
    <s v="1201 GARDEN PLAZA DR"/>
    <s v="FLORISSANT"/>
    <s v="63033-2230"/>
    <s v="DANIELLE"/>
    <s v="YOUNG"/>
    <n v="90"/>
    <s v="(314) 831-3752"/>
    <s v="3148313129"/>
    <s v="1201 GARDEN PLAZA DR"/>
    <s v="FLORISSANT"/>
    <s v="63033-2230"/>
    <x v="871"/>
    <s v="LIMITED LIABILITY COMPANY"/>
  </r>
  <r>
    <n v="7388"/>
    <n v="27367"/>
    <x v="1"/>
    <s v="SNF"/>
    <x v="1044"/>
    <s v="27367-ABBEY SENIOR HEALTH-SNF"/>
    <s v="206 NORTH MAIN ST"/>
    <s v="O'FALLON"/>
    <s v="63366-2299"/>
    <s v="LAWRENCE"/>
    <s v="BOSCHERT"/>
    <n v="55"/>
    <s v="(636) 240-5754"/>
    <s v="6362404324"/>
    <s v="206 NORTH MAIN ST"/>
    <s v="O'FALLON"/>
    <s v="63366-2299"/>
    <x v="872"/>
    <s v="LIMITED LIABILITY COMPANY"/>
  </r>
  <r>
    <n v="5104"/>
    <n v="27570"/>
    <x v="1"/>
    <s v="SNF"/>
    <x v="491"/>
    <s v="27570-ABERDEEN HEIGHTS-SNF"/>
    <s v="505 COUCH AVE"/>
    <s v="KIRKWOOD"/>
    <s v="63122-5536"/>
    <s v="ANTHONY"/>
    <s v="ALTOBELLA"/>
    <n v="38"/>
    <s v="(314) 909-6000"/>
    <s v="3149096001"/>
    <s v="505 COUCH AVE"/>
    <s v="KIRKWOOD"/>
    <s v="63122-5536"/>
    <x v="389"/>
    <s v="NOT FOR PROFIT CORPORATION"/>
  </r>
  <r>
    <n v="16118"/>
    <n v="29077"/>
    <x v="1"/>
    <s v="SNF"/>
    <x v="1045"/>
    <s v="29077-COMMUNITIES OF WILDWOOD RANCH-SNF"/>
    <s v="3222 SOUTH JOHN DUFFY DR"/>
    <s v="JOPLIN"/>
    <s v="64804-1569"/>
    <s v="DEBRA"/>
    <s v="DADE"/>
    <n v="120"/>
    <s v="(417) 621-0175"/>
    <s v="4176210177"/>
    <s v="3222 SOUTH JOHN DUFFY DR"/>
    <s v="JOPLIN"/>
    <s v="64804-1569"/>
    <x v="873"/>
    <s v="PROFIT CORPORATION"/>
  </r>
  <r>
    <n v="7522"/>
    <n v="29084"/>
    <x v="1"/>
    <s v="SNF"/>
    <x v="1046"/>
    <s v="29084-MCCRITE PLAZA AT BRIARCLIFF SKILLED FACILITY-SNF"/>
    <s v="1301 TULLISON ROAD"/>
    <s v="KANSAS CITY"/>
    <s v="64116-2640"/>
    <s v="KAYATANA"/>
    <s v="BURRAGE"/>
    <n v="56"/>
    <s v="(816) 888-7930"/>
    <s v="8164379365"/>
    <s v="1201 NW TULLISON ROAD"/>
    <s v="KANSAS CITY"/>
    <s v="64116-2639"/>
    <x v="418"/>
    <s v="LIMITED LIABILITY COMPANY"/>
  </r>
  <r>
    <n v="14775"/>
    <n v="29351"/>
    <x v="1"/>
    <s v="SNF"/>
    <x v="1047"/>
    <s v="29351-SILVERSTONE PLACE-SNF"/>
    <s v="2735 EAGLESON DR"/>
    <s v="ROLLA"/>
    <s v="65401-8384"/>
    <s v="JEREMY"/>
    <s v="SCHUMACHER"/>
    <n v="110"/>
    <s v="(573) 426-6200"/>
    <s v="5734266050"/>
    <s v="2735 EAGLESON DR"/>
    <s v="ROLLA"/>
    <s v="65401-8384"/>
    <x v="874"/>
    <s v="LIMITED LIABILITY COMPANY"/>
  </r>
  <r>
    <n v="8059"/>
    <n v="29933"/>
    <x v="1"/>
    <s v="SNF"/>
    <x v="1048"/>
    <s v="29933-MCCLAY SENIOR CARE-SNF"/>
    <s v="3801 MCCLAY ROAD"/>
    <s v="SAINT PETERS"/>
    <s v="63376-7327"/>
    <s v="JENNIFER"/>
    <s v="GETTMAN"/>
    <n v="60"/>
    <s v="(636) 244-3323"/>
    <s v="6362444431"/>
    <s v="3801 MCCLAY ROAD"/>
    <s v="SAINT PETERS"/>
    <s v="63376-7327"/>
    <x v="875"/>
    <s v="LIMITED LIABILITY COMPANY"/>
  </r>
  <r>
    <n v="5373"/>
    <n v="30156"/>
    <x v="1"/>
    <s v="SNF"/>
    <x v="552"/>
    <s v="30156-LINDEN WOODS VILLAGE-SNF"/>
    <s v="2901 NE 72ND STREET"/>
    <s v="GLADSTONE"/>
    <s v="64119-7400"/>
    <s v="CODY"/>
    <s v="HUGHES"/>
    <n v="40"/>
    <s v="(816) 268-4000"/>
    <s v="8164378779"/>
    <s v="2901 NE 72ND STREET"/>
    <s v="GLADSTONE"/>
    <s v="64119-7400"/>
    <x v="442"/>
    <s v="LIMITED LIABILITY COMPANY"/>
  </r>
  <r>
    <n v="8059"/>
    <n v="30182"/>
    <x v="1"/>
    <s v="SNF"/>
    <x v="1049"/>
    <s v="30182-E W THOMPSON HEALTH &amp; REHABILITATION CENTER-SNF"/>
    <s v="975 MITCHELL ROAD"/>
    <s v="SEDALIA"/>
    <s v="65301-2133"/>
    <s v="KRISTEN"/>
    <s v="WEST"/>
    <n v="60"/>
    <s v="(660) 851-0668"/>
    <s v="(660) 851-0092"/>
    <s v="975 MITCHELL ROAD"/>
    <s v="SEDALIA"/>
    <s v="65301-2133"/>
    <x v="821"/>
    <s v="NOT FOR PROFIT CORPORATION"/>
  </r>
  <r>
    <n v="8059"/>
    <n v="30318"/>
    <x v="1"/>
    <s v="SNF"/>
    <x v="1050"/>
    <s v="30318-COTTAGES OF LAKE ST LOUIS-SNF"/>
    <s v="2885 TECHNOLOGY DRIVE"/>
    <s v="LAKE SAINT LOUIS"/>
    <s v="63367-4123"/>
    <s v="BRANDI"/>
    <s v="SMITH"/>
    <n v="60"/>
    <s v="(636) 614-3510"/>
    <s v="3142591405"/>
    <s v="2885 TECHNOLOGY DRIVE"/>
    <s v="LAKE SAINT LOUIS"/>
    <s v="63367-4123"/>
    <x v="876"/>
    <s v="LIMITED LIABILITY COMPANY"/>
  </r>
  <r>
    <n v="10477"/>
    <n v="30531"/>
    <x v="1"/>
    <s v="SNF"/>
    <x v="1051"/>
    <s v="30531-CARNEGIE VILLAGE REHABILITATION &amp; HEALTH CARE CENTER-SNF"/>
    <s v="105 BERNARD DRIVE"/>
    <s v="BELTON"/>
    <s v="64012-6181"/>
    <s v="TAWNIA"/>
    <s v="NICKLES"/>
    <n v="78"/>
    <s v="(816) 348-8815"/>
    <s v="8163488842"/>
    <s v="105 BERNARD DRIVE"/>
    <s v="BELTON"/>
    <s v="64012-6181"/>
    <x v="877"/>
    <s v="LIMITED LIABILITY COMPANY"/>
  </r>
  <r>
    <n v="8059"/>
    <n v="30584"/>
    <x v="1"/>
    <s v="SNF"/>
    <x v="1052"/>
    <s v="30584-DELTA SOUTH NURSING &amp; REHABILITATION-SNF"/>
    <s v="640 COLONEL GEORGE E DAY PARKWAY"/>
    <s v="SIKESTON"/>
    <s v="63801-0624"/>
    <s v="DARLENE"/>
    <s v="PORTWOOD"/>
    <n v="60"/>
    <s v="(573) 471-3400"/>
    <s v="(573) 475-8693"/>
    <s v="640 COLONEL GEORGE E DAY PARKWAY"/>
    <s v="SIKESTON"/>
    <s v="63801-0624"/>
    <x v="878"/>
    <s v="LIMITED LIABILITY COMPANY"/>
  </r>
  <r>
    <n v="16118"/>
    <n v="30748"/>
    <x v="1"/>
    <s v="SNF"/>
    <x v="1053"/>
    <s v="30748-TIFFANY SPRINGS REHABILITATION &amp; HEALTH CARE CENTER-SNF"/>
    <s v="9191 N AMBASSADOR DR"/>
    <s v="KANSAS CITY"/>
    <s v="64154-7247"/>
    <s v="JUSTIN"/>
    <s v="VAUGHN"/>
    <n v="120"/>
    <s v="(816) 741-5570"/>
    <s v="8167415670"/>
    <s v="9191 N AMBASSADOR DR"/>
    <s v="KANSAS CITY"/>
    <s v="64154-7247"/>
    <x v="879"/>
    <s v="LIMITED LIABILITY COMPANY"/>
  </r>
  <r>
    <n v="5104"/>
    <n v="30894"/>
    <x v="1"/>
    <s v="SNF"/>
    <x v="1054"/>
    <s v="30894-SUNTERRA SPRINGS INDEPENDENCE-SNF"/>
    <s v="19200 E 37TH TERRACE S"/>
    <s v="INDEPENDENCE"/>
    <s v="64057-8324"/>
    <s v="JAMES"/>
    <s v="HAYMORE"/>
    <n v="38"/>
    <s v="(816) 335-3008"/>
    <s v="8163353023"/>
    <s v="19200 E 37TH TERRACE S"/>
    <s v="INDEPENDENCE"/>
    <s v="64057-8324"/>
    <x v="880"/>
    <s v="LIMITED LIABILITY COMPANY"/>
  </r>
  <r>
    <n v="9402"/>
    <n v="30959"/>
    <x v="1"/>
    <s v="SNF"/>
    <x v="1055"/>
    <s v="30959-COLUMBIA POST ACUTE-SNF"/>
    <s v="3535 BERRYWOOD DRIVE"/>
    <s v="COLUMBIA"/>
    <s v="65201-6584"/>
    <s v="CHRISTOPHER"/>
    <s v="MCCLAIN"/>
    <n v="70"/>
    <s v="(573) 397-7144"/>
    <s v="(573) 607-9178"/>
    <s v="3535 BERRYWOOD DRIVE"/>
    <s v="COLUMBIA"/>
    <s v="65201-6584"/>
    <x v="881"/>
    <s v="LIMITED LIABILITY COMPANY"/>
  </r>
  <r>
    <n v="8059"/>
    <n v="31005"/>
    <x v="1"/>
    <s v="SNF"/>
    <x v="580"/>
    <s v="31005-NORTERRE-SNF"/>
    <s v="2555 NORTERRE CIRCLE"/>
    <s v="LIBERTY"/>
    <s v="64068-3313"/>
    <s v="ASHLEE"/>
    <s v="LOPEZ"/>
    <n v="60"/>
    <s v="(816) 479-4793"/>
    <s v="8167818781"/>
    <s v="2555 NORTERRE CIRCLE"/>
    <s v="LIBERTY"/>
    <s v="64086-3313"/>
    <x v="467"/>
    <s v="LIMITED LIABILITY COMPANY"/>
  </r>
  <r>
    <n v="16118"/>
    <n v="31013"/>
    <x v="1"/>
    <s v="SNF"/>
    <x v="1056"/>
    <s v="31013-BIRCH POINTE HEALTH AND REHABILITATION-SNF"/>
    <s v="3705 S JEFFERSON AVE"/>
    <s v="SPRINGFIELD"/>
    <s v="65807-5880"/>
    <s v="JOHN"/>
    <s v="MILLER"/>
    <n v="120"/>
    <s v="(417) 889-0773"/>
    <s v="4178890774"/>
    <s v="3705 S JEFFERSON AVE"/>
    <s v="SPRINGFIELD"/>
    <s v="65807-5880"/>
    <x v="882"/>
    <s v="LIMITED LIABILITY COMPANY"/>
  </r>
  <r>
    <n v="15850"/>
    <n v="31230"/>
    <x v="1"/>
    <s v="SNF"/>
    <x v="1057"/>
    <s v="31230-NORTHLAND REHABILITATION &amp; HEALTH CARE CENTER-SNF"/>
    <s v="4301 NE PARVIN ROAD"/>
    <s v="KANSAS CITY"/>
    <s v="64117-3001"/>
    <s v="DENISE"/>
    <s v="WITHEROW"/>
    <n v="118"/>
    <s v="(816) 702-8000"/>
    <s v="8167028001"/>
    <s v="4301 NE PARVIN ROAD"/>
    <s v="KANSAS CITY"/>
    <s v="64117-3001"/>
    <x v="883"/>
    <s v="LIMITED LIABILITY COMPANY"/>
  </r>
  <r>
    <n v="5104"/>
    <n v="31273"/>
    <x v="1"/>
    <s v="SNF"/>
    <x v="1058"/>
    <s v="31273-SUNTERRA SPRINGS SPRINGFIELD-SNF"/>
    <s v="4935 S NATIONAL AVE"/>
    <s v="SPRINGFIELD"/>
    <s v="65810-2989"/>
    <s v="DEANNA"/>
    <s v="BECKENHOLDT"/>
    <n v="38"/>
    <s v="(417) 720-8050"/>
    <s v="4177208060"/>
    <s v="4935 S NATIONAL AVE"/>
    <s v="SPRINGFIELD"/>
    <s v="65810-2989"/>
    <x v="884"/>
    <s v="LIMITED LIABILITY COMPANY"/>
  </r>
  <r>
    <n v="5910"/>
    <n v="31391"/>
    <x v="1"/>
    <s v="SNF"/>
    <x v="1059"/>
    <s v="31391-WINCHESTER NURSING CENTER, INC-SNF"/>
    <s v="400 WINCHESTER DRIVE"/>
    <s v="BERNIE"/>
    <s v="63822-7500"/>
    <s v="JESSICA"/>
    <s v="CHRISTIAN"/>
    <n v="44"/>
    <s v="(573) 293-6702"/>
    <s v="5732936704"/>
    <s v="PO BOX 760"/>
    <s v="BERNIE"/>
    <s v="63822-0760"/>
    <x v="885"/>
    <s v="PROFIT CORPORATION"/>
  </r>
  <r>
    <n v="12089"/>
    <n v="31464"/>
    <x v="1"/>
    <s v="SNF"/>
    <x v="1060"/>
    <s v="31464-IGNITE MEDICAL RESORT KANSAS CITY LLC-SNF"/>
    <s v="2100 NW BARRY ROAD"/>
    <s v="KANSAS CITY"/>
    <s v="64154-1000"/>
    <s v="MOLLY"/>
    <s v="FALK"/>
    <n v="90"/>
    <s v="(816) 521-6610"/>
    <s v="8168595524"/>
    <s v="2100 NW BARRY ROAD"/>
    <s v="KANSAS CITY"/>
    <s v="64154-1000"/>
    <x v="886"/>
    <s v="LIMITED LIABILITY COMPANY"/>
  </r>
  <r>
    <n v="8059"/>
    <n v="31476"/>
    <x v="1"/>
    <s v="SNF"/>
    <x v="1061"/>
    <s v="31476-UNION CARE CENTER-SNF"/>
    <s v="1080 MARIE LANE"/>
    <s v="UNION"/>
    <s v="63084-1056"/>
    <s v="TRACY"/>
    <s v="REED"/>
    <n v="60"/>
    <s v="(636) 206-8585"/>
    <s v="6362068586"/>
    <s v="1080 MARIE LANE"/>
    <s v="UNION"/>
    <s v="63084-1056"/>
    <x v="887"/>
    <s v="PROFIT CORPORATION"/>
  </r>
  <r>
    <n v="10746"/>
    <n v="31536"/>
    <x v="1"/>
    <s v="SNF"/>
    <x v="595"/>
    <s v="31536-ARROWHEAD SENIOR LIVING COMMUNITY-SNF"/>
    <s v="6100 ARROWHEAD DRIVE"/>
    <s v="OSAGE BEACH"/>
    <s v="65065-"/>
    <s v="JEFFERY"/>
    <s v="BASLER"/>
    <n v="80"/>
    <s v="(573) 302-7111"/>
    <s v=""/>
    <s v="6100 ARROWHEAD DRIVE"/>
    <s v="OSAGE BEACH"/>
    <s v="65065-"/>
    <x v="478"/>
    <s v="LIMITED LIABILITY COMPANY"/>
  </r>
  <r>
    <n v="16118"/>
    <n v="31754"/>
    <x v="1"/>
    <s v="SNF"/>
    <x v="1062"/>
    <s v="31754-WESTGATE-SNF"/>
    <s v="3130 JOHN DUFFY DR"/>
    <s v="JOPLIN"/>
    <s v="64804-1569"/>
    <s v="MISTY"/>
    <s v="CALDWELL"/>
    <n v="120"/>
    <s v="(417) 553-3688"/>
    <s v="417-625-3683"/>
    <s v="3130 JOHN DUFFY DR"/>
    <s v="JOPLIN"/>
    <s v="64804-1569"/>
    <x v="888"/>
    <s v="LIMITED LIABILITY COMPANY"/>
  </r>
  <r>
    <n v="12089"/>
    <n v="31851"/>
    <x v="1"/>
    <s v="SNF"/>
    <x v="1063"/>
    <s v="31851-COPPER ROCK HEALTHCARE-SNF"/>
    <s v="712 COPPER ROCK DRIVE"/>
    <s v="ROGERSVILLE"/>
    <s v="65742-8970"/>
    <s v="ROY"/>
    <s v="PACE"/>
    <n v="90"/>
    <s v="(417) 202-4606"/>
    <s v="(417) 753-7316"/>
    <s v="PO BOX 560"/>
    <s v="ROGERSVILLE"/>
    <s v="65742-8970"/>
    <x v="22"/>
    <s v="NOT FOR PROFIT CORPORATION"/>
  </r>
  <r>
    <n v="12089"/>
    <n v="32246"/>
    <x v="1"/>
    <s v="SNF"/>
    <x v="1064"/>
    <s v="32246-IGNITE MEDICAL RESORT BLUE SPRINGS-SNF"/>
    <s v="20511 E TRINITY PLACE"/>
    <s v="BLUE SPRINGS"/>
    <s v="64015-9501"/>
    <s v="DYLAN"/>
    <s v="ROGERS"/>
    <n v="90"/>
    <s v="(816) 622-2900"/>
    <s v=""/>
    <s v="20511 E TRINITY PLACE"/>
    <s v="BLUE SPRINGS"/>
    <s v="64015-9501"/>
    <x v="889"/>
    <s v="LIMITED LIABILITY COMPANY"/>
  </r>
  <r>
    <n v="5104"/>
    <n v="32331"/>
    <x v="1"/>
    <s v="SNF"/>
    <x v="1065"/>
    <s v="32331-SUNTERRA SPRINGS DARDENNE PRAIRIE-SNF"/>
    <s v="7275 STATE HIGHWAY N"/>
    <s v="DARDENNE PRAIRIE"/>
    <s v="63368-7128"/>
    <s v="MARYANN"/>
    <s v="EISSLER"/>
    <n v="38"/>
    <s v="(636) 865-0200"/>
    <s v="6368650201"/>
    <s v="7275 STATE HIGHWAY N"/>
    <s v="DARDENNE PRAIRIE"/>
    <s v="63368-7128"/>
    <x v="890"/>
    <s v="LIMITED LIABILITY COMPANY"/>
  </r>
  <r>
    <n v="15984"/>
    <n v="99901"/>
    <x v="1"/>
    <s v="SNF"/>
    <x v="1066"/>
    <s v="99901-MADISON Medical Center-SNF"/>
    <s v="661 W Main St"/>
    <s v="Fredericktown"/>
    <n v="63645"/>
    <m/>
    <m/>
    <n v="119"/>
    <m/>
    <m/>
    <s v="PO Box 431"/>
    <s v="FREDERICKTOWN"/>
    <n v="63645"/>
    <x v="512"/>
    <m/>
  </r>
  <r>
    <n v="2686"/>
    <n v="99902"/>
    <x v="1"/>
    <s v="SNF"/>
    <x v="1067"/>
    <s v="99902-Phelps Health-SNF"/>
    <s v="1000 W Tenth St"/>
    <s v="Rolla"/>
    <n v="65491"/>
    <m/>
    <m/>
    <n v="20"/>
    <m/>
    <m/>
    <s v="1000 W Tenth St"/>
    <s v="Rolla"/>
    <n v="65401"/>
    <x v="512"/>
    <m/>
  </r>
  <r>
    <n v="3761"/>
    <n v="99919"/>
    <x v="1"/>
    <s v="SNF"/>
    <x v="1068"/>
    <s v="99919-Cox Medical Centers Meyer Orthopedic and Rehab-SNF"/>
    <s v="3535 S National Ave"/>
    <s v="SPRINGFIELD"/>
    <n v="65065"/>
    <m/>
    <m/>
    <n v="28"/>
    <m/>
    <m/>
    <s v="3535 S National Ave"/>
    <s v="SPRINGFIELD"/>
    <n v="65065"/>
    <x v="512"/>
    <m/>
  </r>
  <r>
    <n v="17596"/>
    <n v="99932"/>
    <x v="1"/>
    <s v="SNF"/>
    <x v="624"/>
    <s v="99932-CRYSTAL OAKS-SNF"/>
    <s v="1500 CALVARY CHURCH RD"/>
    <s v="FESTUS"/>
    <s v="63028-4125"/>
    <s v="CYNTHIA"/>
    <s v="MORGAN"/>
    <n v="131"/>
    <s v="(636) 933-1818"/>
    <s v="6369331894"/>
    <s v="PO BOX 680"/>
    <s v="CRYSTAL CITY"/>
    <s v="63019-0680"/>
    <x v="506"/>
    <s v="NOT FOR PROFIT CORPORATION"/>
  </r>
  <r>
    <n v="2149"/>
    <n v="99935"/>
    <x v="1"/>
    <s v="SNF"/>
    <x v="1069"/>
    <s v="99935-Lake Regional Health Systems-SNF"/>
    <s v="35629 Highway 72"/>
    <s v="Salem"/>
    <n v="65560"/>
    <m/>
    <m/>
    <n v="16"/>
    <m/>
    <m/>
    <s v="PO Box 774"/>
    <s v="Salem"/>
    <n v="65560"/>
    <x v="512"/>
    <m/>
  </r>
  <r>
    <n v="6985"/>
    <n v="265010"/>
    <x v="1"/>
    <s v="SNF"/>
    <x v="1070"/>
    <s v="265010-SSM Health DePaul Hospital - Anna House-SNF"/>
    <s v="12284 DEPAUL DR"/>
    <s v="BRIDGETON"/>
    <n v="63044"/>
    <m/>
    <m/>
    <n v="52"/>
    <m/>
    <m/>
    <s v="12284 DEPAUL DR"/>
    <s v="BRIDGETON"/>
    <n v="63044"/>
    <x v="512"/>
    <m/>
  </r>
  <r>
    <n v="7388"/>
    <s v="06820A2"/>
    <x v="1"/>
    <s v="SNF"/>
    <x v="1071"/>
    <s v="06820A2-SUPERIOR MANOR OF Festus, LLC-SNF"/>
    <s v="12827 State Rd, Highway TT"/>
    <s v="Festus"/>
    <s v="63028-4351"/>
    <s v="LindA"/>
    <s v="Shuh"/>
    <n v="55"/>
    <s v="(314) 624-5575"/>
    <m/>
    <s v="12827 State Rd, Highway TT"/>
    <s v="Festus"/>
    <s v="63028-4351"/>
    <x v="891"/>
    <s v="LIMITED LIABILITY COMPANY"/>
  </r>
  <r>
    <n v="25252"/>
    <s v="H138"/>
    <x v="1"/>
    <s v="SNF"/>
    <x v="1072"/>
    <s v="H138-Truman Medical Center Lakewood Care Center-SNF"/>
    <s v="7900 Lee's Summit Rd"/>
    <s v="KANSAS CITY"/>
    <n v="64139"/>
    <m/>
    <m/>
    <n v="188"/>
    <m/>
    <m/>
    <s v="7900 Lees Summit Rd"/>
    <s v="JACKSON"/>
    <n v="64139"/>
    <x v="51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rowHeaderCaption="Operator Name">
  <location ref="A3:B3122" firstHeaderRow="1" firstDataRow="1" firstDataCol="1"/>
  <pivotFields count="19">
    <pivotField dataField="1" numFmtId="44" showAll="0" defaultSubtotal="0"/>
    <pivotField numFmtId="164" showAll="0"/>
    <pivotField axis="axisRow" showAll="0" defaultSubtotal="0">
      <items count="2">
        <item x="0"/>
        <item x="1"/>
      </items>
    </pivotField>
    <pivotField showAll="0"/>
    <pivotField axis="axisRow" showAll="0">
      <items count="1074">
        <item x="1044"/>
        <item x="679"/>
        <item x="491"/>
        <item x="699"/>
        <item x="883"/>
        <item x="503"/>
        <item x="502"/>
        <item x="509"/>
        <item x="0"/>
        <item x="457"/>
        <item x="594"/>
        <item x="92"/>
        <item x="480"/>
        <item x="842"/>
        <item x="173"/>
        <item x="35"/>
        <item x="151"/>
        <item x="578"/>
        <item x="554"/>
        <item x="558"/>
        <item x="598"/>
        <item x="568"/>
        <item x="582"/>
        <item x="889"/>
        <item x="212"/>
        <item x="686"/>
        <item x="23"/>
        <item x="243"/>
        <item x="269"/>
        <item x="592"/>
        <item x="425"/>
        <item x="194"/>
        <item x="527"/>
        <item x="195"/>
        <item x="486"/>
        <item x="501"/>
        <item x="497"/>
        <item x="178"/>
        <item x="326"/>
        <item x="3"/>
        <item x="595"/>
        <item x="234"/>
        <item x="636"/>
        <item x="294"/>
        <item x="434"/>
        <item x="433"/>
        <item x="436"/>
        <item x="437"/>
        <item x="435"/>
        <item x="350"/>
        <item x="253"/>
        <item x="997"/>
        <item x="358"/>
        <item x="637"/>
        <item x="695"/>
        <item x="908"/>
        <item x="910"/>
        <item x="1011"/>
        <item x="903"/>
        <item x="938"/>
        <item x="929"/>
        <item x="915"/>
        <item x="918"/>
        <item x="801"/>
        <item x="922"/>
        <item x="100"/>
        <item x="483"/>
        <item x="339"/>
        <item x="600"/>
        <item x="638"/>
        <item x="863"/>
        <item x="380"/>
        <item x="239"/>
        <item x="654"/>
        <item x="379"/>
        <item x="413"/>
        <item x="165"/>
        <item x="377"/>
        <item x="639"/>
        <item x="561"/>
        <item x="4"/>
        <item x="13"/>
        <item x="996"/>
        <item x="5"/>
        <item x="67"/>
        <item x="485"/>
        <item x="89"/>
        <item x="80"/>
        <item x="146"/>
        <item x="966"/>
        <item x="273"/>
        <item x="6"/>
        <item x="7"/>
        <item x="892"/>
        <item x="714"/>
        <item x="640"/>
        <item x="398"/>
        <item x="1033"/>
        <item x="536"/>
        <item x="540"/>
        <item x="573"/>
        <item x="530"/>
        <item x="949"/>
        <item x="642"/>
        <item x="643"/>
        <item x="644"/>
        <item x="646"/>
        <item x="566"/>
        <item x="954"/>
        <item x="793"/>
        <item x="8"/>
        <item x="667"/>
        <item x="56"/>
        <item x="921"/>
        <item x="1005"/>
        <item x="1056"/>
        <item x="374"/>
        <item x="488"/>
        <item x="66"/>
        <item x="649"/>
        <item x="456"/>
        <item x="956"/>
        <item x="171"/>
        <item x="472"/>
        <item x="373"/>
        <item x="653"/>
        <item x="11"/>
        <item x="78"/>
        <item x="581"/>
        <item x="593"/>
        <item x="133"/>
        <item x="283"/>
        <item x="866"/>
        <item x="341"/>
        <item x="192"/>
        <item x="823"/>
        <item x="359"/>
        <item x="325"/>
        <item x="274"/>
        <item x="314"/>
        <item x="295"/>
        <item x="319"/>
        <item x="275"/>
        <item x="288"/>
        <item x="300"/>
        <item x="301"/>
        <item x="386"/>
        <item x="299"/>
        <item x="258"/>
        <item x="281"/>
        <item x="344"/>
        <item x="308"/>
        <item x="289"/>
        <item x="347"/>
        <item x="324"/>
        <item x="278"/>
        <item x="292"/>
        <item x="286"/>
        <item x="284"/>
        <item x="336"/>
        <item x="346"/>
        <item x="305"/>
        <item x="256"/>
        <item x="255"/>
        <item x="354"/>
        <item x="355"/>
        <item x="254"/>
        <item x="320"/>
        <item x="332"/>
        <item x="385"/>
        <item x="302"/>
        <item x="238"/>
        <item x="277"/>
        <item x="322"/>
        <item x="310"/>
        <item x="327"/>
        <item x="257"/>
        <item x="340"/>
        <item x="250"/>
        <item x="348"/>
        <item x="368"/>
        <item x="362"/>
        <item x="259"/>
        <item x="384"/>
        <item x="167"/>
        <item x="479"/>
        <item x="504"/>
        <item x="526"/>
        <item x="813"/>
        <item x="891"/>
        <item x="216"/>
        <item x="345"/>
        <item x="730"/>
        <item x="977"/>
        <item x="428"/>
        <item x="408"/>
        <item x="429"/>
        <item x="392"/>
        <item x="263"/>
        <item x="885"/>
        <item x="213"/>
        <item x="297"/>
        <item x="897"/>
        <item x="887"/>
        <item x="659"/>
        <item x="15"/>
        <item x="412"/>
        <item x="439"/>
        <item x="231"/>
        <item x="370"/>
        <item x="469"/>
        <item x="1051"/>
        <item x="16"/>
        <item x="136"/>
        <item x="17"/>
        <item x="307"/>
        <item x="722"/>
        <item x="1028"/>
        <item x="916"/>
        <item x="397"/>
        <item x="664"/>
        <item x="571"/>
        <item x="18"/>
        <item x="833"/>
        <item x="229"/>
        <item x="152"/>
        <item x="666"/>
        <item x="19"/>
        <item x="614"/>
        <item x="596"/>
        <item x="538"/>
        <item x="557"/>
        <item x="609"/>
        <item x="601"/>
        <item x="475"/>
        <item x="508"/>
        <item x="570"/>
        <item x="200"/>
        <item x="604"/>
        <item x="204"/>
        <item x="321"/>
        <item x="48"/>
        <item x="20"/>
        <item x="933"/>
        <item x="820"/>
        <item x="669"/>
        <item x="218"/>
        <item x="21"/>
        <item x="205"/>
        <item x="524"/>
        <item x="467"/>
        <item x="732"/>
        <item x="875"/>
        <item x="381"/>
        <item x="652"/>
        <item x="941"/>
        <item x="680"/>
        <item x="619"/>
        <item x="606"/>
        <item x="353"/>
        <item x="24"/>
        <item x="681"/>
        <item x="991"/>
        <item x="1014"/>
        <item x="673"/>
        <item x="140"/>
        <item x="25"/>
        <item x="27"/>
        <item x="12"/>
        <item x="126"/>
        <item x="187"/>
        <item x="28"/>
        <item x="672"/>
        <item x="506"/>
        <item x="689"/>
        <item x="1055"/>
        <item x="29"/>
        <item x="1045"/>
        <item x="690"/>
        <item x="937"/>
        <item x="383"/>
        <item x="691"/>
        <item x="30"/>
        <item x="400"/>
        <item x="1063"/>
        <item x="692"/>
        <item x="1050"/>
        <item x="839"/>
        <item x="209"/>
        <item x="264"/>
        <item x="388"/>
        <item x="490"/>
        <item x="214"/>
        <item x="446"/>
        <item x="474"/>
        <item x="31"/>
        <item x="950"/>
        <item x="180"/>
        <item x="223"/>
        <item x="225"/>
        <item x="451"/>
        <item x="32"/>
        <item x="185"/>
        <item x="34"/>
        <item x="945"/>
        <item x="529"/>
        <item x="705"/>
        <item x="579"/>
        <item x="923"/>
        <item x="1018"/>
        <item x="798"/>
        <item x="624"/>
        <item x="1019"/>
        <item x="987"/>
        <item x="876"/>
        <item x="696"/>
        <item x="697"/>
        <item x="698"/>
        <item x="940"/>
        <item x="700"/>
        <item x="693"/>
        <item x="931"/>
        <item x="1039"/>
        <item x="683"/>
        <item x="927"/>
        <item x="701"/>
        <item x="1052"/>
        <item x="375"/>
        <item x="703"/>
        <item x="170"/>
        <item x="438"/>
        <item x="865"/>
        <item x="960"/>
        <item x="494"/>
        <item x="409"/>
        <item x="463"/>
        <item x="337"/>
        <item x="432"/>
        <item x="590"/>
        <item x="545"/>
        <item x="217"/>
        <item x="1022"/>
        <item x="1049"/>
        <item x="1000"/>
        <item x="942"/>
        <item x="176"/>
        <item x="267"/>
        <item x="810"/>
        <item x="1031"/>
        <item x="627"/>
        <item x="224"/>
        <item x="416"/>
        <item x="454"/>
        <item x="455"/>
        <item x="445"/>
        <item x="453"/>
        <item x="448"/>
        <item x="304"/>
        <item x="633"/>
        <item x="957"/>
        <item x="783"/>
        <item x="707"/>
        <item x="424"/>
        <item x="565"/>
        <item x="617"/>
        <item x="227"/>
        <item x="109"/>
        <item x="41"/>
        <item x="710"/>
        <item x="620"/>
        <item x="711"/>
        <item x="635"/>
        <item x="1007"/>
        <item x="181"/>
        <item x="984"/>
        <item x="528"/>
        <item x="42"/>
        <item x="656"/>
        <item x="43"/>
        <item x="466"/>
        <item x="44"/>
        <item x="45"/>
        <item x="514"/>
        <item x="47"/>
        <item x="716"/>
        <item x="715"/>
        <item x="684"/>
        <item x="717"/>
        <item x="737"/>
        <item x="546"/>
        <item x="926"/>
        <item x="718"/>
        <item x="496"/>
        <item x="939"/>
        <item x="1034"/>
        <item x="974"/>
        <item x="520"/>
        <item x="518"/>
        <item x="495"/>
        <item x="519"/>
        <item x="431"/>
        <item x="356"/>
        <item x="719"/>
        <item x="206"/>
        <item x="720"/>
        <item x="10"/>
        <item x="721"/>
        <item x="961"/>
        <item x="687"/>
        <item x="980"/>
        <item x="559"/>
        <item x="983"/>
        <item x="50"/>
        <item x="724"/>
        <item x="725"/>
        <item x="51"/>
        <item x="232"/>
        <item x="914"/>
        <item x="726"/>
        <item x="1023"/>
        <item x="727"/>
        <item x="53"/>
        <item x="729"/>
        <item x="349"/>
        <item x="975"/>
        <item x="930"/>
        <item x="982"/>
        <item x="54"/>
        <item x="564"/>
        <item x="563"/>
        <item x="952"/>
        <item x="79"/>
        <item x="272"/>
        <item x="993"/>
        <item x="963"/>
        <item x="745"/>
        <item x="58"/>
        <item x="271"/>
        <item x="584"/>
        <item x="311"/>
        <item x="532"/>
        <item x="247"/>
        <item x="37"/>
        <item x="228"/>
        <item x="478"/>
        <item x="551"/>
        <item x="998"/>
        <item x="59"/>
        <item x="492"/>
        <item x="1043"/>
        <item x="671"/>
        <item x="661"/>
        <item x="312"/>
        <item x="40"/>
        <item x="60"/>
        <item x="352"/>
        <item x="641"/>
        <item x="728"/>
        <item x="318"/>
        <item x="992"/>
        <item x="174"/>
        <item x="184"/>
        <item x="896"/>
        <item x="862"/>
        <item x="331"/>
        <item x="270"/>
        <item x="261"/>
        <item x="832"/>
        <item x="57"/>
        <item x="1015"/>
        <item x="62"/>
        <item x="220"/>
        <item x="154"/>
        <item x="761"/>
        <item x="63"/>
        <item x="877"/>
        <item x="338"/>
        <item x="65"/>
        <item x="613"/>
        <item x="1021"/>
        <item x="556"/>
        <item x="268"/>
        <item x="900"/>
        <item x="161"/>
        <item x="846"/>
        <item x="1064"/>
        <item x="912"/>
        <item x="1060"/>
        <item x="186"/>
        <item x="816"/>
        <item x="117"/>
        <item x="740"/>
        <item x="210"/>
        <item x="124"/>
        <item x="736"/>
        <item x="110"/>
        <item x="995"/>
        <item x="303"/>
        <item x="179"/>
        <item x="742"/>
        <item x="694"/>
        <item x="371"/>
        <item x="755"/>
        <item x="96"/>
        <item x="420"/>
        <item x="947"/>
        <item x="93"/>
        <item x="71"/>
        <item x="144"/>
        <item x="677"/>
        <item x="920"/>
        <item x="733"/>
        <item x="125"/>
        <item x="329"/>
        <item x="744"/>
        <item x="81"/>
        <item x="951"/>
        <item x="363"/>
        <item x="403"/>
        <item x="316"/>
        <item x="74"/>
        <item x="610"/>
        <item x="75"/>
        <item x="746"/>
        <item x="747"/>
        <item x="748"/>
        <item x="515"/>
        <item x="754"/>
        <item x="282"/>
        <item x="750"/>
        <item x="521"/>
        <item x="547"/>
        <item x="291"/>
        <item x="858"/>
        <item x="230"/>
        <item x="106"/>
        <item x="111"/>
        <item x="84"/>
        <item x="26"/>
        <item x="426"/>
        <item x="402"/>
        <item x="586"/>
        <item x="73"/>
        <item x="948"/>
        <item x="756"/>
        <item x="77"/>
        <item x="757"/>
        <item x="752"/>
        <item x="76"/>
        <item x="847"/>
        <item x="753"/>
        <item x="237"/>
        <item x="182"/>
        <item x="917"/>
        <item x="769"/>
        <item x="298"/>
        <item x="764"/>
        <item x="83"/>
        <item x="458"/>
        <item x="241"/>
        <item x="670"/>
        <item x="765"/>
        <item x="978"/>
        <item x="447"/>
        <item x="911"/>
        <item x="655"/>
        <item x="662"/>
        <item x="907"/>
        <item x="909"/>
        <item x="1013"/>
        <item x="859"/>
        <item x="759"/>
        <item x="207"/>
        <item x="766"/>
        <item x="965"/>
        <item x="162"/>
        <item x="552"/>
        <item x="943"/>
        <item x="1027"/>
        <item x="442"/>
        <item x="1016"/>
        <item x="82"/>
        <item x="246"/>
        <item x="516"/>
        <item x="156"/>
        <item x="242"/>
        <item x="760"/>
        <item x="762"/>
        <item x="487"/>
        <item x="193"/>
        <item x="932"/>
        <item x="763"/>
        <item x="376"/>
        <item x="427"/>
        <item x="393"/>
        <item x="770"/>
        <item x="612"/>
        <item x="201"/>
        <item x="1035"/>
        <item x="989"/>
        <item x="807"/>
        <item x="651"/>
        <item x="64"/>
        <item x="774"/>
        <item x="895"/>
        <item x="335"/>
        <item x="387"/>
        <item x="280"/>
        <item x="513"/>
        <item x="818"/>
        <item x="265"/>
        <item x="85"/>
        <item x="775"/>
        <item x="87"/>
        <item x="898"/>
        <item x="251"/>
        <item x="968"/>
        <item x="871"/>
        <item x="1004"/>
        <item x="365"/>
        <item x="9"/>
        <item x="390"/>
        <item x="776"/>
        <item x="88"/>
        <item x="149"/>
        <item x="90"/>
        <item x="777"/>
        <item x="70"/>
        <item x="574"/>
        <item x="69"/>
        <item x="886"/>
        <item x="1048"/>
        <item x="525"/>
        <item x="1046"/>
        <item x="91"/>
        <item x="778"/>
        <item x="422"/>
        <item x="1008"/>
        <item x="779"/>
        <item x="499"/>
        <item x="658"/>
        <item x="366"/>
        <item x="175"/>
        <item x="782"/>
        <item x="785"/>
        <item x="795"/>
        <item x="211"/>
        <item x="1001"/>
        <item x="94"/>
        <item x="786"/>
        <item x="548"/>
        <item x="787"/>
        <item x="290"/>
        <item x="906"/>
        <item x="460"/>
        <item x="97"/>
        <item x="1017"/>
        <item x="788"/>
        <item x="789"/>
        <item x="967"/>
        <item x="215"/>
        <item x="794"/>
        <item x="172"/>
        <item x="790"/>
        <item x="99"/>
        <item x="791"/>
        <item x="396"/>
        <item x="853"/>
        <item x="962"/>
        <item x="166"/>
        <item x="971"/>
        <item x="164"/>
        <item x="248"/>
        <item x="101"/>
        <item x="999"/>
        <item x="276"/>
        <item x="1041"/>
        <item x="1040"/>
        <item x="103"/>
        <item x="796"/>
        <item x="622"/>
        <item x="219"/>
        <item x="771"/>
        <item x="924"/>
        <item x="328"/>
        <item x="702"/>
        <item x="743"/>
        <item x="749"/>
        <item x="873"/>
        <item x="850"/>
        <item x="880"/>
        <item x="1029"/>
        <item x="936"/>
        <item x="797"/>
        <item x="665"/>
        <item x="580"/>
        <item x="821"/>
        <item x="1057"/>
        <item x="343"/>
        <item x="367"/>
        <item x="868"/>
        <item x="899"/>
        <item x="802"/>
        <item x="804"/>
        <item x="553"/>
        <item x="537"/>
        <item x="531"/>
        <item x="555"/>
        <item x="543"/>
        <item x="588"/>
        <item x="462"/>
        <item x="607"/>
        <item x="535"/>
        <item x="296"/>
        <item x="805"/>
        <item x="599"/>
        <item x="190"/>
        <item x="668"/>
        <item x="233"/>
        <item x="808"/>
        <item x="145"/>
        <item x="809"/>
        <item x="108"/>
        <item x="395"/>
        <item x="572"/>
        <item x="414"/>
        <item x="812"/>
        <item x="198"/>
        <item x="811"/>
        <item x="678"/>
        <item x="112"/>
        <item x="177"/>
        <item x="1038"/>
        <item x="235"/>
        <item x="522"/>
        <item x="814"/>
        <item x="768"/>
        <item x="905"/>
        <item x="98"/>
        <item x="587"/>
        <item x="994"/>
        <item x="723"/>
        <item x="840"/>
        <item x="541"/>
        <item x="113"/>
        <item x="418"/>
        <item x="708"/>
        <item x="168"/>
        <item x="981"/>
        <item x="116"/>
        <item x="819"/>
        <item x="549"/>
        <item x="848"/>
        <item x="800"/>
        <item x="470"/>
        <item x="603"/>
        <item x="143"/>
        <item x="104"/>
        <item x="803"/>
        <item x="953"/>
        <item x="199"/>
        <item x="806"/>
        <item x="465"/>
        <item x="925"/>
        <item x="562"/>
        <item x="986"/>
        <item x="52"/>
        <item x="1024"/>
        <item x="404"/>
        <item x="36"/>
        <item x="534"/>
        <item x="523"/>
        <item x="623"/>
        <item x="240"/>
        <item x="822"/>
        <item x="731"/>
        <item x="741"/>
        <item x="183"/>
        <item x="1042"/>
        <item x="713"/>
        <item x="990"/>
        <item x="382"/>
        <item x="252"/>
        <item x="1010"/>
        <item x="660"/>
        <item x="1036"/>
        <item x="1030"/>
        <item x="739"/>
        <item x="970"/>
        <item x="934"/>
        <item x="824"/>
        <item x="869"/>
        <item x="406"/>
        <item x="826"/>
        <item x="157"/>
        <item x="827"/>
        <item x="121"/>
        <item x="767"/>
        <item x="972"/>
        <item x="357"/>
        <item x="828"/>
        <item x="751"/>
        <item x="946"/>
        <item x="685"/>
        <item x="160"/>
        <item x="829"/>
        <item x="830"/>
        <item x="22"/>
        <item x="38"/>
        <item x="831"/>
        <item x="901"/>
        <item x="576"/>
        <item x="648"/>
        <item x="122"/>
        <item x="773"/>
        <item x="890"/>
        <item x="315"/>
        <item x="825"/>
        <item x="394"/>
        <item x="815"/>
        <item x="222"/>
        <item x="115"/>
        <item x="351"/>
        <item x="262"/>
        <item x="704"/>
        <item x="333"/>
        <item x="837"/>
        <item x="836"/>
        <item x="893"/>
        <item x="838"/>
        <item x="1037"/>
        <item x="285"/>
        <item x="969"/>
        <item x="279"/>
        <item x="985"/>
        <item x="841"/>
        <item x="676"/>
        <item x="650"/>
        <item x="309"/>
        <item x="834"/>
        <item x="417"/>
        <item x="843"/>
        <item x="845"/>
        <item x="835"/>
        <item x="391"/>
        <item x="369"/>
        <item x="2"/>
        <item x="583"/>
        <item x="1047"/>
        <item x="758"/>
        <item x="542"/>
        <item x="72"/>
        <item x="585"/>
        <item x="979"/>
        <item x="738"/>
        <item x="1012"/>
        <item x="163"/>
        <item x="202"/>
        <item x="423"/>
        <item x="449"/>
        <item x="712"/>
        <item x="663"/>
        <item x="266"/>
        <item x="510"/>
        <item x="317"/>
        <item x="188"/>
        <item x="512"/>
        <item x="330"/>
        <item x="208"/>
        <item x="1"/>
        <item x="634"/>
        <item x="849"/>
        <item x="894"/>
        <item x="781"/>
        <item x="616"/>
        <item x="127"/>
        <item x="411"/>
        <item x="817"/>
        <item x="102"/>
        <item x="405"/>
        <item x="605"/>
        <item x="935"/>
        <item x="851"/>
        <item x="128"/>
        <item x="323"/>
        <item x="401"/>
        <item x="734"/>
        <item x="780"/>
        <item x="410"/>
        <item x="1003"/>
        <item x="852"/>
        <item x="647"/>
        <item x="854"/>
        <item x="129"/>
        <item x="130"/>
        <item x="1006"/>
        <item x="131"/>
        <item x="855"/>
        <item x="856"/>
        <item x="857"/>
        <item x="14"/>
        <item x="49"/>
        <item x="674"/>
        <item x="68"/>
        <item x="191"/>
        <item x="944"/>
        <item x="46"/>
        <item x="389"/>
        <item x="902"/>
        <item x="657"/>
        <item x="159"/>
        <item x="1009"/>
        <item x="874"/>
        <item x="313"/>
        <item x="976"/>
        <item x="86"/>
        <item x="132"/>
        <item x="1020"/>
        <item x="158"/>
        <item x="287"/>
        <item x="135"/>
        <item x="482"/>
        <item x="399"/>
        <item x="1002"/>
        <item x="249"/>
        <item x="118"/>
        <item x="533"/>
        <item x="134"/>
        <item x="189"/>
        <item x="306"/>
        <item x="430"/>
        <item x="444"/>
        <item x="507"/>
        <item x="441"/>
        <item x="861"/>
        <item x="860"/>
        <item x="61"/>
        <item x="464"/>
        <item x="123"/>
        <item x="1065"/>
        <item x="1054"/>
        <item x="1058"/>
        <item x="550"/>
        <item x="959"/>
        <item x="784"/>
        <item x="361"/>
        <item x="378"/>
        <item x="226"/>
        <item x="988"/>
        <item x="645"/>
        <item x="421"/>
        <item x="342"/>
        <item x="575"/>
        <item x="489"/>
        <item x="107"/>
        <item x="864"/>
        <item x="1053"/>
        <item x="597"/>
        <item x="450"/>
        <item x="904"/>
        <item x="560"/>
        <item x="867"/>
        <item x="682"/>
        <item x="137"/>
        <item x="602"/>
        <item x="628"/>
        <item x="138"/>
        <item x="95"/>
        <item x="675"/>
        <item x="870"/>
        <item x="443"/>
        <item x="615"/>
        <item x="197"/>
        <item x="484"/>
        <item x="139"/>
        <item x="872"/>
        <item x="611"/>
        <item x="958"/>
        <item x="1061"/>
        <item x="169"/>
        <item x="141"/>
        <item x="706"/>
        <item x="544"/>
        <item x="498"/>
        <item x="567"/>
        <item x="33"/>
        <item x="928"/>
        <item x="407"/>
        <item x="419"/>
        <item x="468"/>
        <item x="461"/>
        <item x="440"/>
        <item x="476"/>
        <item x="481"/>
        <item x="452"/>
        <item x="493"/>
        <item x="688"/>
        <item x="236"/>
        <item x="244"/>
        <item x="55"/>
        <item x="360"/>
        <item x="500"/>
        <item x="293"/>
        <item x="153"/>
        <item x="473"/>
        <item x="471"/>
        <item x="539"/>
        <item x="477"/>
        <item x="569"/>
        <item x="415"/>
        <item x="618"/>
        <item x="511"/>
        <item x="142"/>
        <item x="878"/>
        <item x="709"/>
        <item x="955"/>
        <item x="203"/>
        <item x="221"/>
        <item x="119"/>
        <item x="913"/>
        <item x="879"/>
        <item x="589"/>
        <item x="372"/>
        <item x="608"/>
        <item x="577"/>
        <item x="772"/>
        <item x="105"/>
        <item x="1026"/>
        <item x="334"/>
        <item x="364"/>
        <item x="621"/>
        <item x="881"/>
        <item x="844"/>
        <item x="1062"/>
        <item x="245"/>
        <item x="505"/>
        <item x="964"/>
        <item x="882"/>
        <item x="517"/>
        <item x="260"/>
        <item x="155"/>
        <item x="120"/>
        <item x="591"/>
        <item x="973"/>
        <item x="196"/>
        <item x="884"/>
        <item x="735"/>
        <item x="147"/>
        <item x="1032"/>
        <item x="792"/>
        <item x="1059"/>
        <item x="459"/>
        <item x="148"/>
        <item x="114"/>
        <item x="1025"/>
        <item x="150"/>
        <item x="39"/>
        <item x="799"/>
        <item x="919"/>
        <item x="888"/>
        <item x="625"/>
        <item x="626"/>
        <item x="629"/>
        <item x="630"/>
        <item x="631"/>
        <item x="632"/>
        <item x="1066"/>
        <item x="1067"/>
        <item x="1068"/>
        <item x="1069"/>
        <item x="1070"/>
        <item x="1071"/>
        <item x="1072"/>
        <item t="default"/>
      </items>
    </pivotField>
    <pivotField showAll="0" defaultSubtota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893">
        <item x="288"/>
        <item x="145"/>
        <item x="552"/>
        <item x="372"/>
        <item x="718"/>
        <item x="402"/>
        <item x="0"/>
        <item x="359"/>
        <item x="223"/>
        <item x="88"/>
        <item x="318"/>
        <item x="330"/>
        <item x="554"/>
        <item x="400"/>
        <item x="722"/>
        <item x="502"/>
        <item x="595"/>
        <item x="408"/>
        <item x="406"/>
        <item x="438"/>
        <item x="461"/>
        <item x="583"/>
        <item x="236"/>
        <item x="369"/>
        <item x="363"/>
        <item x="348"/>
        <item x="376"/>
        <item x="380"/>
        <item x="357"/>
        <item x="337"/>
        <item x="390"/>
        <item x="693"/>
        <item x="35"/>
        <item x="465"/>
        <item x="202"/>
        <item x="212"/>
        <item x="219"/>
        <item x="2"/>
        <item x="397"/>
        <item x="396"/>
        <item x="92"/>
        <item x="478"/>
        <item x="258"/>
        <item x="862"/>
        <item x="389"/>
        <item x="829"/>
        <item x="291"/>
        <item x="515"/>
        <item x="752"/>
        <item x="753"/>
        <item x="843"/>
        <item x="747"/>
        <item x="777"/>
        <item x="769"/>
        <item x="758"/>
        <item x="760"/>
        <item x="655"/>
        <item x="762"/>
        <item x="482"/>
        <item x="126"/>
        <item x="308"/>
        <item x="158"/>
        <item x="305"/>
        <item x="546"/>
        <item x="449"/>
        <item x="276"/>
        <item x="5"/>
        <item x="85"/>
        <item x="141"/>
        <item x="77"/>
        <item x="799"/>
        <item x="542"/>
        <item x="7"/>
        <item x="737"/>
        <item x="585"/>
        <item x="518"/>
        <item x="787"/>
        <item x="520"/>
        <item x="521"/>
        <item x="307"/>
        <item x="96"/>
        <item x="8"/>
        <item x="56"/>
        <item x="837"/>
        <item x="28"/>
        <item x="644"/>
        <item x="419"/>
        <item x="386"/>
        <item x="358"/>
        <item x="790"/>
        <item x="164"/>
        <item x="842"/>
        <item x="432"/>
        <item x="814"/>
        <item x="528"/>
        <item x="26"/>
        <item x="785"/>
        <item x="378"/>
        <item x="133"/>
        <item x="730"/>
        <item x="282"/>
        <item x="754"/>
        <item x="184"/>
        <item x="674"/>
        <item x="226"/>
        <item x="160"/>
        <item x="532"/>
        <item x="379"/>
        <item x="530"/>
        <item x="285"/>
        <item x="289"/>
        <item x="603"/>
        <item x="810"/>
        <item x="260"/>
        <item x="444"/>
        <item x="447"/>
        <item x="481"/>
        <item x="455"/>
        <item x="469"/>
        <item x="437"/>
        <item x="534"/>
        <item x="608"/>
        <item x="146"/>
        <item x="535"/>
        <item x="536"/>
        <item x="537"/>
        <item x="281"/>
        <item x="21"/>
        <item x="347"/>
        <item x="124"/>
        <item x="748"/>
        <item x="175"/>
        <item x="865"/>
        <item x="123"/>
        <item x="877"/>
        <item x="370"/>
        <item x="17"/>
        <item x="132"/>
        <item x="55"/>
        <item x="858"/>
        <item x="367"/>
        <item x="253"/>
        <item x="443"/>
        <item x="538"/>
        <item x="321"/>
        <item x="539"/>
        <item x="576"/>
        <item x="442"/>
        <item x="18"/>
        <item x="218"/>
        <item x="19"/>
        <item x="496"/>
        <item x="479"/>
        <item x="491"/>
        <item x="483"/>
        <item x="457"/>
        <item x="192"/>
        <item x="486"/>
        <item x="195"/>
        <item x="427"/>
        <item x="272"/>
        <item x="429"/>
        <item x="446"/>
        <item x="772"/>
        <item x="671"/>
        <item x="196"/>
        <item x="417"/>
        <item x="599"/>
        <item x="14"/>
        <item x="415"/>
        <item x="137"/>
        <item x="203"/>
        <item x="780"/>
        <item x="553"/>
        <item x="488"/>
        <item x="24"/>
        <item x="501"/>
        <item x="659"/>
        <item x="300"/>
        <item x="547"/>
        <item x="729"/>
        <item x="247"/>
        <item x="845"/>
        <item x="136"/>
        <item x="60"/>
        <item x="25"/>
        <item x="695"/>
        <item x="12"/>
        <item x="122"/>
        <item x="179"/>
        <item x="561"/>
        <item x="881"/>
        <item x="302"/>
        <item x="503"/>
        <item x="29"/>
        <item x="472"/>
        <item x="516"/>
        <item x="766"/>
        <item x="562"/>
        <item x="635"/>
        <item x="717"/>
        <item x="692"/>
        <item x="818"/>
        <item x="833"/>
        <item x="887"/>
        <item x="154"/>
        <item x="294"/>
        <item x="161"/>
        <item x="727"/>
        <item x="162"/>
        <item x="789"/>
        <item x="563"/>
        <item x="448"/>
        <item x="200"/>
        <item x="243"/>
        <item x="312"/>
        <item x="388"/>
        <item x="204"/>
        <item x="353"/>
        <item x="788"/>
        <item x="172"/>
        <item x="214"/>
        <item x="177"/>
        <item x="784"/>
        <item x="422"/>
        <item x="362"/>
        <item x="354"/>
        <item x="850"/>
        <item x="506"/>
        <item x="334"/>
        <item x="394"/>
        <item x="851"/>
        <item x="279"/>
        <item x="820"/>
        <item x="567"/>
        <item x="181"/>
        <item x="569"/>
        <item x="779"/>
        <item x="571"/>
        <item x="564"/>
        <item x="771"/>
        <item x="868"/>
        <item x="767"/>
        <item x="556"/>
        <item x="572"/>
        <item x="878"/>
        <item x="870"/>
        <item x="304"/>
        <item x="13"/>
        <item x="574"/>
        <item x="163"/>
        <item x="346"/>
        <item x="702"/>
        <item x="153"/>
        <item x="711"/>
        <item x="413"/>
        <item x="435"/>
        <item x="207"/>
        <item x="854"/>
        <item x="832"/>
        <item x="653"/>
        <item x="665"/>
        <item x="781"/>
        <item x="168"/>
        <item x="746"/>
        <item x="183"/>
        <item x="66"/>
        <item x="313"/>
        <item x="268"/>
        <item x="720"/>
        <item x="152"/>
        <item x="548"/>
        <item x="45"/>
        <item x="841"/>
        <item x="783"/>
        <item x="245"/>
        <item x="712"/>
        <item x="508"/>
        <item x="23"/>
        <item x="213"/>
        <item x="263"/>
        <item x="577"/>
        <item x="342"/>
        <item x="453"/>
        <item x="499"/>
        <item x="217"/>
        <item x="41"/>
        <item x="582"/>
        <item x="114"/>
        <item x="857"/>
        <item x="652"/>
        <item x="514"/>
        <item x="871"/>
        <item x="392"/>
        <item x="839"/>
        <item x="173"/>
        <item x="421"/>
        <item x="42"/>
        <item x="531"/>
        <item x="4"/>
        <item x="44"/>
        <item x="46"/>
        <item x="47"/>
        <item x="876"/>
        <item x="586"/>
        <item x="309"/>
        <item x="364"/>
        <item x="360"/>
        <item x="48"/>
        <item x="807"/>
        <item x="863"/>
        <item x="778"/>
        <item x="411"/>
        <item x="391"/>
        <item x="412"/>
        <item x="197"/>
        <item x="410"/>
        <item x="224"/>
        <item x="588"/>
        <item x="782"/>
        <item x="90"/>
        <item x="10"/>
        <item x="589"/>
        <item x="59"/>
        <item x="54"/>
        <item x="795"/>
        <item x="261"/>
        <item x="140"/>
        <item x="50"/>
        <item x="593"/>
        <item x="592"/>
        <item x="221"/>
        <item x="757"/>
        <item x="332"/>
        <item x="594"/>
        <item x="53"/>
        <item x="74"/>
        <item x="596"/>
        <item x="808"/>
        <item x="770"/>
        <item x="76"/>
        <item x="250"/>
        <item x="826"/>
        <item x="669"/>
        <item x="796"/>
        <item x="611"/>
        <item x="301"/>
        <item x="264"/>
        <item x="323"/>
        <item x="57"/>
        <item x="58"/>
        <item x="409"/>
        <item x="249"/>
        <item x="471"/>
        <item x="138"/>
        <item x="441"/>
        <item x="267"/>
        <item x="37"/>
        <item x="356"/>
        <item x="102"/>
        <item x="40"/>
        <item x="698"/>
        <item x="728"/>
        <item x="519"/>
        <item x="166"/>
        <item x="176"/>
        <item x="271"/>
        <item x="825"/>
        <item x="383"/>
        <item x="273"/>
        <item x="227"/>
        <item x="248"/>
        <item x="211"/>
        <item x="683"/>
        <item x="847"/>
        <item x="62"/>
        <item x="209"/>
        <item x="147"/>
        <item x="625"/>
        <item x="723"/>
        <item x="495"/>
        <item x="853"/>
        <item x="744"/>
        <item x="65"/>
        <item x="407"/>
        <item x="477"/>
        <item x="128"/>
        <item x="696"/>
        <item x="31"/>
        <item x="755"/>
        <item x="889"/>
        <item x="886"/>
        <item x="178"/>
        <item x="246"/>
        <item x="731"/>
        <item x="262"/>
        <item x="113"/>
        <item x="607"/>
        <item x="860"/>
        <item x="189"/>
        <item x="129"/>
        <item x="324"/>
        <item x="120"/>
        <item x="106"/>
        <item x="609"/>
        <item x="565"/>
        <item x="295"/>
        <item x="425"/>
        <item x="620"/>
        <item x="232"/>
        <item x="675"/>
        <item x="89"/>
        <item x="6"/>
        <item x="139"/>
        <item x="873"/>
        <item x="888"/>
        <item x="299"/>
        <item x="475"/>
        <item x="274"/>
        <item x="622"/>
        <item x="570"/>
        <item x="517"/>
        <item x="827"/>
        <item x="293"/>
        <item x="462"/>
        <item x="121"/>
        <item x="70"/>
        <item x="606"/>
        <item x="72"/>
        <item x="78"/>
        <item x="428"/>
        <item x="165"/>
        <item x="265"/>
        <item x="269"/>
        <item x="492"/>
        <item x="612"/>
        <item x="240"/>
        <item x="613"/>
        <item x="614"/>
        <item x="170"/>
        <item x="619"/>
        <item x="616"/>
        <item x="414"/>
        <item x="107"/>
        <item x="343"/>
        <item x="549"/>
        <item x="786"/>
        <item x="621"/>
        <item x="73"/>
        <item x="697"/>
        <item x="115"/>
        <item x="215"/>
        <item x="298"/>
        <item x="174"/>
        <item x="505"/>
        <item x="630"/>
        <item x="229"/>
        <item x="627"/>
        <item x="467"/>
        <item x="811"/>
        <item x="709"/>
        <item x="198"/>
        <item x="597"/>
        <item x="80"/>
        <item x="452"/>
        <item x="155"/>
        <item x="171"/>
        <item x="350"/>
        <item x="95"/>
        <item x="848"/>
        <item x="624"/>
        <item x="385"/>
        <item x="185"/>
        <item x="626"/>
        <item x="68"/>
        <item x="317"/>
        <item x="79"/>
        <item x="678"/>
        <item x="817"/>
        <item x="125"/>
        <item x="661"/>
        <item x="64"/>
        <item x="278"/>
        <item x="311"/>
        <item x="401"/>
        <item x="244"/>
        <item x="81"/>
        <item x="636"/>
        <item x="83"/>
        <item x="739"/>
        <item x="237"/>
        <item x="233"/>
        <item x="836"/>
        <item x="296"/>
        <item x="9"/>
        <item x="314"/>
        <item x="637"/>
        <item x="84"/>
        <item x="143"/>
        <item x="424"/>
        <item x="1"/>
        <item x="875"/>
        <item x="418"/>
        <item x="87"/>
        <item x="840"/>
        <item x="533"/>
        <item x="297"/>
        <item x="286"/>
        <item x="366"/>
        <item x="745"/>
        <item x="186"/>
        <item x="75"/>
        <item x="93"/>
        <item x="656"/>
        <item x="645"/>
        <item x="256"/>
        <item x="463"/>
        <item x="776"/>
        <item x="16"/>
        <item x="51"/>
        <item x="331"/>
        <item x="280"/>
        <item x="797"/>
        <item x="701"/>
        <item x="809"/>
        <item x="71"/>
        <item x="238"/>
        <item x="681"/>
        <item x="445"/>
        <item x="646"/>
        <item x="647"/>
        <item x="800"/>
        <item x="648"/>
        <item x="320"/>
        <item x="420"/>
        <item x="872"/>
        <item x="710"/>
        <item x="340"/>
        <item x="864"/>
        <item x="804"/>
        <item x="157"/>
        <item x="235"/>
        <item x="97"/>
        <item x="86"/>
        <item x="638"/>
        <item x="525"/>
        <item x="685"/>
        <item x="736"/>
        <item x="849"/>
        <item x="741"/>
        <item x="732"/>
        <item x="544"/>
        <item x="815"/>
        <item x="773"/>
        <item x="749"/>
        <item x="34"/>
        <item x="763"/>
        <item x="794"/>
        <item x="663"/>
        <item x="325"/>
        <item x="824"/>
        <item x="604"/>
        <item x="559"/>
        <item x="600"/>
        <item x="830"/>
        <item x="740"/>
        <item x="765"/>
        <item x="628"/>
        <item x="551"/>
        <item x="618"/>
        <item x="225"/>
        <item x="798"/>
        <item x="634"/>
        <item x="707"/>
        <item x="654"/>
        <item x="750"/>
        <item x="205"/>
        <item x="632"/>
        <item x="775"/>
        <item x="560"/>
        <item x="651"/>
        <item x="801"/>
        <item x="812"/>
        <item x="816"/>
        <item x="846"/>
        <item x="686"/>
        <item x="844"/>
        <item x="813"/>
        <item x="641"/>
        <item x="649"/>
        <item x="545"/>
        <item x="640"/>
        <item x="852"/>
        <item x="643"/>
        <item x="713"/>
        <item x="91"/>
        <item x="580"/>
        <item x="587"/>
        <item x="806"/>
        <item x="831"/>
        <item x="590"/>
        <item x="252"/>
        <item x="405"/>
        <item x="287"/>
        <item x="434"/>
        <item x="650"/>
        <item x="338"/>
        <item x="98"/>
        <item x="99"/>
        <item x="504"/>
        <item x="201"/>
        <item x="690"/>
        <item x="326"/>
        <item x="573"/>
        <item x="610"/>
        <item x="615"/>
        <item x="719"/>
        <item x="700"/>
        <item x="726"/>
        <item x="631"/>
        <item x="662"/>
        <item x="699"/>
        <item x="257"/>
        <item x="859"/>
        <item x="254"/>
        <item x="458"/>
        <item x="764"/>
        <item x="540"/>
        <item x="672"/>
        <item x="883"/>
        <item x="756"/>
        <item x="714"/>
        <item x="743"/>
        <item x="658"/>
        <item x="222"/>
        <item x="581"/>
        <item x="568"/>
        <item x="104"/>
        <item x="319"/>
        <item x="459"/>
        <item x="190"/>
        <item x="333"/>
        <item x="284"/>
        <item x="108"/>
        <item x="169"/>
        <item x="259"/>
        <item x="867"/>
        <item x="666"/>
        <item x="629"/>
        <item x="94"/>
        <item x="591"/>
        <item x="691"/>
        <item x="61"/>
        <item x="454"/>
        <item x="393"/>
        <item x="112"/>
        <item x="387"/>
        <item x="670"/>
        <item x="322"/>
        <item x="664"/>
        <item x="439"/>
        <item x="100"/>
        <item x="657"/>
        <item x="101"/>
        <item x="660"/>
        <item x="450"/>
        <item x="527"/>
        <item x="290"/>
        <item x="819"/>
        <item x="52"/>
        <item x="855"/>
        <item x="327"/>
        <item x="36"/>
        <item x="105"/>
        <item x="416"/>
        <item x="228"/>
        <item x="673"/>
        <item x="598"/>
        <item x="30"/>
        <item x="584"/>
        <item x="823"/>
        <item x="310"/>
        <item x="803"/>
        <item x="43"/>
        <item x="431"/>
        <item x="351"/>
        <item x="403"/>
        <item x="20"/>
        <item x="242"/>
        <item x="869"/>
        <item x="715"/>
        <item x="617"/>
        <item x="558"/>
        <item x="680"/>
        <item x="38"/>
        <item x="220"/>
        <item x="524"/>
        <item x="118"/>
        <item x="684"/>
        <item x="187"/>
        <item x="473"/>
        <item x="676"/>
        <item x="451"/>
        <item x="111"/>
        <item x="216"/>
        <item x="241"/>
        <item x="688"/>
        <item x="329"/>
        <item x="687"/>
        <item x="738"/>
        <item x="33"/>
        <item x="689"/>
        <item x="119"/>
        <item x="374"/>
        <item x="470"/>
        <item x="866"/>
        <item x="82"/>
        <item x="578"/>
        <item x="802"/>
        <item x="426"/>
        <item x="497"/>
        <item x="882"/>
        <item x="109"/>
        <item x="526"/>
        <item x="335"/>
        <item x="315"/>
        <item x="874"/>
        <item x="761"/>
        <item x="667"/>
        <item x="543"/>
        <item x="349"/>
        <item x="352"/>
        <item x="399"/>
        <item x="63"/>
        <item x="433"/>
        <item x="69"/>
        <item x="67"/>
        <item x="344"/>
        <item x="316"/>
        <item x="605"/>
        <item x="156"/>
        <item x="341"/>
        <item x="270"/>
        <item x="266"/>
        <item x="144"/>
        <item x="275"/>
        <item x="199"/>
        <item x="149"/>
        <item x="484"/>
        <item x="498"/>
        <item x="566"/>
        <item x="529"/>
        <item x="828"/>
        <item x="557"/>
        <item x="759"/>
        <item x="735"/>
        <item x="838"/>
        <item x="668"/>
        <item x="206"/>
        <item x="328"/>
        <item x="487"/>
        <item x="368"/>
        <item x="468"/>
        <item x="476"/>
        <item x="774"/>
        <item x="835"/>
        <item x="523"/>
        <item x="805"/>
        <item x="127"/>
        <item x="793"/>
        <item x="703"/>
        <item x="704"/>
        <item x="430"/>
        <item x="180"/>
        <item x="705"/>
        <item x="460"/>
        <item x="601"/>
        <item x="336"/>
        <item x="679"/>
        <item x="49"/>
        <item x="27"/>
        <item x="150"/>
        <item x="151"/>
        <item x="255"/>
        <item x="131"/>
        <item x="706"/>
        <item x="231"/>
        <item x="130"/>
        <item x="708"/>
        <item x="365"/>
        <item x="210"/>
        <item x="890"/>
        <item x="880"/>
        <item x="884"/>
        <item x="440"/>
        <item x="306"/>
        <item x="494"/>
        <item x="234"/>
        <item x="159"/>
        <item x="821"/>
        <item x="464"/>
        <item x="182"/>
        <item x="555"/>
        <item x="522"/>
        <item x="32"/>
        <item x="339"/>
        <item x="11"/>
        <item x="575"/>
        <item x="251"/>
        <item x="283"/>
        <item x="550"/>
        <item x="303"/>
        <item x="513"/>
        <item x="791"/>
        <item x="642"/>
        <item x="436"/>
        <item x="834"/>
        <item x="485"/>
        <item x="456"/>
        <item x="639"/>
        <item x="423"/>
        <item x="879"/>
        <item x="480"/>
        <item x="355"/>
        <item x="509"/>
        <item x="134"/>
        <item x="381"/>
        <item x="716"/>
        <item x="856"/>
        <item x="117"/>
        <item x="602"/>
        <item x="135"/>
        <item x="493"/>
        <item x="792"/>
        <item x="188"/>
        <item x="751"/>
        <item x="230"/>
        <item x="768"/>
        <item x="682"/>
        <item x="398"/>
        <item x="742"/>
        <item x="292"/>
        <item x="395"/>
        <item x="721"/>
        <item x="373"/>
        <item x="371"/>
        <item x="377"/>
        <item x="500"/>
        <item x="822"/>
        <item x="404"/>
        <item x="677"/>
        <item x="724"/>
        <item x="489"/>
        <item x="541"/>
        <item x="193"/>
        <item x="194"/>
        <item x="734"/>
        <item x="623"/>
        <item x="633"/>
        <item x="725"/>
        <item x="474"/>
        <item x="490"/>
        <item x="345"/>
        <item x="384"/>
        <item x="191"/>
        <item x="277"/>
        <item x="694"/>
        <item x="239"/>
        <item x="148"/>
        <item x="116"/>
        <item x="15"/>
        <item x="103"/>
        <item x="22"/>
        <item x="466"/>
        <item x="861"/>
        <item x="885"/>
        <item x="361"/>
        <item x="142"/>
        <item x="110"/>
        <item x="208"/>
        <item x="375"/>
        <item x="3"/>
        <item x="39"/>
        <item x="167"/>
        <item x="579"/>
        <item x="733"/>
        <item x="382"/>
        <item x="507"/>
        <item x="510"/>
        <item x="511"/>
        <item x="512"/>
        <item x="891"/>
        <item t="default"/>
      </items>
    </pivotField>
    <pivotField showAll="0"/>
  </pivotFields>
  <rowFields count="3">
    <field x="17"/>
    <field x="4"/>
    <field x="2"/>
  </rowFields>
  <rowItems count="3119">
    <i>
      <x/>
    </i>
    <i r="1">
      <x v="259"/>
    </i>
    <i r="2">
      <x/>
    </i>
    <i>
      <x v="1"/>
    </i>
    <i r="1">
      <x v="225"/>
    </i>
    <i r="2">
      <x/>
    </i>
    <i>
      <x v="2"/>
    </i>
    <i r="1">
      <x v="1"/>
    </i>
    <i r="2">
      <x v="1"/>
    </i>
    <i>
      <x v="3"/>
    </i>
    <i r="1">
      <x v="123"/>
    </i>
    <i r="2">
      <x/>
    </i>
    <i>
      <x v="4"/>
    </i>
    <i r="1">
      <x v="975"/>
    </i>
    <i r="2">
      <x v="1"/>
    </i>
    <i>
      <x v="5"/>
    </i>
    <i r="1">
      <x v="7"/>
    </i>
    <i r="2">
      <x/>
    </i>
    <i>
      <x v="6"/>
    </i>
    <i r="1">
      <x v="8"/>
    </i>
    <i r="2">
      <x/>
    </i>
    <i>
      <x v="7"/>
    </i>
    <i r="1">
      <x v="9"/>
    </i>
    <i r="2">
      <x/>
    </i>
    <i>
      <x v="8"/>
    </i>
    <i r="1">
      <x v="41"/>
    </i>
    <i r="2">
      <x/>
    </i>
    <i r="2">
      <x v="1"/>
    </i>
    <i>
      <x v="9"/>
    </i>
    <i r="1">
      <x v="11"/>
    </i>
    <i r="2">
      <x/>
    </i>
    <i>
      <x v="10"/>
    </i>
    <i r="1">
      <x v="818"/>
    </i>
    <i r="2">
      <x/>
    </i>
    <i>
      <x v="11"/>
    </i>
    <i r="1">
      <x v="888"/>
    </i>
    <i r="2">
      <x/>
    </i>
    <i r="2">
      <x v="1"/>
    </i>
    <i>
      <x v="12"/>
    </i>
    <i r="1">
      <x v="261"/>
    </i>
    <i r="2">
      <x v="1"/>
    </i>
    <i>
      <x v="13"/>
    </i>
    <i r="1">
      <x v="273"/>
    </i>
    <i r="2">
      <x/>
    </i>
    <i>
      <x v="14"/>
    </i>
    <i r="1">
      <x v="314"/>
    </i>
    <i r="2">
      <x v="1"/>
    </i>
    <i>
      <x v="15"/>
    </i>
    <i r="1">
      <x v="369"/>
    </i>
    <i r="2">
      <x/>
    </i>
    <i>
      <x v="16"/>
    </i>
    <i r="1">
      <x v="457"/>
    </i>
    <i r="2">
      <x v="1"/>
    </i>
    <i>
      <x v="17"/>
    </i>
    <i r="1">
      <x v="526"/>
    </i>
    <i r="2">
      <x/>
    </i>
    <i>
      <x v="18"/>
    </i>
    <i r="1">
      <x v="608"/>
    </i>
    <i r="2">
      <x/>
    </i>
    <i>
      <x v="19"/>
    </i>
    <i r="1">
      <x v="650"/>
    </i>
    <i r="2">
      <x/>
    </i>
    <i>
      <x v="20"/>
    </i>
    <i r="1">
      <x v="628"/>
    </i>
    <i r="2">
      <x/>
    </i>
    <i>
      <x v="21"/>
    </i>
    <i r="1">
      <x v="860"/>
    </i>
    <i r="2">
      <x v="1"/>
    </i>
    <i>
      <x v="22"/>
    </i>
    <i r="1">
      <x v="924"/>
    </i>
    <i r="2">
      <x/>
    </i>
    <i>
      <x v="23"/>
    </i>
    <i r="1">
      <x v="34"/>
    </i>
    <i r="2">
      <x/>
    </i>
    <i r="1">
      <x v="989"/>
    </i>
    <i r="2">
      <x/>
    </i>
    <i>
      <x v="24"/>
    </i>
    <i r="1">
      <x v="990"/>
    </i>
    <i r="2">
      <x/>
    </i>
    <i>
      <x v="25"/>
    </i>
    <i r="1">
      <x v="991"/>
    </i>
    <i r="2">
      <x/>
    </i>
    <i>
      <x v="26"/>
    </i>
    <i r="1">
      <x v="992"/>
    </i>
    <i r="2">
      <x/>
    </i>
    <i>
      <x v="27"/>
    </i>
    <i r="1">
      <x v="993"/>
    </i>
    <i r="2">
      <x/>
    </i>
    <i>
      <x v="28"/>
    </i>
    <i r="1">
      <x v="994"/>
    </i>
    <i r="2">
      <x/>
    </i>
    <i>
      <x v="29"/>
    </i>
    <i r="1">
      <x v="988"/>
    </i>
    <i r="2">
      <x/>
    </i>
    <i>
      <x v="30"/>
    </i>
    <i r="1">
      <x v="35"/>
    </i>
    <i r="2">
      <x/>
    </i>
    <i r="1">
      <x v="995"/>
    </i>
    <i r="2">
      <x/>
    </i>
    <i>
      <x v="31"/>
    </i>
    <i r="1">
      <x v="13"/>
    </i>
    <i r="2">
      <x v="1"/>
    </i>
    <i>
      <x v="32"/>
    </i>
    <i r="1">
      <x v="15"/>
    </i>
    <i r="2">
      <x/>
    </i>
    <i>
      <x v="33"/>
    </i>
    <i r="1">
      <x v="17"/>
    </i>
    <i r="2">
      <x/>
    </i>
    <i>
      <x v="34"/>
    </i>
    <i r="1">
      <x v="24"/>
    </i>
    <i r="2">
      <x/>
    </i>
    <i>
      <x v="35"/>
    </i>
    <i r="1">
      <x v="25"/>
    </i>
    <i r="2">
      <x v="1"/>
    </i>
    <i r="1">
      <x v="298"/>
    </i>
    <i r="2">
      <x/>
    </i>
    <i>
      <x v="36"/>
    </i>
    <i r="1">
      <x v="534"/>
    </i>
    <i r="2">
      <x/>
    </i>
    <i>
      <x v="37"/>
    </i>
    <i r="1">
      <x v="846"/>
    </i>
    <i r="2">
      <x/>
    </i>
    <i>
      <x v="38"/>
    </i>
    <i r="1">
      <x v="5"/>
    </i>
    <i r="2">
      <x/>
    </i>
    <i>
      <x v="39"/>
    </i>
    <i r="1">
      <x v="6"/>
    </i>
    <i r="2">
      <x/>
    </i>
    <i>
      <x v="40"/>
    </i>
    <i r="1">
      <x v="503"/>
    </i>
    <i r="2">
      <x/>
    </i>
    <i>
      <x v="41"/>
    </i>
    <i r="1">
      <x v="40"/>
    </i>
    <i r="2">
      <x/>
    </i>
    <i r="2">
      <x v="1"/>
    </i>
    <i>
      <x v="42"/>
    </i>
    <i r="1">
      <x v="43"/>
    </i>
    <i r="2">
      <x/>
    </i>
    <i>
      <x v="43"/>
    </i>
    <i r="1">
      <x v="97"/>
    </i>
    <i r="2">
      <x v="1"/>
    </i>
    <i>
      <x v="44"/>
    </i>
    <i r="1">
      <x v="2"/>
    </i>
    <i r="2">
      <x/>
    </i>
    <i r="2">
      <x v="1"/>
    </i>
    <i>
      <x v="45"/>
    </i>
    <i r="1">
      <x v="51"/>
    </i>
    <i r="2">
      <x v="1"/>
    </i>
    <i>
      <x v="46"/>
    </i>
    <i r="1">
      <x v="52"/>
    </i>
    <i r="2">
      <x/>
    </i>
    <i>
      <x v="47"/>
    </i>
    <i r="1">
      <x v="53"/>
    </i>
    <i r="2">
      <x v="1"/>
    </i>
    <i>
      <x v="48"/>
    </i>
    <i r="1">
      <x v="55"/>
    </i>
    <i r="2">
      <x v="1"/>
    </i>
    <i>
      <x v="49"/>
    </i>
    <i r="1">
      <x v="56"/>
    </i>
    <i r="2">
      <x v="1"/>
    </i>
    <i>
      <x v="50"/>
    </i>
    <i r="1">
      <x v="57"/>
    </i>
    <i r="2">
      <x v="1"/>
    </i>
    <i>
      <x v="51"/>
    </i>
    <i r="1">
      <x v="58"/>
    </i>
    <i r="2">
      <x v="1"/>
    </i>
    <i>
      <x v="52"/>
    </i>
    <i r="1">
      <x v="59"/>
    </i>
    <i r="2">
      <x v="1"/>
    </i>
    <i>
      <x v="53"/>
    </i>
    <i r="1">
      <x v="60"/>
    </i>
    <i r="2">
      <x v="1"/>
    </i>
    <i>
      <x v="54"/>
    </i>
    <i r="1">
      <x v="61"/>
    </i>
    <i r="2">
      <x v="1"/>
    </i>
    <i>
      <x v="55"/>
    </i>
    <i r="1">
      <x v="62"/>
    </i>
    <i r="2">
      <x v="1"/>
    </i>
    <i>
      <x v="56"/>
    </i>
    <i r="1">
      <x v="63"/>
    </i>
    <i r="2">
      <x v="1"/>
    </i>
    <i>
      <x v="57"/>
    </i>
    <i r="1">
      <x v="64"/>
    </i>
    <i r="2">
      <x v="1"/>
    </i>
    <i>
      <x v="58"/>
    </i>
    <i r="1">
      <x v="68"/>
    </i>
    <i r="2">
      <x/>
    </i>
    <i>
      <x v="59"/>
    </i>
    <i r="1">
      <x v="894"/>
    </i>
    <i r="2">
      <x/>
    </i>
    <i>
      <x v="60"/>
    </i>
    <i r="1">
      <x v="71"/>
    </i>
    <i r="2">
      <x/>
    </i>
    <i>
      <x v="61"/>
    </i>
    <i r="1">
      <x v="76"/>
    </i>
    <i r="2">
      <x/>
    </i>
    <i>
      <x v="62"/>
    </i>
    <i r="1">
      <x v="77"/>
    </i>
    <i r="2">
      <x/>
    </i>
    <i>
      <x v="63"/>
    </i>
    <i r="1">
      <x v="450"/>
    </i>
    <i r="2">
      <x v="1"/>
    </i>
    <i>
      <x v="64"/>
    </i>
    <i r="1">
      <x v="79"/>
    </i>
    <i r="2">
      <x/>
    </i>
    <i>
      <x v="65"/>
    </i>
    <i r="1">
      <x v="464"/>
    </i>
    <i r="2">
      <x/>
    </i>
    <i>
      <x v="66"/>
    </i>
    <i r="1">
      <x v="83"/>
    </i>
    <i r="2">
      <x/>
    </i>
    <i r="2">
      <x v="1"/>
    </i>
    <i r="1">
      <x v="84"/>
    </i>
    <i r="2">
      <x/>
    </i>
    <i r="2">
      <x v="1"/>
    </i>
    <i>
      <x v="67"/>
    </i>
    <i r="1">
      <x v="86"/>
    </i>
    <i r="2">
      <x/>
    </i>
    <i>
      <x v="68"/>
    </i>
    <i r="1">
      <x v="88"/>
    </i>
    <i r="2">
      <x/>
    </i>
    <i>
      <x v="69"/>
    </i>
    <i r="1">
      <x v="87"/>
    </i>
    <i r="2">
      <x/>
    </i>
    <i>
      <x v="70"/>
    </i>
    <i r="1">
      <x v="89"/>
    </i>
    <i r="2">
      <x v="1"/>
    </i>
    <i>
      <x v="71"/>
    </i>
    <i r="1">
      <x v="111"/>
    </i>
    <i r="2">
      <x v="1"/>
    </i>
    <i>
      <x v="72"/>
    </i>
    <i r="1">
      <x v="92"/>
    </i>
    <i r="2">
      <x/>
    </i>
    <i r="2">
      <x v="1"/>
    </i>
    <i>
      <x v="73"/>
    </i>
    <i r="1">
      <x v="93"/>
    </i>
    <i r="2">
      <x v="1"/>
    </i>
    <i>
      <x v="74"/>
    </i>
    <i r="1">
      <x v="94"/>
    </i>
    <i r="2">
      <x v="1"/>
    </i>
    <i>
      <x v="75"/>
    </i>
    <i r="1">
      <x v="95"/>
    </i>
    <i r="2">
      <x v="1"/>
    </i>
    <i>
      <x v="76"/>
    </i>
    <i r="1">
      <x v="102"/>
    </i>
    <i r="2">
      <x v="1"/>
    </i>
    <i>
      <x v="77"/>
    </i>
    <i r="1">
      <x v="103"/>
    </i>
    <i r="2">
      <x v="1"/>
    </i>
    <i>
      <x v="78"/>
    </i>
    <i r="1">
      <x v="104"/>
    </i>
    <i r="2">
      <x v="1"/>
    </i>
    <i>
      <x v="79"/>
    </i>
    <i r="1">
      <x v="74"/>
    </i>
    <i r="2">
      <x/>
    </i>
    <i r="1">
      <x v="75"/>
    </i>
    <i r="2">
      <x/>
    </i>
    <i>
      <x v="80"/>
    </i>
    <i r="1">
      <x v="65"/>
    </i>
    <i r="2">
      <x/>
    </i>
    <i r="1">
      <x v="106"/>
    </i>
    <i r="2">
      <x v="1"/>
    </i>
    <i r="1">
      <x v="107"/>
    </i>
    <i r="2">
      <x/>
    </i>
    <i r="1">
      <x v="108"/>
    </i>
    <i r="2">
      <x v="1"/>
    </i>
    <i r="1">
      <x v="109"/>
    </i>
    <i r="2">
      <x v="1"/>
    </i>
    <i>
      <x v="81"/>
    </i>
    <i r="1">
      <x v="110"/>
    </i>
    <i r="2">
      <x/>
    </i>
    <i>
      <x v="82"/>
    </i>
    <i r="1">
      <x v="112"/>
    </i>
    <i r="2">
      <x/>
    </i>
    <i>
      <x v="83"/>
    </i>
    <i r="1">
      <x v="114"/>
    </i>
    <i r="2">
      <x v="1"/>
    </i>
    <i>
      <x v="84"/>
    </i>
    <i r="1">
      <x v="271"/>
    </i>
    <i r="2">
      <x/>
    </i>
    <i>
      <x v="85"/>
    </i>
    <i r="1">
      <x v="649"/>
    </i>
    <i r="2">
      <x v="1"/>
    </i>
    <i>
      <x v="86"/>
    </i>
    <i r="1">
      <x v="187"/>
    </i>
    <i r="2">
      <x/>
    </i>
    <i>
      <x v="87"/>
    </i>
    <i r="1">
      <x v="117"/>
    </i>
    <i r="2">
      <x/>
    </i>
    <i>
      <x v="88"/>
    </i>
    <i r="1">
      <x v="120"/>
    </i>
    <i r="2">
      <x/>
    </i>
    <i>
      <x v="89"/>
    </i>
    <i r="1">
      <x v="121"/>
    </i>
    <i r="2">
      <x v="1"/>
    </i>
    <i>
      <x v="90"/>
    </i>
    <i r="1">
      <x v="122"/>
    </i>
    <i r="2">
      <x/>
    </i>
    <i>
      <x v="91"/>
    </i>
    <i r="1">
      <x v="783"/>
    </i>
    <i r="2">
      <x v="1"/>
    </i>
    <i>
      <x v="92"/>
    </i>
    <i r="1">
      <x v="743"/>
    </i>
    <i r="2">
      <x/>
    </i>
    <i>
      <x v="93"/>
    </i>
    <i r="1">
      <x v="748"/>
    </i>
    <i r="2">
      <x v="1"/>
    </i>
    <i>
      <x v="94"/>
    </i>
    <i r="1">
      <x v="125"/>
    </i>
    <i r="2">
      <x v="1"/>
    </i>
    <i>
      <x v="95"/>
    </i>
    <i r="1">
      <x v="538"/>
    </i>
    <i r="2">
      <x/>
    </i>
    <i r="2">
      <x v="1"/>
    </i>
    <i>
      <x v="96"/>
    </i>
    <i r="1">
      <x v="802"/>
    </i>
    <i r="2">
      <x v="1"/>
    </i>
    <i>
      <x v="97"/>
    </i>
    <i r="1">
      <x v="444"/>
    </i>
    <i r="2">
      <x/>
    </i>
    <i>
      <x v="98"/>
    </i>
    <i r="1">
      <x v="862"/>
    </i>
    <i r="2">
      <x/>
    </i>
    <i r="1">
      <x v="963"/>
    </i>
    <i r="2">
      <x/>
    </i>
    <i>
      <x v="99"/>
    </i>
    <i r="1">
      <x v="199"/>
    </i>
    <i r="2">
      <x v="1"/>
    </i>
    <i>
      <x v="100"/>
    </i>
    <i r="1">
      <x v="133"/>
    </i>
    <i r="2">
      <x/>
    </i>
    <i>
      <x v="101"/>
    </i>
    <i r="1">
      <x v="564"/>
    </i>
    <i r="2">
      <x v="1"/>
    </i>
    <i>
      <x v="102"/>
    </i>
    <i r="1">
      <x v="134"/>
    </i>
    <i r="2">
      <x/>
    </i>
    <i>
      <x v="103"/>
    </i>
    <i r="1">
      <x v="135"/>
    </i>
    <i r="2">
      <x v="1"/>
    </i>
    <i>
      <x v="104"/>
    </i>
    <i r="1">
      <x v="44"/>
    </i>
    <i r="2">
      <x/>
    </i>
    <i r="1">
      <x v="45"/>
    </i>
    <i r="2">
      <x/>
    </i>
    <i r="1">
      <x v="46"/>
    </i>
    <i r="2">
      <x/>
    </i>
    <i r="1">
      <x v="47"/>
    </i>
    <i r="2">
      <x/>
    </i>
    <i r="1">
      <x v="48"/>
    </i>
    <i r="2">
      <x/>
    </i>
    <i r="1">
      <x v="49"/>
    </i>
    <i r="2">
      <x/>
    </i>
    <i r="1">
      <x v="50"/>
    </i>
    <i r="2">
      <x/>
    </i>
    <i r="1">
      <x v="136"/>
    </i>
    <i r="2">
      <x/>
    </i>
    <i r="1">
      <x v="137"/>
    </i>
    <i r="2">
      <x/>
    </i>
    <i r="1">
      <x v="138"/>
    </i>
    <i r="2">
      <x/>
    </i>
    <i r="1">
      <x v="139"/>
    </i>
    <i r="2">
      <x/>
    </i>
    <i r="1">
      <x v="140"/>
    </i>
    <i r="2">
      <x/>
    </i>
    <i r="1">
      <x v="141"/>
    </i>
    <i r="2">
      <x/>
    </i>
    <i r="1">
      <x v="142"/>
    </i>
    <i r="2">
      <x/>
    </i>
    <i r="1">
      <x v="143"/>
    </i>
    <i r="2">
      <x/>
    </i>
    <i r="1">
      <x v="144"/>
    </i>
    <i r="2">
      <x/>
    </i>
    <i r="1">
      <x v="145"/>
    </i>
    <i r="2">
      <x/>
    </i>
    <i r="1">
      <x v="146"/>
    </i>
    <i r="2">
      <x/>
    </i>
    <i r="1">
      <x v="147"/>
    </i>
    <i r="2">
      <x/>
    </i>
    <i r="1">
      <x v="148"/>
    </i>
    <i r="2">
      <x/>
    </i>
    <i r="1">
      <x v="149"/>
    </i>
    <i r="2">
      <x/>
    </i>
    <i r="1">
      <x v="150"/>
    </i>
    <i r="2">
      <x/>
    </i>
    <i r="1">
      <x v="151"/>
    </i>
    <i r="2">
      <x/>
    </i>
    <i r="1">
      <x v="152"/>
    </i>
    <i r="2">
      <x/>
    </i>
    <i r="1">
      <x v="153"/>
    </i>
    <i r="2">
      <x/>
    </i>
    <i r="1">
      <x v="154"/>
    </i>
    <i r="2">
      <x/>
    </i>
    <i r="1">
      <x v="155"/>
    </i>
    <i r="2">
      <x/>
    </i>
    <i r="1">
      <x v="156"/>
    </i>
    <i r="2">
      <x/>
    </i>
    <i r="1">
      <x v="157"/>
    </i>
    <i r="2">
      <x/>
    </i>
    <i r="1">
      <x v="158"/>
    </i>
    <i r="2">
      <x/>
    </i>
    <i r="1">
      <x v="159"/>
    </i>
    <i r="2">
      <x/>
    </i>
    <i r="1">
      <x v="160"/>
    </i>
    <i r="2">
      <x/>
    </i>
    <i r="1">
      <x v="161"/>
    </i>
    <i r="2">
      <x/>
    </i>
    <i r="1">
      <x v="162"/>
    </i>
    <i r="2">
      <x/>
    </i>
    <i r="1">
      <x v="163"/>
    </i>
    <i r="2">
      <x/>
    </i>
    <i r="1">
      <x v="164"/>
    </i>
    <i r="2">
      <x/>
    </i>
    <i r="1">
      <x v="165"/>
    </i>
    <i r="2">
      <x/>
    </i>
    <i r="1">
      <x v="166"/>
    </i>
    <i r="2">
      <x/>
    </i>
    <i r="1">
      <x v="167"/>
    </i>
    <i r="2">
      <x/>
    </i>
    <i r="1">
      <x v="168"/>
    </i>
    <i r="2">
      <x/>
    </i>
    <i r="1">
      <x v="169"/>
    </i>
    <i r="2">
      <x/>
    </i>
    <i r="1">
      <x v="170"/>
    </i>
    <i r="2">
      <x/>
    </i>
    <i r="1">
      <x v="171"/>
    </i>
    <i r="2">
      <x/>
    </i>
    <i r="1">
      <x v="172"/>
    </i>
    <i r="2">
      <x/>
    </i>
    <i r="1">
      <x v="173"/>
    </i>
    <i r="2">
      <x/>
    </i>
    <i r="1">
      <x v="174"/>
    </i>
    <i r="2">
      <x/>
    </i>
    <i r="1">
      <x v="175"/>
    </i>
    <i r="2">
      <x/>
    </i>
    <i r="1">
      <x v="176"/>
    </i>
    <i r="2">
      <x/>
    </i>
    <i r="1">
      <x v="177"/>
    </i>
    <i r="2">
      <x/>
    </i>
    <i r="1">
      <x v="178"/>
    </i>
    <i r="2">
      <x/>
    </i>
    <i r="1">
      <x v="179"/>
    </i>
    <i r="2">
      <x/>
    </i>
    <i r="1">
      <x v="180"/>
    </i>
    <i r="2">
      <x/>
    </i>
    <i r="1">
      <x v="181"/>
    </i>
    <i r="2">
      <x/>
    </i>
    <i r="1">
      <x v="182"/>
    </i>
    <i r="2">
      <x/>
    </i>
    <i r="1">
      <x v="183"/>
    </i>
    <i r="2">
      <x/>
    </i>
    <i r="1">
      <x v="351"/>
    </i>
    <i r="2">
      <x/>
    </i>
    <i r="1">
      <x v="352"/>
    </i>
    <i r="2">
      <x/>
    </i>
    <i r="1">
      <x v="353"/>
    </i>
    <i r="2">
      <x/>
    </i>
    <i r="1">
      <x v="354"/>
    </i>
    <i r="2">
      <x/>
    </i>
    <i r="1">
      <x v="355"/>
    </i>
    <i r="2">
      <x/>
    </i>
    <i r="1">
      <x v="356"/>
    </i>
    <i r="2">
      <x/>
    </i>
    <i>
      <x v="105"/>
    </i>
    <i r="1">
      <x v="184"/>
    </i>
    <i r="2">
      <x/>
    </i>
    <i>
      <x v="106"/>
    </i>
    <i r="1">
      <x v="909"/>
    </i>
    <i r="2">
      <x v="1"/>
    </i>
    <i>
      <x v="107"/>
    </i>
    <i r="1">
      <x v="185"/>
    </i>
    <i r="2">
      <x/>
    </i>
    <i>
      <x v="108"/>
    </i>
    <i r="1">
      <x v="565"/>
    </i>
    <i r="2">
      <x v="1"/>
    </i>
    <i>
      <x v="109"/>
    </i>
    <i r="1">
      <x v="191"/>
    </i>
    <i r="2">
      <x/>
    </i>
    <i>
      <x v="110"/>
    </i>
    <i r="1">
      <x v="400"/>
    </i>
    <i r="2">
      <x/>
    </i>
    <i r="1">
      <x v="401"/>
    </i>
    <i r="2">
      <x/>
    </i>
    <i>
      <x v="111"/>
    </i>
    <i r="1">
      <x v="494"/>
    </i>
    <i r="2">
      <x v="1"/>
    </i>
    <i>
      <x v="112"/>
    </i>
    <i r="1">
      <x v="193"/>
    </i>
    <i r="2">
      <x v="1"/>
    </i>
    <i>
      <x v="113"/>
    </i>
    <i r="1">
      <x v="201"/>
    </i>
    <i r="2">
      <x/>
    </i>
    <i>
      <x v="114"/>
    </i>
    <i r="1">
      <x v="18"/>
    </i>
    <i r="2">
      <x/>
    </i>
    <i>
      <x v="115"/>
    </i>
    <i r="1">
      <x v="19"/>
    </i>
    <i r="2">
      <x/>
    </i>
    <i>
      <x v="116"/>
    </i>
    <i r="1">
      <x v="20"/>
    </i>
    <i r="2">
      <x/>
    </i>
    <i>
      <x v="117"/>
    </i>
    <i r="1">
      <x v="21"/>
    </i>
    <i r="2">
      <x/>
    </i>
    <i>
      <x v="118"/>
    </i>
    <i r="1">
      <x v="22"/>
    </i>
    <i r="2">
      <x/>
    </i>
    <i>
      <x v="119"/>
    </i>
    <i r="1">
      <x v="531"/>
    </i>
    <i r="2">
      <x/>
    </i>
    <i>
      <x v="120"/>
    </i>
    <i r="1">
      <x v="204"/>
    </i>
    <i r="2">
      <x v="1"/>
    </i>
    <i>
      <x v="121"/>
    </i>
    <i r="1">
      <x v="776"/>
    </i>
    <i r="2">
      <x v="1"/>
    </i>
    <i>
      <x v="122"/>
    </i>
    <i r="1">
      <x v="1002"/>
    </i>
    <i r="2">
      <x/>
    </i>
    <i r="1">
      <x v="1003"/>
    </i>
    <i r="2">
      <x/>
    </i>
    <i>
      <x v="123"/>
    </i>
    <i r="1">
      <x v="784"/>
    </i>
    <i r="2">
      <x v="1"/>
    </i>
    <i>
      <x v="124"/>
    </i>
    <i r="1">
      <x v="451"/>
    </i>
    <i r="2">
      <x v="1"/>
    </i>
    <i>
      <x v="125"/>
    </i>
    <i r="1">
      <x v="566"/>
    </i>
    <i r="2">
      <x v="1"/>
    </i>
    <i>
      <x v="126"/>
    </i>
    <i r="1">
      <x v="67"/>
    </i>
    <i r="2">
      <x/>
    </i>
    <i>
      <x v="127"/>
    </i>
    <i r="1">
      <x v="247"/>
    </i>
    <i r="2">
      <x/>
    </i>
    <i r="2">
      <x v="1"/>
    </i>
    <i>
      <x v="128"/>
    </i>
    <i r="1">
      <x v="207"/>
    </i>
    <i r="2">
      <x/>
    </i>
    <i>
      <x v="129"/>
    </i>
    <i r="1">
      <x v="883"/>
    </i>
    <i r="2">
      <x/>
    </i>
    <i>
      <x v="130"/>
    </i>
    <i r="1">
      <x v="959"/>
    </i>
    <i r="2">
      <x v="1"/>
    </i>
    <i>
      <x v="131"/>
    </i>
    <i r="1">
      <x v="777"/>
    </i>
    <i r="2">
      <x/>
    </i>
    <i>
      <x v="132"/>
    </i>
    <i r="1">
      <x v="785"/>
    </i>
    <i r="2">
      <x v="1"/>
    </i>
    <i>
      <x v="133"/>
    </i>
    <i r="1">
      <x v="875"/>
    </i>
    <i r="2">
      <x/>
    </i>
    <i>
      <x v="134"/>
    </i>
    <i r="1">
      <x v="211"/>
    </i>
    <i r="2">
      <x v="1"/>
    </i>
    <i>
      <x v="135"/>
    </i>
    <i r="1">
      <x v="210"/>
    </i>
    <i r="2">
      <x/>
    </i>
    <i>
      <x v="136"/>
    </i>
    <i r="1">
      <x v="214"/>
    </i>
    <i r="2">
      <x/>
    </i>
    <i r="2">
      <x v="1"/>
    </i>
    <i>
      <x v="137"/>
    </i>
    <i r="1">
      <x v="213"/>
    </i>
    <i r="2">
      <x/>
    </i>
    <i>
      <x v="138"/>
    </i>
    <i r="1">
      <x v="999"/>
    </i>
    <i r="2">
      <x/>
    </i>
    <i>
      <x v="139"/>
    </i>
    <i r="1">
      <x v="217"/>
    </i>
    <i r="2">
      <x v="1"/>
    </i>
    <i>
      <x v="140"/>
    </i>
    <i r="1">
      <x v="379"/>
    </i>
    <i r="2">
      <x/>
    </i>
    <i>
      <x v="141"/>
    </i>
    <i r="1">
      <x v="607"/>
    </i>
    <i r="2">
      <x/>
    </i>
    <i>
      <x v="142"/>
    </i>
    <i r="1">
      <x v="704"/>
    </i>
    <i r="2">
      <x/>
    </i>
    <i>
      <x v="143"/>
    </i>
    <i r="1">
      <x v="861"/>
    </i>
    <i r="2">
      <x v="1"/>
    </i>
    <i>
      <x v="144"/>
    </i>
    <i r="1">
      <x v="219"/>
    </i>
    <i r="2">
      <x/>
    </i>
    <i>
      <x v="145"/>
    </i>
    <i r="1">
      <x v="220"/>
    </i>
    <i r="2">
      <x v="1"/>
    </i>
    <i>
      <x v="146"/>
    </i>
    <i r="1">
      <x v="306"/>
    </i>
    <i r="2">
      <x v="1"/>
    </i>
    <i>
      <x v="147"/>
    </i>
    <i r="1">
      <x v="576"/>
    </i>
    <i r="2">
      <x/>
    </i>
    <i r="2">
      <x v="1"/>
    </i>
    <i>
      <x v="148"/>
    </i>
    <i r="1">
      <x v="222"/>
    </i>
    <i r="2">
      <x/>
    </i>
    <i>
      <x v="149"/>
    </i>
    <i r="1">
      <x v="224"/>
    </i>
    <i r="2">
      <x/>
    </i>
    <i>
      <x v="150"/>
    </i>
    <i r="1">
      <x v="227"/>
    </i>
    <i r="2">
      <x/>
    </i>
    <i r="2">
      <x v="1"/>
    </i>
    <i>
      <x v="151"/>
    </i>
    <i r="1">
      <x v="228"/>
    </i>
    <i r="2">
      <x/>
    </i>
    <i>
      <x v="152"/>
    </i>
    <i r="1">
      <x v="229"/>
    </i>
    <i r="2">
      <x/>
    </i>
    <i>
      <x v="153"/>
    </i>
    <i r="1">
      <x v="232"/>
    </i>
    <i r="2">
      <x/>
    </i>
    <i>
      <x v="154"/>
    </i>
    <i r="1">
      <x v="233"/>
    </i>
    <i r="2">
      <x/>
    </i>
    <i>
      <x v="155"/>
    </i>
    <i r="1">
      <x v="236"/>
    </i>
    <i r="2">
      <x/>
    </i>
    <i>
      <x v="156"/>
    </i>
    <i r="1">
      <x v="237"/>
    </i>
    <i r="2">
      <x/>
    </i>
    <i>
      <x v="157"/>
    </i>
    <i r="1">
      <x v="238"/>
    </i>
    <i r="2">
      <x/>
    </i>
    <i>
      <x v="158"/>
    </i>
    <i r="1">
      <x v="239"/>
    </i>
    <i r="2">
      <x/>
    </i>
    <i>
      <x v="159"/>
    </i>
    <i r="1">
      <x v="98"/>
    </i>
    <i r="2">
      <x/>
    </i>
    <i>
      <x v="160"/>
    </i>
    <i r="1">
      <x v="240"/>
    </i>
    <i r="2">
      <x/>
    </i>
    <i>
      <x v="161"/>
    </i>
    <i r="1">
      <x v="230"/>
    </i>
    <i r="2">
      <x/>
    </i>
    <i>
      <x v="162"/>
    </i>
    <i r="1">
      <x v="231"/>
    </i>
    <i r="2">
      <x/>
    </i>
    <i>
      <x v="163"/>
    </i>
    <i r="1">
      <x v="243"/>
    </i>
    <i r="2">
      <x v="1"/>
    </i>
    <i>
      <x v="164"/>
    </i>
    <i r="1">
      <x v="244"/>
    </i>
    <i r="2">
      <x v="1"/>
    </i>
    <i>
      <x v="165"/>
    </i>
    <i r="1">
      <x v="248"/>
    </i>
    <i r="2">
      <x/>
    </i>
    <i>
      <x v="166"/>
    </i>
    <i r="1">
      <x v="249"/>
    </i>
    <i r="2">
      <x/>
    </i>
    <i>
      <x v="167"/>
    </i>
    <i r="1">
      <x v="251"/>
    </i>
    <i r="2">
      <x v="1"/>
    </i>
    <i>
      <x v="168"/>
    </i>
    <i r="1">
      <x v="900"/>
    </i>
    <i r="2">
      <x/>
    </i>
    <i>
      <x v="169"/>
    </i>
    <i r="1">
      <x v="734"/>
    </i>
    <i r="2">
      <x/>
    </i>
    <i>
      <x v="170"/>
    </i>
    <i r="1">
      <x v="980"/>
    </i>
    <i r="2">
      <x/>
    </i>
    <i>
      <x v="171"/>
    </i>
    <i r="1">
      <x v="42"/>
    </i>
    <i r="2">
      <x v="1"/>
    </i>
    <i r="1">
      <x v="200"/>
    </i>
    <i r="2">
      <x/>
    </i>
    <i r="1">
      <x v="254"/>
    </i>
    <i r="2">
      <x v="1"/>
    </i>
    <i r="1">
      <x v="272"/>
    </i>
    <i r="2">
      <x v="1"/>
    </i>
    <i r="1">
      <x v="281"/>
    </i>
    <i r="2">
      <x v="1"/>
    </i>
    <i r="1">
      <x v="533"/>
    </i>
    <i r="2">
      <x v="1"/>
    </i>
    <i r="1">
      <x v="740"/>
    </i>
    <i r="2">
      <x v="1"/>
    </i>
    <i>
      <x v="172"/>
    </i>
    <i r="1">
      <x v="255"/>
    </i>
    <i r="2">
      <x v="1"/>
    </i>
    <i>
      <x v="173"/>
    </i>
    <i r="1">
      <x v="256"/>
    </i>
    <i r="2">
      <x v="1"/>
    </i>
    <i>
      <x v="174"/>
    </i>
    <i r="1">
      <x v="258"/>
    </i>
    <i r="2">
      <x/>
    </i>
    <i>
      <x v="175"/>
    </i>
    <i r="1">
      <x v="260"/>
    </i>
    <i r="2">
      <x/>
    </i>
    <i r="2">
      <x v="1"/>
    </i>
    <i>
      <x v="176"/>
    </i>
    <i r="1">
      <x v="257"/>
    </i>
    <i r="2">
      <x/>
    </i>
    <i>
      <x v="177"/>
    </i>
    <i r="1">
      <x v="714"/>
    </i>
    <i r="2">
      <x v="1"/>
    </i>
    <i>
      <x v="178"/>
    </i>
    <i r="1">
      <x v="501"/>
    </i>
    <i r="2">
      <x/>
    </i>
    <i>
      <x v="179"/>
    </i>
    <i r="1">
      <x v="264"/>
    </i>
    <i r="2">
      <x v="1"/>
    </i>
    <i>
      <x v="180"/>
    </i>
    <i r="1">
      <x v="4"/>
    </i>
    <i r="2">
      <x v="1"/>
    </i>
    <i>
      <x v="181"/>
    </i>
    <i r="1">
      <x v="28"/>
    </i>
    <i r="2">
      <x/>
    </i>
    <i>
      <x v="182"/>
    </i>
    <i r="1">
      <x v="569"/>
    </i>
    <i r="2">
      <x v="1"/>
    </i>
    <i>
      <x v="183"/>
    </i>
    <i r="1">
      <x v="265"/>
    </i>
    <i r="2">
      <x/>
    </i>
    <i>
      <x v="184"/>
    </i>
    <i r="1">
      <x v="454"/>
    </i>
    <i r="2">
      <x/>
    </i>
    <i r="2">
      <x v="1"/>
    </i>
    <i>
      <x v="185"/>
    </i>
    <i r="1">
      <x v="266"/>
    </i>
    <i r="2">
      <x/>
    </i>
    <i>
      <x v="186"/>
    </i>
    <i r="1">
      <x v="842"/>
    </i>
    <i r="2">
      <x v="1"/>
    </i>
    <i>
      <x v="187"/>
    </i>
    <i r="1">
      <x v="268"/>
    </i>
    <i r="2">
      <x/>
    </i>
    <i>
      <x v="188"/>
    </i>
    <i r="1">
      <x v="269"/>
    </i>
    <i r="2">
      <x/>
    </i>
    <i>
      <x v="189"/>
    </i>
    <i r="1">
      <x v="270"/>
    </i>
    <i r="2">
      <x/>
    </i>
    <i>
      <x v="190"/>
    </i>
    <i r="1">
      <x v="274"/>
    </i>
    <i r="2">
      <x v="1"/>
    </i>
    <i>
      <x v="191"/>
    </i>
    <i r="1">
      <x v="275"/>
    </i>
    <i r="2">
      <x v="1"/>
    </i>
    <i>
      <x v="192"/>
    </i>
    <i r="1">
      <x v="124"/>
    </i>
    <i r="2">
      <x/>
    </i>
    <i>
      <x v="193"/>
    </i>
    <i r="1">
      <x v="1030"/>
    </i>
    <i r="2">
      <x/>
    </i>
    <i>
      <x v="194"/>
    </i>
    <i r="1">
      <x v="276"/>
    </i>
    <i r="2">
      <x/>
    </i>
    <i>
      <x v="195"/>
    </i>
    <i r="1">
      <x v="541"/>
    </i>
    <i r="2">
      <x/>
    </i>
    <i>
      <x v="196"/>
    </i>
    <i r="1">
      <x v="69"/>
    </i>
    <i r="2">
      <x v="1"/>
    </i>
    <i>
      <x v="197"/>
    </i>
    <i r="1">
      <x v="390"/>
    </i>
    <i r="2">
      <x v="1"/>
    </i>
    <i>
      <x v="198"/>
    </i>
    <i r="1">
      <x v="278"/>
    </i>
    <i r="2">
      <x v="1"/>
    </i>
    <i>
      <x v="199"/>
    </i>
    <i r="1">
      <x v="603"/>
    </i>
    <i r="2">
      <x v="1"/>
    </i>
    <i>
      <x v="200"/>
    </i>
    <i r="1">
      <x v="617"/>
    </i>
    <i r="2">
      <x v="1"/>
    </i>
    <i>
      <x v="201"/>
    </i>
    <i r="1">
      <x v="835"/>
    </i>
    <i r="2">
      <x v="1"/>
    </i>
    <i>
      <x v="202"/>
    </i>
    <i r="1">
      <x v="834"/>
    </i>
    <i r="2">
      <x v="1"/>
    </i>
    <i>
      <x v="203"/>
    </i>
    <i r="1">
      <x v="647"/>
    </i>
    <i r="2">
      <x v="1"/>
    </i>
    <i>
      <x v="204"/>
    </i>
    <i r="1">
      <x v="978"/>
    </i>
    <i r="2">
      <x v="1"/>
    </i>
    <i>
      <x v="205"/>
    </i>
    <i r="1">
      <x v="209"/>
    </i>
    <i r="2">
      <x/>
    </i>
    <i r="1">
      <x v="280"/>
    </i>
    <i r="2">
      <x/>
    </i>
    <i r="1">
      <x v="483"/>
    </i>
    <i r="2">
      <x/>
    </i>
    <i r="1">
      <x v="563"/>
    </i>
    <i r="2">
      <x/>
    </i>
    <i r="1">
      <x v="825"/>
    </i>
    <i r="2">
      <x/>
    </i>
    <i r="1">
      <x v="833"/>
    </i>
    <i r="2">
      <x/>
    </i>
    <i>
      <x v="206"/>
    </i>
    <i r="1">
      <x v="517"/>
    </i>
    <i r="2">
      <x/>
    </i>
    <i>
      <x v="207"/>
    </i>
    <i r="1">
      <x v="747"/>
    </i>
    <i r="2">
      <x/>
    </i>
    <i>
      <x v="208"/>
    </i>
    <i r="1">
      <x v="1031"/>
    </i>
    <i r="2">
      <x v="1"/>
    </i>
    <i>
      <x v="209"/>
    </i>
    <i r="1">
      <x v="979"/>
    </i>
    <i r="2">
      <x/>
    </i>
    <i>
      <x v="210"/>
    </i>
    <i r="1">
      <x v="516"/>
    </i>
    <i r="2">
      <x v="1"/>
    </i>
    <i>
      <x v="211"/>
    </i>
    <i r="1">
      <x v="285"/>
    </i>
    <i r="2">
      <x v="1"/>
    </i>
    <i>
      <x v="212"/>
    </i>
    <i r="1">
      <x v="410"/>
    </i>
    <i r="2">
      <x/>
    </i>
    <i>
      <x v="213"/>
    </i>
    <i r="1">
      <x v="288"/>
    </i>
    <i r="2">
      <x/>
    </i>
    <i>
      <x v="214"/>
    </i>
    <i r="1">
      <x v="289"/>
    </i>
    <i r="2">
      <x/>
    </i>
    <i r="2">
      <x v="1"/>
    </i>
    <i>
      <x v="215"/>
    </i>
    <i r="1">
      <x v="290"/>
    </i>
    <i r="2">
      <x/>
    </i>
    <i r="2">
      <x v="1"/>
    </i>
    <i>
      <x v="216"/>
    </i>
    <i r="1">
      <x v="291"/>
    </i>
    <i r="2">
      <x/>
    </i>
    <i>
      <x v="217"/>
    </i>
    <i r="1">
      <x v="292"/>
    </i>
    <i r="2">
      <x/>
    </i>
    <i r="2">
      <x v="1"/>
    </i>
    <i>
      <x v="218"/>
    </i>
    <i r="1">
      <x v="293"/>
    </i>
    <i r="2">
      <x/>
    </i>
    <i>
      <x v="219"/>
    </i>
    <i r="1">
      <x v="296"/>
    </i>
    <i r="2">
      <x v="1"/>
    </i>
    <i>
      <x v="220"/>
    </i>
    <i r="1">
      <x v="297"/>
    </i>
    <i r="2">
      <x/>
    </i>
    <i>
      <x v="221"/>
    </i>
    <i r="1">
      <x v="299"/>
    </i>
    <i r="2">
      <x/>
    </i>
    <i>
      <x v="222"/>
    </i>
    <i r="1">
      <x v="302"/>
    </i>
    <i r="2">
      <x/>
    </i>
    <i>
      <x v="223"/>
    </i>
    <i r="1">
      <x v="304"/>
    </i>
    <i r="2">
      <x v="1"/>
    </i>
    <i>
      <x v="224"/>
    </i>
    <i r="1">
      <x v="305"/>
    </i>
    <i r="2">
      <x/>
    </i>
    <i>
      <x v="225"/>
    </i>
    <i r="1">
      <x v="654"/>
    </i>
    <i r="2">
      <x/>
    </i>
    <i>
      <x v="226"/>
    </i>
    <i r="1">
      <x v="448"/>
    </i>
    <i r="2">
      <x/>
    </i>
    <i r="1">
      <x v="859"/>
    </i>
    <i r="2">
      <x/>
    </i>
    <i>
      <x v="227"/>
    </i>
    <i r="1">
      <x v="309"/>
    </i>
    <i r="2">
      <x v="1"/>
    </i>
    <i>
      <x v="228"/>
    </i>
    <i r="1">
      <x v="311"/>
    </i>
    <i r="2">
      <x/>
    </i>
    <i r="2">
      <x v="1"/>
    </i>
    <i>
      <x v="229"/>
    </i>
    <i r="1">
      <x v="1009"/>
    </i>
    <i r="2">
      <x/>
    </i>
    <i>
      <x v="230"/>
    </i>
    <i r="1">
      <x v="639"/>
    </i>
    <i r="2">
      <x/>
    </i>
    <i>
      <x v="231"/>
    </i>
    <i r="1">
      <x v="312"/>
    </i>
    <i r="2">
      <x v="1"/>
    </i>
    <i>
      <x v="232"/>
    </i>
    <i r="1">
      <x v="333"/>
    </i>
    <i r="2">
      <x/>
    </i>
    <i r="1">
      <x v="334"/>
    </i>
    <i r="2">
      <x/>
    </i>
    <i r="1">
      <x v="335"/>
    </i>
    <i r="2">
      <x/>
    </i>
    <i r="1">
      <x v="336"/>
    </i>
    <i r="2">
      <x/>
    </i>
    <i r="1">
      <x v="337"/>
    </i>
    <i r="2">
      <x/>
    </i>
    <i r="1">
      <x v="338"/>
    </i>
    <i r="2">
      <x/>
    </i>
    <i>
      <x v="233"/>
    </i>
    <i r="1">
      <x v="313"/>
    </i>
    <i r="2">
      <x v="1"/>
    </i>
    <i>
      <x v="234"/>
    </i>
    <i r="1">
      <x v="315"/>
    </i>
    <i r="2">
      <x v="1"/>
    </i>
    <i>
      <x v="235"/>
    </i>
    <i r="1">
      <x v="928"/>
    </i>
    <i r="2">
      <x/>
    </i>
    <i>
      <x v="236"/>
    </i>
    <i r="1">
      <x v="317"/>
    </i>
    <i r="2">
      <x v="1"/>
    </i>
    <i>
      <x v="237"/>
    </i>
    <i r="1">
      <x v="318"/>
    </i>
    <i r="2">
      <x v="1"/>
    </i>
    <i>
      <x v="238"/>
    </i>
    <i r="1">
      <x v="319"/>
    </i>
    <i r="2">
      <x v="1"/>
    </i>
    <i>
      <x v="239"/>
    </i>
    <i r="1">
      <x v="320"/>
    </i>
    <i r="2">
      <x v="1"/>
    </i>
    <i>
      <x v="240"/>
    </i>
    <i r="1">
      <x v="321"/>
    </i>
    <i r="2">
      <x v="1"/>
    </i>
    <i>
      <x v="241"/>
    </i>
    <i r="1">
      <x v="322"/>
    </i>
    <i r="2">
      <x v="1"/>
    </i>
    <i>
      <x v="242"/>
    </i>
    <i r="1">
      <x v="324"/>
    </i>
    <i r="2">
      <x v="1"/>
    </i>
    <i>
      <x v="243"/>
    </i>
    <i r="1">
      <x v="323"/>
    </i>
    <i r="2">
      <x v="1"/>
    </i>
    <i>
      <x v="244"/>
    </i>
    <i r="1">
      <x v="325"/>
    </i>
    <i r="2">
      <x v="1"/>
    </i>
    <i>
      <x v="245"/>
    </i>
    <i r="1">
      <x v="326"/>
    </i>
    <i r="2">
      <x v="1"/>
    </i>
    <i>
      <x v="246"/>
    </i>
    <i r="1">
      <x v="778"/>
    </i>
    <i r="2">
      <x v="1"/>
    </i>
    <i>
      <x v="247"/>
    </i>
    <i r="1">
      <x v="327"/>
    </i>
    <i r="2">
      <x/>
    </i>
    <i>
      <x v="248"/>
    </i>
    <i r="1">
      <x v="81"/>
    </i>
    <i r="2">
      <x/>
    </i>
    <i r="2">
      <x v="1"/>
    </i>
    <i>
      <x v="249"/>
    </i>
    <i r="1">
      <x v="328"/>
    </i>
    <i r="2">
      <x v="1"/>
    </i>
    <i>
      <x v="250"/>
    </i>
    <i r="1">
      <x v="329"/>
    </i>
    <i r="2">
      <x/>
    </i>
    <i>
      <x v="251"/>
    </i>
    <i r="1">
      <x v="330"/>
    </i>
    <i r="2">
      <x/>
    </i>
    <i>
      <x v="252"/>
    </i>
    <i r="1">
      <x v="890"/>
    </i>
    <i r="2">
      <x v="1"/>
    </i>
    <i>
      <x v="253"/>
    </i>
    <i r="1">
      <x v="804"/>
    </i>
    <i r="2">
      <x/>
    </i>
    <i r="2">
      <x v="1"/>
    </i>
    <i>
      <x v="254"/>
    </i>
    <i r="1">
      <x v="331"/>
    </i>
    <i r="2">
      <x v="1"/>
    </i>
    <i>
      <x v="255"/>
    </i>
    <i r="1">
      <x v="396"/>
    </i>
    <i r="2">
      <x/>
    </i>
    <i>
      <x v="256"/>
    </i>
    <i r="1">
      <x v="339"/>
    </i>
    <i r="2">
      <x/>
    </i>
    <i>
      <x v="257"/>
    </i>
    <i r="1">
      <x v="340"/>
    </i>
    <i r="2">
      <x/>
    </i>
    <i>
      <x v="258"/>
    </i>
    <i r="1">
      <x v="341"/>
    </i>
    <i r="2">
      <x v="1"/>
    </i>
    <i>
      <x v="259"/>
    </i>
    <i r="1">
      <x v="343"/>
    </i>
    <i r="2">
      <x v="1"/>
    </i>
    <i>
      <x v="260"/>
    </i>
    <i r="1">
      <x v="1057"/>
    </i>
    <i r="2">
      <x v="1"/>
    </i>
    <i>
      <x v="261"/>
    </i>
    <i r="1">
      <x v="726"/>
    </i>
    <i r="2">
      <x v="1"/>
    </i>
    <i>
      <x v="262"/>
    </i>
    <i r="1">
      <x v="344"/>
    </i>
    <i r="2">
      <x v="1"/>
    </i>
    <i>
      <x v="263"/>
    </i>
    <i r="1">
      <x v="345"/>
    </i>
    <i r="2">
      <x/>
    </i>
    <i>
      <x v="264"/>
    </i>
    <i r="1">
      <x v="908"/>
    </i>
    <i r="2">
      <x v="1"/>
    </i>
    <i>
      <x v="265"/>
    </i>
    <i r="1">
      <x v="904"/>
    </i>
    <i r="2">
      <x/>
    </i>
    <i r="2">
      <x v="1"/>
    </i>
    <i>
      <x v="266"/>
    </i>
    <i r="1">
      <x v="903"/>
    </i>
    <i r="2">
      <x/>
    </i>
    <i r="2">
      <x v="1"/>
    </i>
    <i>
      <x v="267"/>
    </i>
    <i r="1">
      <x v="907"/>
    </i>
    <i r="2">
      <x/>
    </i>
    <i r="2">
      <x v="1"/>
    </i>
    <i>
      <x v="268"/>
    </i>
    <i r="1">
      <x v="913"/>
    </i>
    <i r="2">
      <x/>
    </i>
    <i r="2">
      <x v="1"/>
    </i>
    <i>
      <x v="269"/>
    </i>
    <i r="1">
      <x v="912"/>
    </i>
    <i r="2">
      <x v="1"/>
    </i>
    <i>
      <x v="270"/>
    </i>
    <i r="1">
      <x v="910"/>
    </i>
    <i r="2">
      <x/>
    </i>
    <i r="2">
      <x v="1"/>
    </i>
    <i>
      <x v="271"/>
    </i>
    <i r="1">
      <x v="902"/>
    </i>
    <i r="2">
      <x v="1"/>
    </i>
    <i>
      <x v="272"/>
    </i>
    <i r="1">
      <x v="906"/>
    </i>
    <i r="2">
      <x/>
    </i>
    <i r="2">
      <x v="1"/>
    </i>
    <i>
      <x v="273"/>
    </i>
    <i r="1">
      <x v="911"/>
    </i>
    <i r="2">
      <x v="1"/>
    </i>
    <i>
      <x v="274"/>
    </i>
    <i r="1">
      <x v="905"/>
    </i>
    <i r="2">
      <x v="1"/>
    </i>
    <i>
      <x v="275"/>
    </i>
    <i r="1">
      <x v="346"/>
    </i>
    <i r="2">
      <x/>
    </i>
    <i>
      <x v="276"/>
    </i>
    <i r="1">
      <x v="132"/>
    </i>
    <i r="2">
      <x v="1"/>
    </i>
    <i>
      <x v="277"/>
    </i>
    <i r="1">
      <x v="349"/>
    </i>
    <i r="2">
      <x/>
    </i>
    <i r="2">
      <x v="1"/>
    </i>
    <i>
      <x v="278"/>
    </i>
    <i r="1">
      <x v="26"/>
    </i>
    <i r="2">
      <x/>
    </i>
    <i r="2">
      <x v="1"/>
    </i>
    <i>
      <x v="279"/>
    </i>
    <i r="1">
      <x v="350"/>
    </i>
    <i r="2">
      <x/>
    </i>
    <i>
      <x v="280"/>
    </i>
    <i r="1">
      <x v="357"/>
    </i>
    <i r="2">
      <x/>
    </i>
    <i r="2">
      <x v="1"/>
    </i>
    <i>
      <x v="281"/>
    </i>
    <i r="1">
      <x v="981"/>
    </i>
    <i r="2">
      <x v="1"/>
    </i>
    <i>
      <x v="282"/>
    </i>
    <i r="1">
      <x v="362"/>
    </i>
    <i r="2">
      <x/>
    </i>
    <i>
      <x v="283"/>
    </i>
    <i r="1">
      <x v="363"/>
    </i>
    <i r="2">
      <x/>
    </i>
    <i>
      <x v="284"/>
    </i>
    <i r="1">
      <x v="364"/>
    </i>
    <i r="2">
      <x/>
    </i>
    <i>
      <x v="285"/>
    </i>
    <i r="1">
      <x v="443"/>
    </i>
    <i r="2">
      <x/>
    </i>
    <i>
      <x v="286"/>
    </i>
    <i r="1">
      <x v="367"/>
    </i>
    <i r="2">
      <x/>
    </i>
    <i>
      <x v="287"/>
    </i>
    <i r="1">
      <x v="370"/>
    </i>
    <i r="2">
      <x v="1"/>
    </i>
    <i>
      <x v="288"/>
    </i>
    <i r="1">
      <x v="925"/>
    </i>
    <i r="2">
      <x/>
    </i>
    <i>
      <x v="289"/>
    </i>
    <i r="1">
      <x v="578"/>
    </i>
    <i r="2">
      <x v="1"/>
    </i>
    <i>
      <x v="290"/>
    </i>
    <i r="1">
      <x v="310"/>
    </i>
    <i r="2">
      <x v="1"/>
    </i>
    <i>
      <x v="291"/>
    </i>
    <i r="1">
      <x v="371"/>
    </i>
    <i r="2">
      <x v="1"/>
    </i>
    <i>
      <x v="292"/>
    </i>
    <i r="1">
      <x v="449"/>
    </i>
    <i r="2">
      <x v="1"/>
    </i>
    <i>
      <x v="293"/>
    </i>
    <i r="1">
      <x v="392"/>
    </i>
    <i r="2">
      <x/>
    </i>
    <i>
      <x v="294"/>
    </i>
    <i r="1">
      <x v="372"/>
    </i>
    <i r="2">
      <x v="1"/>
    </i>
    <i>
      <x v="295"/>
    </i>
    <i r="1">
      <x v="373"/>
    </i>
    <i r="2">
      <x/>
    </i>
    <i r="2">
      <x v="1"/>
    </i>
    <i>
      <x v="296"/>
    </i>
    <i r="1">
      <x v="375"/>
    </i>
    <i r="2">
      <x/>
    </i>
    <i>
      <x v="297"/>
    </i>
    <i r="1">
      <x v="376"/>
    </i>
    <i r="2">
      <x/>
    </i>
    <i r="1">
      <x v="378"/>
    </i>
    <i r="2">
      <x/>
    </i>
    <i>
      <x v="298"/>
    </i>
    <i r="1">
      <x v="377"/>
    </i>
    <i r="2">
      <x v="1"/>
    </i>
    <i>
      <x v="299"/>
    </i>
    <i r="1">
      <x v="80"/>
    </i>
    <i r="2">
      <x/>
    </i>
    <i>
      <x v="300"/>
    </i>
    <i r="1">
      <x v="381"/>
    </i>
    <i r="2">
      <x/>
    </i>
    <i>
      <x v="301"/>
    </i>
    <i r="1">
      <x v="383"/>
    </i>
    <i r="2">
      <x/>
    </i>
    <i r="1">
      <x v="385"/>
    </i>
    <i r="2">
      <x v="1"/>
    </i>
    <i>
      <x v="302"/>
    </i>
    <i r="1">
      <x v="383"/>
    </i>
    <i r="2">
      <x/>
    </i>
    <i r="1">
      <x v="384"/>
    </i>
    <i r="2">
      <x v="1"/>
    </i>
    <i>
      <x v="303"/>
    </i>
    <i r="1">
      <x v="286"/>
    </i>
    <i r="2">
      <x v="1"/>
    </i>
    <i>
      <x v="304"/>
    </i>
    <i r="1">
      <x v="387"/>
    </i>
    <i r="2">
      <x v="1"/>
    </i>
    <i>
      <x v="305"/>
    </i>
    <i r="1">
      <x v="253"/>
    </i>
    <i r="2">
      <x/>
    </i>
    <i>
      <x v="306"/>
    </i>
    <i r="1">
      <x v="710"/>
    </i>
    <i r="2">
      <x/>
    </i>
    <i>
      <x v="307"/>
    </i>
    <i r="1">
      <x v="558"/>
    </i>
    <i r="2">
      <x/>
    </i>
    <i>
      <x v="308"/>
    </i>
    <i r="1">
      <x v="241"/>
    </i>
    <i r="2">
      <x/>
    </i>
    <i>
      <x v="309"/>
    </i>
    <i r="1">
      <x v="395"/>
    </i>
    <i r="2">
      <x v="1"/>
    </i>
    <i>
      <x v="310"/>
    </i>
    <i r="1">
      <x v="394"/>
    </i>
    <i r="2">
      <x v="1"/>
    </i>
    <i>
      <x v="311"/>
    </i>
    <i r="1">
      <x v="393"/>
    </i>
    <i r="2">
      <x v="1"/>
    </i>
    <i>
      <x v="312"/>
    </i>
    <i r="1">
      <x v="397"/>
    </i>
    <i r="2">
      <x/>
    </i>
    <i>
      <x v="313"/>
    </i>
    <i r="1">
      <x v="398"/>
    </i>
    <i r="2">
      <x/>
    </i>
    <i>
      <x v="314"/>
    </i>
    <i r="1">
      <x v="399"/>
    </i>
    <i r="2">
      <x/>
    </i>
    <i>
      <x v="315"/>
    </i>
    <i r="1">
      <x v="402"/>
    </i>
    <i r="2">
      <x v="1"/>
    </i>
    <i r="1">
      <x v="403"/>
    </i>
    <i r="2">
      <x/>
    </i>
    <i>
      <x v="316"/>
    </i>
    <i r="1">
      <x v="1038"/>
    </i>
    <i r="2">
      <x/>
    </i>
    <i>
      <x v="317"/>
    </i>
    <i r="1">
      <x v="997"/>
    </i>
    <i r="2">
      <x/>
    </i>
    <i>
      <x v="318"/>
    </i>
    <i r="1">
      <x v="404"/>
    </i>
    <i r="2">
      <x v="1"/>
    </i>
    <i>
      <x v="319"/>
    </i>
    <i r="1">
      <x v="577"/>
    </i>
    <i r="2">
      <x v="1"/>
    </i>
    <i>
      <x v="320"/>
    </i>
    <i r="1">
      <x v="648"/>
    </i>
    <i r="2">
      <x/>
    </i>
    <i r="2">
      <x v="1"/>
    </i>
    <i>
      <x v="321"/>
    </i>
    <i r="1">
      <x v="405"/>
    </i>
    <i r="2">
      <x/>
    </i>
    <i>
      <x v="322"/>
    </i>
    <i r="1">
      <x v="406"/>
    </i>
    <i r="2">
      <x v="1"/>
    </i>
    <i>
      <x v="323"/>
    </i>
    <i r="1">
      <x v="447"/>
    </i>
    <i r="2">
      <x/>
    </i>
    <i>
      <x v="324"/>
    </i>
    <i r="1">
      <x v="427"/>
    </i>
    <i r="2">
      <x/>
    </i>
    <i r="2">
      <x v="1"/>
    </i>
    <i>
      <x v="325"/>
    </i>
    <i r="1">
      <x v="407"/>
    </i>
    <i r="2">
      <x v="1"/>
    </i>
    <i>
      <x v="326"/>
    </i>
    <i r="1">
      <x v="555"/>
    </i>
    <i r="2">
      <x/>
    </i>
    <i>
      <x v="327"/>
    </i>
    <i r="1">
      <x v="720"/>
    </i>
    <i r="2">
      <x/>
    </i>
    <i>
      <x v="328"/>
    </i>
    <i r="1">
      <x v="412"/>
    </i>
    <i r="2">
      <x/>
    </i>
    <i>
      <x v="329"/>
    </i>
    <i r="1">
      <x v="414"/>
    </i>
    <i r="2">
      <x v="1"/>
    </i>
    <i>
      <x v="330"/>
    </i>
    <i r="1">
      <x v="413"/>
    </i>
    <i r="2">
      <x v="1"/>
    </i>
    <i>
      <x v="331"/>
    </i>
    <i r="1">
      <x v="416"/>
    </i>
    <i r="2">
      <x/>
    </i>
    <i>
      <x v="332"/>
    </i>
    <i r="1">
      <x v="417"/>
    </i>
    <i r="2">
      <x v="1"/>
    </i>
    <i>
      <x v="333"/>
    </i>
    <i r="1">
      <x v="206"/>
    </i>
    <i r="2">
      <x/>
    </i>
    <i>
      <x v="334"/>
    </i>
    <i r="1">
      <x v="418"/>
    </i>
    <i r="2">
      <x v="1"/>
    </i>
    <i>
      <x v="335"/>
    </i>
    <i r="1">
      <x v="420"/>
    </i>
    <i r="2">
      <x v="1"/>
    </i>
    <i r="1">
      <x v="421"/>
    </i>
    <i r="2">
      <x/>
    </i>
    <i>
      <x v="336"/>
    </i>
    <i r="1">
      <x v="419"/>
    </i>
    <i r="2">
      <x v="1"/>
    </i>
    <i r="1">
      <x v="518"/>
    </i>
    <i r="2">
      <x/>
    </i>
    <i r="1">
      <x v="544"/>
    </i>
    <i r="2">
      <x v="1"/>
    </i>
    <i r="1">
      <x v="545"/>
    </i>
    <i r="2">
      <x/>
    </i>
    <i>
      <x v="337"/>
    </i>
    <i r="1">
      <x v="422"/>
    </i>
    <i r="2">
      <x v="1"/>
    </i>
    <i>
      <x v="338"/>
    </i>
    <i r="1">
      <x v="424"/>
    </i>
    <i r="2">
      <x v="1"/>
    </i>
    <i>
      <x v="339"/>
    </i>
    <i r="1">
      <x v="425"/>
    </i>
    <i r="2">
      <x v="1"/>
    </i>
    <i>
      <x v="340"/>
    </i>
    <i r="1">
      <x v="431"/>
    </i>
    <i r="2">
      <x/>
    </i>
    <i>
      <x v="341"/>
    </i>
    <i r="1">
      <x v="432"/>
    </i>
    <i r="2">
      <x/>
    </i>
    <i>
      <x v="342"/>
    </i>
    <i r="1">
      <x v="433"/>
    </i>
    <i r="2">
      <x v="1"/>
    </i>
    <i>
      <x v="343"/>
    </i>
    <i r="1">
      <x v="609"/>
    </i>
    <i r="2">
      <x v="1"/>
    </i>
    <i>
      <x v="344"/>
    </i>
    <i r="1">
      <x v="434"/>
    </i>
    <i r="2">
      <x v="1"/>
    </i>
    <i>
      <x v="345"/>
    </i>
    <i r="1">
      <x v="435"/>
    </i>
    <i r="2">
      <x v="1"/>
    </i>
    <i>
      <x v="346"/>
    </i>
    <i r="1">
      <x v="1022"/>
    </i>
    <i r="2">
      <x/>
    </i>
    <i>
      <x v="347"/>
    </i>
    <i r="1">
      <x v="929"/>
    </i>
    <i r="2">
      <x/>
    </i>
    <i r="2">
      <x v="1"/>
    </i>
    <i>
      <x v="348"/>
    </i>
    <i r="1">
      <x v="922"/>
    </i>
    <i r="2">
      <x/>
    </i>
    <i r="1">
      <x v="960"/>
    </i>
    <i r="2">
      <x/>
    </i>
    <i>
      <x v="349"/>
    </i>
    <i r="1">
      <x v="468"/>
    </i>
    <i r="2">
      <x/>
    </i>
    <i r="2">
      <x v="1"/>
    </i>
    <i>
      <x v="350"/>
    </i>
    <i r="1">
      <x v="436"/>
    </i>
    <i r="2">
      <x/>
    </i>
    <i>
      <x v="351"/>
    </i>
    <i r="1">
      <x v="583"/>
    </i>
    <i r="2">
      <x/>
    </i>
    <i>
      <x v="352"/>
    </i>
    <i r="1">
      <x v="437"/>
    </i>
    <i r="2">
      <x/>
    </i>
    <i>
      <x v="353"/>
    </i>
    <i r="1">
      <x v="438"/>
    </i>
    <i r="2">
      <x/>
    </i>
    <i>
      <x v="354"/>
    </i>
    <i r="1">
      <x v="597"/>
    </i>
    <i r="2">
      <x/>
    </i>
    <i r="1">
      <x v="756"/>
    </i>
    <i r="2">
      <x/>
    </i>
    <i>
      <x v="355"/>
    </i>
    <i r="1">
      <x v="445"/>
    </i>
    <i r="2">
      <x/>
    </i>
    <i>
      <x v="356"/>
    </i>
    <i r="1">
      <x v="29"/>
    </i>
    <i r="2">
      <x/>
    </i>
    <i r="1">
      <x v="439"/>
    </i>
    <i r="2">
      <x/>
    </i>
    <i>
      <x v="357"/>
    </i>
    <i r="1">
      <x v="442"/>
    </i>
    <i r="2">
      <x/>
    </i>
    <i>
      <x v="358"/>
    </i>
    <i r="1">
      <x v="300"/>
    </i>
    <i r="2">
      <x/>
    </i>
    <i>
      <x v="359"/>
    </i>
    <i r="1">
      <x v="12"/>
    </i>
    <i r="2">
      <x/>
    </i>
    <i r="1">
      <x v="535"/>
    </i>
    <i r="2">
      <x/>
    </i>
    <i>
      <x v="360"/>
    </i>
    <i r="1">
      <x v="452"/>
    </i>
    <i r="2">
      <x/>
    </i>
    <i r="1">
      <x v="453"/>
    </i>
    <i r="2">
      <x/>
    </i>
    <i>
      <x v="361"/>
    </i>
    <i r="1">
      <x v="752"/>
    </i>
    <i r="2">
      <x v="1"/>
    </i>
    <i>
      <x v="362"/>
    </i>
    <i r="1">
      <x v="1037"/>
    </i>
    <i r="2">
      <x v="1"/>
    </i>
    <i>
      <x v="363"/>
    </i>
    <i r="1">
      <x v="456"/>
    </i>
    <i r="2">
      <x v="1"/>
    </i>
    <i>
      <x v="364"/>
    </i>
    <i r="1">
      <x v="460"/>
    </i>
    <i r="2">
      <x/>
    </i>
    <i>
      <x v="365"/>
    </i>
    <i r="1">
      <x v="461"/>
    </i>
    <i r="2">
      <x/>
    </i>
    <i>
      <x v="366"/>
    </i>
    <i r="1">
      <x v="458"/>
    </i>
    <i r="2">
      <x/>
    </i>
    <i>
      <x v="367"/>
    </i>
    <i r="1">
      <x v="459"/>
    </i>
    <i r="2">
      <x v="1"/>
    </i>
    <i>
      <x v="368"/>
    </i>
    <i r="1">
      <x v="973"/>
    </i>
    <i r="2">
      <x/>
    </i>
    <i>
      <x v="369"/>
    </i>
    <i r="1">
      <x v="884"/>
    </i>
    <i r="2">
      <x/>
    </i>
    <i>
      <x v="370"/>
    </i>
    <i r="1">
      <x v="72"/>
    </i>
    <i r="2">
      <x/>
    </i>
    <i>
      <x v="371"/>
    </i>
    <i r="1">
      <x v="465"/>
    </i>
    <i r="2">
      <x/>
    </i>
    <i r="2">
      <x v="1"/>
    </i>
    <i>
      <x v="372"/>
    </i>
    <i r="1">
      <x v="820"/>
    </i>
    <i r="2">
      <x/>
    </i>
    <i>
      <x v="373"/>
    </i>
    <i r="1">
      <x v="467"/>
    </i>
    <i r="2">
      <x v="1"/>
    </i>
    <i>
      <x v="374"/>
    </i>
    <i r="1">
      <x v="469"/>
    </i>
    <i r="2">
      <x v="1"/>
    </i>
    <i>
      <x v="375"/>
    </i>
    <i r="1">
      <x v="470"/>
    </i>
    <i r="2">
      <x/>
    </i>
    <i>
      <x v="376"/>
    </i>
    <i r="1">
      <x v="471"/>
    </i>
    <i r="2">
      <x/>
    </i>
    <i>
      <x v="377"/>
    </i>
    <i r="1">
      <x v="472"/>
    </i>
    <i r="2">
      <x/>
    </i>
    <i>
      <x v="378"/>
    </i>
    <i r="1">
      <x v="473"/>
    </i>
    <i r="2">
      <x v="1"/>
    </i>
    <i>
      <x v="379"/>
    </i>
    <i r="1">
      <x v="475"/>
    </i>
    <i r="2">
      <x v="1"/>
    </i>
    <i>
      <x v="380"/>
    </i>
    <i r="1">
      <x v="478"/>
    </i>
    <i r="2">
      <x/>
    </i>
    <i>
      <x v="381"/>
    </i>
    <i r="1">
      <x v="479"/>
    </i>
    <i r="2">
      <x v="1"/>
    </i>
    <i>
      <x v="382"/>
    </i>
    <i r="1">
      <x v="482"/>
    </i>
    <i r="2">
      <x v="1"/>
    </i>
    <i>
      <x v="383"/>
    </i>
    <i r="1">
      <x v="118"/>
    </i>
    <i r="2">
      <x/>
    </i>
    <i r="1">
      <x v="440"/>
    </i>
    <i r="2">
      <x/>
    </i>
    <i>
      <x v="384"/>
    </i>
    <i r="1">
      <x v="382"/>
    </i>
    <i r="2">
      <x/>
    </i>
    <i>
      <x v="385"/>
    </i>
    <i r="1">
      <x v="10"/>
    </i>
    <i r="2">
      <x/>
    </i>
    <i>
      <x v="386"/>
    </i>
    <i r="1">
      <x v="916"/>
    </i>
    <i r="2">
      <x/>
    </i>
    <i>
      <x v="387"/>
    </i>
    <i r="1">
      <x v="484"/>
    </i>
    <i r="2">
      <x v="1"/>
    </i>
    <i>
      <x v="388"/>
    </i>
    <i r="1">
      <x v="295"/>
    </i>
    <i r="2">
      <x/>
    </i>
    <i>
      <x v="389"/>
    </i>
    <i r="1">
      <x v="486"/>
    </i>
    <i r="2">
      <x v="1"/>
    </i>
    <i>
      <x v="390"/>
    </i>
    <i r="1">
      <x v="485"/>
    </i>
    <i r="2">
      <x v="1"/>
    </i>
    <i>
      <x v="391"/>
    </i>
    <i r="1">
      <x v="487"/>
    </i>
    <i r="2">
      <x v="1"/>
    </i>
    <i>
      <x v="392"/>
    </i>
    <i r="1">
      <x v="488"/>
    </i>
    <i r="2">
      <x/>
    </i>
    <i r="2">
      <x v="1"/>
    </i>
    <i>
      <x v="393"/>
    </i>
    <i r="1">
      <x v="481"/>
    </i>
    <i r="2">
      <x/>
    </i>
    <i>
      <x v="394"/>
    </i>
    <i r="1">
      <x v="630"/>
    </i>
    <i r="2">
      <x v="1"/>
    </i>
    <i>
      <x v="395"/>
    </i>
    <i r="1">
      <x v="497"/>
    </i>
    <i r="2">
      <x/>
    </i>
    <i r="1">
      <x v="684"/>
    </i>
    <i r="2">
      <x/>
    </i>
    <i>
      <x v="396"/>
    </i>
    <i r="1">
      <x v="489"/>
    </i>
    <i r="2">
      <x v="1"/>
    </i>
    <i r="1">
      <x v="490"/>
    </i>
    <i r="2">
      <x/>
    </i>
    <i r="1">
      <x v="492"/>
    </i>
    <i r="2">
      <x/>
    </i>
    <i>
      <x v="397"/>
    </i>
    <i r="1">
      <x v="491"/>
    </i>
    <i r="2">
      <x v="1"/>
    </i>
    <i>
      <x v="398"/>
    </i>
    <i r="1">
      <x v="786"/>
    </i>
    <i r="2">
      <x v="1"/>
    </i>
    <i>
      <x v="399"/>
    </i>
    <i r="1">
      <x v="972"/>
    </i>
    <i r="2">
      <x/>
    </i>
    <i>
      <x v="400"/>
    </i>
    <i r="1">
      <x v="130"/>
    </i>
    <i r="2">
      <x/>
    </i>
    <i r="1">
      <x v="1055"/>
    </i>
    <i r="2">
      <x/>
    </i>
    <i>
      <x v="401"/>
    </i>
    <i r="1">
      <x v="283"/>
    </i>
    <i r="2">
      <x/>
    </i>
    <i>
      <x v="402"/>
    </i>
    <i r="1">
      <x v="493"/>
    </i>
    <i r="2">
      <x/>
    </i>
    <i>
      <x v="403"/>
    </i>
    <i r="1">
      <x v="495"/>
    </i>
    <i r="2">
      <x/>
    </i>
    <i>
      <x v="404"/>
    </i>
    <i r="1">
      <x v="499"/>
    </i>
    <i r="2">
      <x v="1"/>
    </i>
    <i>
      <x v="405"/>
    </i>
    <i r="1">
      <x v="500"/>
    </i>
    <i r="2">
      <x v="1"/>
    </i>
    <i>
      <x v="406"/>
    </i>
    <i r="1">
      <x v="36"/>
    </i>
    <i r="2">
      <x/>
    </i>
    <i r="1">
      <x v="1029"/>
    </i>
    <i r="2">
      <x/>
    </i>
    <i>
      <x v="407"/>
    </i>
    <i r="1">
      <x v="770"/>
    </i>
    <i r="2">
      <x/>
    </i>
    <i>
      <x v="408"/>
    </i>
    <i r="1">
      <x v="502"/>
    </i>
    <i r="2">
      <x v="1"/>
    </i>
    <i>
      <x v="409"/>
    </i>
    <i r="1">
      <x v="505"/>
    </i>
    <i r="2">
      <x v="1"/>
    </i>
    <i r="1">
      <x v="998"/>
    </i>
    <i r="2">
      <x/>
    </i>
    <i>
      <x v="410"/>
    </i>
    <i r="1">
      <x v="790"/>
    </i>
    <i r="2">
      <x v="1"/>
    </i>
    <i>
      <x v="411"/>
    </i>
    <i r="1">
      <x v="506"/>
    </i>
    <i r="2">
      <x/>
    </i>
    <i>
      <x v="412"/>
    </i>
    <i r="1">
      <x v="91"/>
    </i>
    <i r="2">
      <x/>
    </i>
    <i r="1">
      <x v="507"/>
    </i>
    <i r="2">
      <x/>
    </i>
    <i>
      <x v="413"/>
    </i>
    <i r="1">
      <x v="508"/>
    </i>
    <i r="2">
      <x/>
    </i>
    <i>
      <x v="414"/>
    </i>
    <i r="1">
      <x v="277"/>
    </i>
    <i r="2">
      <x v="1"/>
    </i>
    <i>
      <x v="415"/>
    </i>
    <i r="1">
      <x v="1033"/>
    </i>
    <i r="2">
      <x v="1"/>
    </i>
    <i>
      <x v="416"/>
    </i>
    <i r="1">
      <x v="845"/>
    </i>
    <i r="2">
      <x/>
    </i>
    <i>
      <x v="417"/>
    </i>
    <i r="1">
      <x v="1042"/>
    </i>
    <i r="2">
      <x/>
    </i>
    <i>
      <x v="418"/>
    </i>
    <i r="1">
      <x v="513"/>
    </i>
    <i r="2">
      <x/>
    </i>
    <i>
      <x v="419"/>
    </i>
    <i r="1">
      <x v="849"/>
    </i>
    <i r="2">
      <x v="1"/>
    </i>
    <i>
      <x v="420"/>
    </i>
    <i r="1">
      <x v="3"/>
    </i>
    <i r="2">
      <x v="1"/>
    </i>
    <i>
      <x v="421"/>
    </i>
    <i r="1">
      <x v="78"/>
    </i>
    <i r="2">
      <x v="1"/>
    </i>
    <i>
      <x v="422"/>
    </i>
    <i r="1">
      <x v="496"/>
    </i>
    <i r="2">
      <x v="1"/>
    </i>
    <i>
      <x v="423"/>
    </i>
    <i r="1">
      <x v="945"/>
    </i>
    <i r="2">
      <x/>
    </i>
    <i>
      <x v="424"/>
    </i>
    <i r="1">
      <x v="952"/>
    </i>
    <i r="2">
      <x/>
    </i>
    <i>
      <x v="425"/>
    </i>
    <i r="1">
      <x v="512"/>
    </i>
    <i r="2">
      <x/>
    </i>
    <i>
      <x v="426"/>
    </i>
    <i r="1">
      <x v="514"/>
    </i>
    <i r="2">
      <x v="1"/>
    </i>
    <i r="1">
      <x v="542"/>
    </i>
    <i r="2">
      <x/>
    </i>
    <i>
      <x v="427"/>
    </i>
    <i r="1">
      <x v="787"/>
    </i>
    <i r="2">
      <x v="1"/>
    </i>
    <i>
      <x v="428"/>
    </i>
    <i r="1">
      <x v="522"/>
    </i>
    <i r="2">
      <x/>
    </i>
    <i r="2">
      <x v="1"/>
    </i>
    <i>
      <x v="429"/>
    </i>
    <i r="1">
      <x v="515"/>
    </i>
    <i r="2">
      <x/>
    </i>
    <i>
      <x v="430"/>
    </i>
    <i r="1">
      <x v="705"/>
    </i>
    <i r="2">
      <x/>
    </i>
    <i>
      <x v="431"/>
    </i>
    <i r="1">
      <x v="14"/>
    </i>
    <i r="2">
      <x/>
    </i>
    <i>
      <x v="432"/>
    </i>
    <i r="1">
      <x v="215"/>
    </i>
    <i r="2">
      <x/>
    </i>
    <i>
      <x v="433"/>
    </i>
    <i r="1">
      <x v="519"/>
    </i>
    <i r="2">
      <x/>
    </i>
    <i r="2">
      <x v="1"/>
    </i>
    <i>
      <x v="434"/>
    </i>
    <i r="1">
      <x v="521"/>
    </i>
    <i r="2">
      <x/>
    </i>
    <i>
      <x v="435"/>
    </i>
    <i r="1">
      <x v="523"/>
    </i>
    <i r="2">
      <x v="1"/>
    </i>
    <i>
      <x v="436"/>
    </i>
    <i r="1">
      <x v="30"/>
    </i>
    <i r="2">
      <x/>
    </i>
    <i r="1">
      <x v="466"/>
    </i>
    <i r="2">
      <x/>
    </i>
    <i>
      <x v="437"/>
    </i>
    <i r="1">
      <x v="524"/>
    </i>
    <i r="2">
      <x v="1"/>
    </i>
    <i>
      <x v="438"/>
    </i>
    <i r="1">
      <x v="525"/>
    </i>
    <i r="2">
      <x v="1"/>
    </i>
    <i>
      <x v="439"/>
    </i>
    <i r="1">
      <x v="37"/>
    </i>
    <i r="2">
      <x/>
    </i>
    <i>
      <x v="440"/>
    </i>
    <i r="1">
      <x v="527"/>
    </i>
    <i r="2">
      <x v="1"/>
    </i>
    <i>
      <x v="441"/>
    </i>
    <i r="1">
      <x v="529"/>
    </i>
    <i r="2">
      <x v="1"/>
    </i>
    <i>
      <x v="442"/>
    </i>
    <i r="1">
      <x v="530"/>
    </i>
    <i r="2">
      <x/>
    </i>
    <i>
      <x v="443"/>
    </i>
    <i r="1">
      <x v="536"/>
    </i>
    <i r="2">
      <x/>
    </i>
    <i>
      <x v="444"/>
    </i>
    <i r="1">
      <x v="539"/>
    </i>
    <i r="2">
      <x/>
    </i>
    <i>
      <x v="445"/>
    </i>
    <i r="1">
      <x v="968"/>
    </i>
    <i r="2">
      <x v="1"/>
    </i>
    <i>
      <x v="446"/>
    </i>
    <i r="1">
      <x v="543"/>
    </i>
    <i r="2">
      <x v="1"/>
    </i>
    <i>
      <x v="447"/>
    </i>
    <i r="1">
      <x v="546"/>
    </i>
    <i r="2">
      <x v="1"/>
    </i>
    <i>
      <x v="448"/>
    </i>
    <i r="1">
      <x v="547"/>
    </i>
    <i r="2">
      <x v="1"/>
    </i>
    <i r="1">
      <x v="548"/>
    </i>
    <i r="2">
      <x/>
    </i>
    <i>
      <x v="449"/>
    </i>
    <i r="1">
      <x v="549"/>
    </i>
    <i r="2">
      <x v="1"/>
    </i>
    <i>
      <x v="450"/>
    </i>
    <i r="1">
      <x v="831"/>
    </i>
    <i r="2">
      <x/>
    </i>
    <i r="1">
      <x v="1018"/>
    </i>
    <i r="2">
      <x/>
    </i>
    <i>
      <x v="451"/>
    </i>
    <i r="1">
      <x v="947"/>
    </i>
    <i r="2">
      <x/>
    </i>
    <i>
      <x v="452"/>
    </i>
    <i r="1">
      <x v="699"/>
    </i>
    <i r="2">
      <x/>
    </i>
    <i>
      <x v="453"/>
    </i>
    <i r="1">
      <x v="552"/>
    </i>
    <i r="2">
      <x/>
    </i>
    <i>
      <x v="454"/>
    </i>
    <i r="1">
      <x v="772"/>
    </i>
    <i r="2">
      <x/>
    </i>
    <i>
      <x v="455"/>
    </i>
    <i r="1">
      <x v="554"/>
    </i>
    <i r="2">
      <x v="1"/>
    </i>
    <i>
      <x v="456"/>
    </i>
    <i r="1">
      <x v="559"/>
    </i>
    <i r="2">
      <x/>
    </i>
    <i r="2">
      <x v="1"/>
    </i>
    <i>
      <x v="457"/>
    </i>
    <i r="1">
      <x v="561"/>
    </i>
    <i r="2">
      <x v="1"/>
    </i>
    <i>
      <x v="458"/>
    </i>
    <i r="1">
      <x v="695"/>
    </i>
    <i r="2">
      <x/>
    </i>
    <i r="2">
      <x v="1"/>
    </i>
    <i>
      <x v="459"/>
    </i>
    <i r="1">
      <x v="562"/>
    </i>
    <i r="2">
      <x v="1"/>
    </i>
    <i>
      <x v="460"/>
    </i>
    <i r="1">
      <x v="463"/>
    </i>
    <i r="2">
      <x v="1"/>
    </i>
    <i>
      <x v="461"/>
    </i>
    <i r="1">
      <x v="572"/>
    </i>
    <i r="2">
      <x/>
    </i>
    <i>
      <x v="462"/>
    </i>
    <i r="1">
      <x v="192"/>
    </i>
    <i r="2">
      <x v="1"/>
    </i>
    <i>
      <x v="463"/>
    </i>
    <i r="1">
      <x v="537"/>
    </i>
    <i r="2">
      <x/>
    </i>
    <i r="1">
      <x v="573"/>
    </i>
    <i r="2">
      <x v="1"/>
    </i>
    <i>
      <x v="464"/>
    </i>
    <i r="1">
      <x v="428"/>
    </i>
    <i r="2">
      <x/>
    </i>
    <i>
      <x v="465"/>
    </i>
    <i r="1">
      <x v="575"/>
    </i>
    <i r="2">
      <x/>
    </i>
    <i>
      <x v="466"/>
    </i>
    <i r="1">
      <x v="498"/>
    </i>
    <i r="2">
      <x/>
    </i>
    <i r="2">
      <x v="1"/>
    </i>
    <i>
      <x v="467"/>
    </i>
    <i r="1">
      <x v="579"/>
    </i>
    <i r="2">
      <x/>
    </i>
    <i r="2">
      <x v="1"/>
    </i>
    <i>
      <x v="468"/>
    </i>
    <i r="1">
      <x v="663"/>
    </i>
    <i r="2">
      <x v="1"/>
    </i>
    <i r="1">
      <x v="664"/>
    </i>
    <i r="2">
      <x/>
    </i>
    <i>
      <x v="469"/>
    </i>
    <i r="1">
      <x v="580"/>
    </i>
    <i r="2">
      <x v="1"/>
    </i>
    <i>
      <x v="470"/>
    </i>
    <i r="1">
      <x v="586"/>
    </i>
    <i r="2">
      <x v="1"/>
    </i>
    <i>
      <x v="471"/>
    </i>
    <i r="1">
      <x v="588"/>
    </i>
    <i r="2">
      <x/>
    </i>
    <i>
      <x v="472"/>
    </i>
    <i r="1">
      <x v="589"/>
    </i>
    <i r="2">
      <x/>
    </i>
    <i r="1">
      <x v="590"/>
    </i>
    <i r="2">
      <x v="1"/>
    </i>
    <i>
      <x v="473"/>
    </i>
    <i r="1">
      <x v="591"/>
    </i>
    <i r="2">
      <x v="1"/>
    </i>
    <i>
      <x v="474"/>
    </i>
    <i r="1">
      <x v="528"/>
    </i>
    <i r="2">
      <x/>
    </i>
    <i r="1">
      <x v="556"/>
    </i>
    <i r="2">
      <x v="1"/>
    </i>
    <i r="1">
      <x v="557"/>
    </i>
    <i r="2">
      <x/>
    </i>
    <i r="1">
      <x v="587"/>
    </i>
    <i r="2">
      <x v="1"/>
    </i>
    <i r="1">
      <x v="592"/>
    </i>
    <i r="2">
      <x/>
    </i>
    <i r="2">
      <x v="1"/>
    </i>
    <i r="1">
      <x v="593"/>
    </i>
    <i r="2">
      <x/>
    </i>
    <i r="2">
      <x v="1"/>
    </i>
    <i r="1">
      <x v="627"/>
    </i>
    <i r="2">
      <x/>
    </i>
    <i r="2">
      <x v="1"/>
    </i>
    <i r="1">
      <x v="792"/>
    </i>
    <i r="2">
      <x/>
    </i>
    <i r="1">
      <x v="892"/>
    </i>
    <i r="2">
      <x v="1"/>
    </i>
    <i>
      <x v="475"/>
    </i>
    <i r="1">
      <x v="594"/>
    </i>
    <i r="2">
      <x/>
    </i>
    <i>
      <x v="476"/>
    </i>
    <i r="1">
      <x v="581"/>
    </i>
    <i r="2">
      <x/>
    </i>
    <i r="2">
      <x v="1"/>
    </i>
    <i>
      <x v="477"/>
    </i>
    <i r="1">
      <x v="795"/>
    </i>
    <i r="2">
      <x v="1"/>
    </i>
    <i>
      <x v="478"/>
    </i>
    <i r="1">
      <x v="374"/>
    </i>
    <i r="2">
      <x v="1"/>
    </i>
    <i>
      <x v="479"/>
    </i>
    <i r="1">
      <x v="893"/>
    </i>
    <i r="2">
      <x/>
    </i>
    <i r="2">
      <x v="1"/>
    </i>
    <i>
      <x v="480"/>
    </i>
    <i r="1">
      <x v="600"/>
    </i>
    <i r="2">
      <x v="1"/>
    </i>
    <i>
      <x v="481"/>
    </i>
    <i r="1">
      <x v="602"/>
    </i>
    <i r="2">
      <x/>
    </i>
    <i>
      <x v="482"/>
    </i>
    <i r="1">
      <x v="605"/>
    </i>
    <i r="2">
      <x/>
    </i>
    <i>
      <x v="483"/>
    </i>
    <i r="1">
      <x v="606"/>
    </i>
    <i r="2">
      <x/>
    </i>
    <i>
      <x v="484"/>
    </i>
    <i r="1">
      <x v="235"/>
    </i>
    <i r="2">
      <x/>
    </i>
    <i>
      <x v="485"/>
    </i>
    <i r="1">
      <x v="610"/>
    </i>
    <i r="2">
      <x/>
    </i>
    <i>
      <x v="486"/>
    </i>
    <i r="1">
      <x v="611"/>
    </i>
    <i r="2">
      <x/>
    </i>
    <i r="2">
      <x v="1"/>
    </i>
    <i>
      <x v="487"/>
    </i>
    <i r="1">
      <x v="612"/>
    </i>
    <i r="2">
      <x v="1"/>
    </i>
    <i>
      <x v="488"/>
    </i>
    <i r="1">
      <x v="613"/>
    </i>
    <i r="2">
      <x/>
    </i>
    <i>
      <x v="489"/>
    </i>
    <i r="1">
      <x v="604"/>
    </i>
    <i r="2">
      <x v="1"/>
    </i>
    <i>
      <x v="490"/>
    </i>
    <i r="1">
      <x v="615"/>
    </i>
    <i r="2">
      <x/>
    </i>
    <i>
      <x v="491"/>
    </i>
    <i r="1">
      <x v="1034"/>
    </i>
    <i r="2">
      <x/>
    </i>
    <i>
      <x v="492"/>
    </i>
    <i r="1">
      <x v="618"/>
    </i>
    <i r="2">
      <x v="1"/>
    </i>
    <i>
      <x v="493"/>
    </i>
    <i r="1">
      <x v="619"/>
    </i>
    <i r="2">
      <x/>
    </i>
    <i>
      <x v="494"/>
    </i>
    <i r="1">
      <x v="620"/>
    </i>
    <i r="2">
      <x/>
    </i>
    <i>
      <x v="495"/>
    </i>
    <i r="1">
      <x v="621"/>
    </i>
    <i r="2">
      <x/>
    </i>
    <i>
      <x v="496"/>
    </i>
    <i r="1">
      <x v="622"/>
    </i>
    <i r="2">
      <x v="1"/>
    </i>
    <i>
      <x v="497"/>
    </i>
    <i r="1">
      <x v="623"/>
    </i>
    <i r="2">
      <x/>
    </i>
    <i r="2">
      <x v="1"/>
    </i>
    <i>
      <x v="498"/>
    </i>
    <i r="1">
      <x v="624"/>
    </i>
    <i r="2">
      <x/>
    </i>
    <i>
      <x v="499"/>
    </i>
    <i r="1">
      <x v="706"/>
    </i>
    <i r="2">
      <x/>
    </i>
    <i>
      <x v="500"/>
    </i>
    <i r="1">
      <x v="869"/>
    </i>
    <i r="2">
      <x/>
    </i>
    <i r="1">
      <x v="870"/>
    </i>
    <i r="2">
      <x v="1"/>
    </i>
    <i>
      <x v="501"/>
    </i>
    <i r="1">
      <x v="631"/>
    </i>
    <i r="2">
      <x v="1"/>
    </i>
    <i>
      <x v="502"/>
    </i>
    <i r="1">
      <x v="632"/>
    </i>
    <i r="2">
      <x/>
    </i>
    <i r="1">
      <x v="633"/>
    </i>
    <i r="2">
      <x v="1"/>
    </i>
    <i>
      <x v="503"/>
    </i>
    <i r="1">
      <x v="634"/>
    </i>
    <i r="2">
      <x/>
    </i>
    <i>
      <x v="504"/>
    </i>
    <i r="1">
      <x v="637"/>
    </i>
    <i r="2">
      <x v="1"/>
    </i>
    <i>
      <x v="505"/>
    </i>
    <i r="1">
      <x v="640"/>
    </i>
    <i r="2">
      <x v="1"/>
    </i>
    <i>
      <x v="506"/>
    </i>
    <i r="1">
      <x v="641"/>
    </i>
    <i r="2">
      <x/>
    </i>
    <i>
      <x v="507"/>
    </i>
    <i r="1">
      <x v="423"/>
    </i>
    <i r="2">
      <x/>
    </i>
    <i r="1">
      <x v="643"/>
    </i>
    <i r="2">
      <x v="1"/>
    </i>
    <i r="1">
      <x v="644"/>
    </i>
    <i r="2">
      <x v="1"/>
    </i>
    <i r="1">
      <x v="645"/>
    </i>
    <i r="2">
      <x v="1"/>
    </i>
    <i>
      <x v="508"/>
    </i>
    <i r="1">
      <x v="105"/>
    </i>
    <i r="2">
      <x v="1"/>
    </i>
    <i r="1">
      <x v="762"/>
    </i>
    <i r="2">
      <x/>
    </i>
    <i>
      <x v="509"/>
    </i>
    <i r="1">
      <x v="810"/>
    </i>
    <i r="2">
      <x v="1"/>
    </i>
    <i>
      <x v="510"/>
    </i>
    <i r="1">
      <x v="31"/>
    </i>
    <i r="2">
      <x/>
    </i>
    <i>
      <x v="511"/>
    </i>
    <i r="1">
      <x v="127"/>
    </i>
    <i r="2">
      <x/>
    </i>
    <i>
      <x v="512"/>
    </i>
    <i r="1">
      <x v="655"/>
    </i>
    <i r="2">
      <x/>
    </i>
    <i>
      <x v="513"/>
    </i>
    <i r="1">
      <x v="702"/>
    </i>
    <i r="2">
      <x v="1"/>
    </i>
    <i>
      <x v="514"/>
    </i>
    <i r="1">
      <x v="651"/>
    </i>
    <i r="2">
      <x v="1"/>
    </i>
    <i>
      <x v="515"/>
    </i>
    <i r="1">
      <x v="652"/>
    </i>
    <i r="2">
      <x/>
    </i>
    <i>
      <x v="516"/>
    </i>
    <i r="1">
      <x v="811"/>
    </i>
    <i r="2">
      <x/>
    </i>
    <i>
      <x v="517"/>
    </i>
    <i r="1">
      <x v="279"/>
    </i>
    <i r="2">
      <x v="1"/>
    </i>
    <i>
      <x v="518"/>
    </i>
    <i r="1">
      <x v="212"/>
    </i>
    <i r="2">
      <x/>
    </i>
    <i r="1">
      <x v="246"/>
    </i>
    <i r="2">
      <x/>
    </i>
    <i r="1">
      <x v="477"/>
    </i>
    <i r="2">
      <x/>
    </i>
    <i>
      <x v="519"/>
    </i>
    <i r="1">
      <x v="415"/>
    </i>
    <i r="2">
      <x/>
    </i>
    <i>
      <x v="520"/>
    </i>
    <i r="1">
      <x v="876"/>
    </i>
    <i r="2">
      <x/>
    </i>
    <i>
      <x v="521"/>
    </i>
    <i r="1">
      <x v="476"/>
    </i>
    <i r="2">
      <x/>
    </i>
    <i>
      <x v="522"/>
    </i>
    <i r="1">
      <x v="1036"/>
    </i>
    <i r="2">
      <x v="1"/>
    </i>
    <i>
      <x v="523"/>
    </i>
    <i r="1">
      <x v="882"/>
    </i>
    <i r="2">
      <x v="1"/>
    </i>
    <i>
      <x v="524"/>
    </i>
    <i r="1">
      <x v="914"/>
    </i>
    <i r="2">
      <x v="1"/>
    </i>
    <i>
      <x v="525"/>
    </i>
    <i r="1">
      <x v="520"/>
    </i>
    <i r="2">
      <x/>
    </i>
    <i>
      <x v="526"/>
    </i>
    <i r="1">
      <x v="782"/>
    </i>
    <i r="2">
      <x/>
    </i>
    <i>
      <x v="527"/>
    </i>
    <i r="1">
      <x v="806"/>
    </i>
    <i r="2">
      <x v="1"/>
    </i>
    <i>
      <x v="528"/>
    </i>
    <i r="1">
      <x v="707"/>
    </i>
    <i r="2">
      <x/>
    </i>
    <i>
      <x v="529"/>
    </i>
    <i r="1">
      <x v="657"/>
    </i>
    <i r="2">
      <x v="1"/>
    </i>
    <i>
      <x v="530"/>
    </i>
    <i r="1">
      <x v="658"/>
    </i>
    <i r="2">
      <x v="1"/>
    </i>
    <i>
      <x v="531"/>
    </i>
    <i r="1">
      <x v="659"/>
    </i>
    <i r="2">
      <x v="1"/>
    </i>
    <i>
      <x v="532"/>
    </i>
    <i r="1">
      <x v="665"/>
    </i>
    <i r="2">
      <x v="1"/>
    </i>
    <i>
      <x v="533"/>
    </i>
    <i r="1">
      <x v="666"/>
    </i>
    <i r="2">
      <x/>
    </i>
    <i>
      <x v="534"/>
    </i>
    <i r="1">
      <x v="32"/>
    </i>
    <i r="2">
      <x/>
    </i>
    <i r="1">
      <x v="667"/>
    </i>
    <i r="2">
      <x v="1"/>
    </i>
    <i>
      <x v="535"/>
    </i>
    <i r="1">
      <x/>
    </i>
    <i r="2">
      <x v="1"/>
    </i>
    <i>
      <x v="536"/>
    </i>
    <i r="1">
      <x v="70"/>
    </i>
    <i r="2">
      <x v="1"/>
    </i>
    <i>
      <x v="537"/>
    </i>
    <i r="1">
      <x v="636"/>
    </i>
    <i r="2">
      <x/>
    </i>
    <i r="2">
      <x v="1"/>
    </i>
    <i>
      <x v="538"/>
    </i>
    <i r="1">
      <x v="598"/>
    </i>
    <i r="2">
      <x v="1"/>
    </i>
    <i>
      <x v="539"/>
    </i>
    <i r="1">
      <x v="670"/>
    </i>
    <i r="2">
      <x v="1"/>
    </i>
    <i>
      <x v="540"/>
    </i>
    <i r="1">
      <x v="671"/>
    </i>
    <i r="2">
      <x/>
    </i>
    <i>
      <x v="541"/>
    </i>
    <i r="1">
      <x v="672"/>
    </i>
    <i r="2">
      <x/>
    </i>
    <i>
      <x v="542"/>
    </i>
    <i r="1">
      <x v="673"/>
    </i>
    <i r="2">
      <x/>
    </i>
    <i>
      <x v="543"/>
    </i>
    <i r="1">
      <x v="625"/>
    </i>
    <i r="2">
      <x/>
    </i>
    <i r="1">
      <x v="626"/>
    </i>
    <i r="2">
      <x v="1"/>
    </i>
    <i>
      <x v="544"/>
    </i>
    <i r="1">
      <x v="635"/>
    </i>
    <i r="2">
      <x v="1"/>
    </i>
    <i>
      <x v="545"/>
    </i>
    <i r="1">
      <x v="119"/>
    </i>
    <i r="2">
      <x v="1"/>
    </i>
    <i>
      <x v="546"/>
    </i>
    <i r="1">
      <x v="839"/>
    </i>
    <i r="2">
      <x v="1"/>
    </i>
    <i>
      <x v="547"/>
    </i>
    <i r="1">
      <x v="189"/>
    </i>
    <i r="2">
      <x v="1"/>
    </i>
    <i>
      <x v="548"/>
    </i>
    <i r="1">
      <x v="656"/>
    </i>
    <i r="2">
      <x v="1"/>
    </i>
    <i>
      <x v="549"/>
    </i>
    <i r="1">
      <x v="202"/>
    </i>
    <i r="2">
      <x v="1"/>
    </i>
    <i>
      <x v="550"/>
    </i>
    <i r="1">
      <x v="203"/>
    </i>
    <i r="2">
      <x v="1"/>
    </i>
    <i>
      <x v="551"/>
    </i>
    <i r="1">
      <x v="245"/>
    </i>
    <i r="2">
      <x v="1"/>
    </i>
    <i>
      <x v="552"/>
    </i>
    <i r="1">
      <x v="426"/>
    </i>
    <i r="2">
      <x v="1"/>
    </i>
    <i>
      <x v="553"/>
    </i>
    <i r="1">
      <x v="789"/>
    </i>
    <i r="2">
      <x v="1"/>
    </i>
    <i>
      <x v="554"/>
    </i>
    <i r="1">
      <x v="737"/>
    </i>
    <i r="2">
      <x v="1"/>
    </i>
    <i>
      <x v="555"/>
    </i>
    <i r="1">
      <x v="303"/>
    </i>
    <i r="2">
      <x/>
    </i>
    <i r="2">
      <x v="1"/>
    </i>
    <i>
      <x v="556"/>
    </i>
    <i r="1">
      <x v="308"/>
    </i>
    <i r="2">
      <x v="1"/>
    </i>
    <i>
      <x v="557"/>
    </i>
    <i r="1">
      <x v="332"/>
    </i>
    <i r="2">
      <x v="1"/>
    </i>
    <i>
      <x v="558"/>
    </i>
    <i r="1">
      <x v="347"/>
    </i>
    <i r="2">
      <x v="1"/>
    </i>
    <i>
      <x v="559"/>
    </i>
    <i r="1">
      <x v="885"/>
    </i>
    <i r="2">
      <x/>
    </i>
    <i r="2">
      <x v="1"/>
    </i>
    <i>
      <x v="560"/>
    </i>
    <i r="1">
      <x v="262"/>
    </i>
    <i r="2">
      <x v="1"/>
    </i>
    <i>
      <x v="561"/>
    </i>
    <i r="1">
      <x v="388"/>
    </i>
    <i r="2">
      <x v="1"/>
    </i>
    <i>
      <x v="562"/>
    </i>
    <i r="1">
      <x v="408"/>
    </i>
    <i r="2">
      <x v="1"/>
    </i>
    <i>
      <x v="563"/>
    </i>
    <i r="1">
      <x v="511"/>
    </i>
    <i r="2">
      <x v="1"/>
    </i>
    <i>
      <x v="564"/>
    </i>
    <i r="1">
      <x v="446"/>
    </i>
    <i r="2">
      <x v="1"/>
    </i>
    <i>
      <x v="565"/>
    </i>
    <i r="1">
      <x v="462"/>
    </i>
    <i r="2">
      <x v="1"/>
    </i>
    <i>
      <x v="566"/>
    </i>
    <i r="1">
      <x v="763"/>
    </i>
    <i r="2">
      <x v="1"/>
    </i>
    <i>
      <x v="567"/>
    </i>
    <i r="1">
      <x v="797"/>
    </i>
    <i r="2">
      <x v="1"/>
    </i>
    <i>
      <x v="568"/>
    </i>
    <i r="1">
      <x v="509"/>
    </i>
    <i r="2">
      <x v="1"/>
    </i>
    <i>
      <x v="569"/>
    </i>
    <i r="1">
      <x v="550"/>
    </i>
    <i r="2">
      <x v="1"/>
    </i>
    <i>
      <x v="570"/>
    </i>
    <i r="1">
      <x v="551"/>
    </i>
    <i r="2">
      <x/>
    </i>
    <i r="2">
      <x v="1"/>
    </i>
    <i>
      <x v="571"/>
    </i>
    <i r="1">
      <x v="574"/>
    </i>
    <i r="2">
      <x v="1"/>
    </i>
    <i>
      <x v="572"/>
    </i>
    <i r="1">
      <x v="814"/>
    </i>
    <i r="2">
      <x v="1"/>
    </i>
    <i>
      <x v="573"/>
    </i>
    <i r="1">
      <x v="935"/>
    </i>
    <i r="2">
      <x v="1"/>
    </i>
    <i>
      <x v="574"/>
    </i>
    <i r="1">
      <x v="753"/>
    </i>
    <i r="2">
      <x v="1"/>
    </i>
    <i>
      <x v="575"/>
    </i>
    <i r="1">
      <x v="653"/>
    </i>
    <i r="2">
      <x v="1"/>
    </i>
    <i>
      <x v="576"/>
    </i>
    <i r="1">
      <x v="660"/>
    </i>
    <i r="2">
      <x/>
    </i>
    <i r="2">
      <x v="1"/>
    </i>
    <i>
      <x v="577"/>
    </i>
    <i r="1">
      <x v="682"/>
    </i>
    <i r="2">
      <x v="1"/>
    </i>
    <i>
      <x v="578"/>
    </i>
    <i r="1">
      <x v="692"/>
    </i>
    <i r="2">
      <x v="1"/>
    </i>
    <i>
      <x v="579"/>
    </i>
    <i r="1">
      <x v="996"/>
    </i>
    <i r="2">
      <x v="1"/>
    </i>
    <i>
      <x v="580"/>
    </i>
    <i r="1">
      <x v="679"/>
    </i>
    <i r="2">
      <x v="1"/>
    </i>
    <i>
      <x v="581"/>
    </i>
    <i r="1">
      <x v="616"/>
    </i>
    <i r="2">
      <x v="1"/>
    </i>
    <i>
      <x v="582"/>
    </i>
    <i r="1">
      <x v="853"/>
    </i>
    <i r="2">
      <x v="1"/>
    </i>
    <i>
      <x v="583"/>
    </i>
    <i r="1">
      <x v="411"/>
    </i>
    <i r="2">
      <x v="1"/>
    </i>
    <i>
      <x v="584"/>
    </i>
    <i r="1">
      <x v="263"/>
    </i>
    <i r="2">
      <x v="1"/>
    </i>
    <i>
      <x v="585"/>
    </i>
    <i r="1">
      <x v="843"/>
    </i>
    <i r="2">
      <x v="1"/>
    </i>
    <i>
      <x v="586"/>
    </i>
    <i r="1">
      <x v="855"/>
    </i>
    <i r="2">
      <x v="1"/>
    </i>
    <i>
      <x v="587"/>
    </i>
    <i r="1">
      <x v="409"/>
    </i>
    <i r="2">
      <x v="1"/>
    </i>
    <i>
      <x v="588"/>
    </i>
    <i r="1">
      <x v="873"/>
    </i>
    <i r="2">
      <x v="1"/>
    </i>
    <i>
      <x v="589"/>
    </i>
    <i r="1">
      <x v="1049"/>
    </i>
    <i r="2">
      <x v="1"/>
    </i>
    <i>
      <x v="590"/>
    </i>
    <i r="1">
      <x v="560"/>
    </i>
    <i r="2">
      <x v="1"/>
    </i>
    <i>
      <x v="591"/>
    </i>
    <i r="1">
      <x v="887"/>
    </i>
    <i r="2">
      <x v="1"/>
    </i>
    <i>
      <x v="592"/>
    </i>
    <i r="1">
      <x v="917"/>
    </i>
    <i r="2">
      <x v="1"/>
    </i>
    <i>
      <x v="593"/>
    </i>
    <i r="1">
      <x v="944"/>
    </i>
    <i r="2">
      <x v="1"/>
    </i>
    <i>
      <x v="594"/>
    </i>
    <i r="1">
      <x v="961"/>
    </i>
    <i r="2">
      <x v="1"/>
    </i>
    <i>
      <x v="595"/>
    </i>
    <i r="1">
      <x v="967"/>
    </i>
    <i r="2">
      <x/>
    </i>
    <i r="2">
      <x v="1"/>
    </i>
    <i>
      <x v="596"/>
    </i>
    <i r="1">
      <x v="1014"/>
    </i>
    <i r="2">
      <x v="1"/>
    </i>
    <i>
      <x v="597"/>
    </i>
    <i r="1">
      <x v="391"/>
    </i>
    <i r="2">
      <x v="1"/>
    </i>
    <i>
      <x v="598"/>
    </i>
    <i r="1">
      <x v="1043"/>
    </i>
    <i r="2">
      <x v="1"/>
    </i>
    <i>
      <x v="599"/>
    </i>
    <i r="1">
      <x v="674"/>
    </i>
    <i r="2">
      <x v="1"/>
    </i>
    <i>
      <x v="600"/>
    </i>
    <i r="1">
      <x v="216"/>
    </i>
    <i r="2">
      <x v="1"/>
    </i>
    <i>
      <x v="601"/>
    </i>
    <i r="1">
      <x v="675"/>
    </i>
    <i r="2">
      <x/>
    </i>
    <i r="2">
      <x v="1"/>
    </i>
    <i>
      <x v="602"/>
    </i>
    <i r="1">
      <x v="866"/>
    </i>
    <i r="2">
      <x/>
    </i>
    <i>
      <x v="603"/>
    </i>
    <i r="1">
      <x v="455"/>
    </i>
    <i r="2">
      <x/>
    </i>
    <i>
      <x v="604"/>
    </i>
    <i r="1">
      <x v="708"/>
    </i>
    <i r="2">
      <x/>
    </i>
    <i>
      <x v="605"/>
    </i>
    <i r="1">
      <x v="661"/>
    </i>
    <i r="2">
      <x v="1"/>
    </i>
    <i>
      <x v="606"/>
    </i>
    <i r="1">
      <x v="504"/>
    </i>
    <i r="2">
      <x/>
    </i>
    <i>
      <x v="607"/>
    </i>
    <i r="1">
      <x v="878"/>
    </i>
    <i r="2">
      <x/>
    </i>
    <i r="2">
      <x v="1"/>
    </i>
    <i>
      <x v="608"/>
    </i>
    <i r="1">
      <x v="678"/>
    </i>
    <i r="2">
      <x/>
    </i>
    <i r="2">
      <x v="1"/>
    </i>
    <i>
      <x v="609"/>
    </i>
    <i r="1">
      <x v="680"/>
    </i>
    <i r="2">
      <x/>
    </i>
    <i>
      <x v="610"/>
    </i>
    <i r="1">
      <x v="646"/>
    </i>
    <i r="2">
      <x/>
    </i>
    <i>
      <x v="611"/>
    </i>
    <i r="1">
      <x v="287"/>
    </i>
    <i r="2">
      <x v="1"/>
    </i>
    <i>
      <x v="612"/>
    </i>
    <i r="1">
      <x v="540"/>
    </i>
    <i r="2">
      <x/>
    </i>
    <i>
      <x v="613"/>
    </i>
    <i r="1">
      <x v="685"/>
    </i>
    <i r="2">
      <x v="1"/>
    </i>
    <i>
      <x v="614"/>
    </i>
    <i r="1">
      <x v="686"/>
    </i>
    <i r="2">
      <x v="1"/>
    </i>
    <i>
      <x v="615"/>
    </i>
    <i r="1">
      <x v="687"/>
    </i>
    <i r="2">
      <x v="1"/>
    </i>
    <i>
      <x v="616"/>
    </i>
    <i r="1">
      <x v="688"/>
    </i>
    <i r="2">
      <x v="1"/>
    </i>
    <i>
      <x v="617"/>
    </i>
    <i r="1">
      <x v="689"/>
    </i>
    <i r="2">
      <x v="1"/>
    </i>
    <i>
      <x v="618"/>
    </i>
    <i r="1">
      <x v="690"/>
    </i>
    <i r="2">
      <x v="1"/>
    </i>
    <i>
      <x v="619"/>
    </i>
    <i r="1">
      <x v="595"/>
    </i>
    <i r="2">
      <x v="1"/>
    </i>
    <i>
      <x v="620"/>
    </i>
    <i r="1">
      <x v="721"/>
    </i>
    <i r="2">
      <x v="1"/>
    </i>
    <i>
      <x v="621"/>
    </i>
    <i r="1">
      <x v="871"/>
    </i>
    <i r="2">
      <x v="1"/>
    </i>
    <i>
      <x v="622"/>
    </i>
    <i r="1">
      <x v="532"/>
    </i>
    <i r="2">
      <x/>
    </i>
    <i>
      <x v="623"/>
    </i>
    <i r="1">
      <x v="691"/>
    </i>
    <i r="2">
      <x v="1"/>
    </i>
    <i>
      <x v="624"/>
    </i>
    <i r="1">
      <x v="131"/>
    </i>
    <i r="2">
      <x/>
    </i>
    <i>
      <x v="625"/>
    </i>
    <i r="1">
      <x v="221"/>
    </i>
    <i r="2">
      <x/>
    </i>
    <i>
      <x v="626"/>
    </i>
    <i r="1">
      <x v="683"/>
    </i>
    <i r="2">
      <x v="1"/>
    </i>
    <i>
      <x v="627"/>
    </i>
    <i r="1">
      <x v="694"/>
    </i>
    <i r="2">
      <x v="1"/>
    </i>
    <i>
      <x v="628"/>
    </i>
    <i r="1">
      <x v="696"/>
    </i>
    <i r="2">
      <x v="1"/>
    </i>
    <i>
      <x v="629"/>
    </i>
    <i r="1">
      <x v="697"/>
    </i>
    <i r="2">
      <x v="1"/>
    </i>
    <i>
      <x v="630"/>
    </i>
    <i r="1">
      <x v="218"/>
    </i>
    <i r="2">
      <x v="1"/>
    </i>
    <i r="1">
      <x v="510"/>
    </i>
    <i r="2">
      <x v="1"/>
    </i>
    <i r="1">
      <x v="759"/>
    </i>
    <i r="2">
      <x v="1"/>
    </i>
    <i r="1">
      <x v="1015"/>
    </i>
    <i r="2">
      <x v="1"/>
    </i>
    <i r="1">
      <x v="1019"/>
    </i>
    <i r="2">
      <x v="1"/>
    </i>
    <i>
      <x v="631"/>
    </i>
    <i r="1">
      <x v="700"/>
    </i>
    <i r="2">
      <x v="1"/>
    </i>
    <i>
      <x v="632"/>
    </i>
    <i r="1">
      <x v="701"/>
    </i>
    <i r="2">
      <x v="1"/>
    </i>
    <i>
      <x v="633"/>
    </i>
    <i r="1">
      <x v="703"/>
    </i>
    <i r="2">
      <x v="1"/>
    </i>
    <i>
      <x v="634"/>
    </i>
    <i r="1">
      <x v="718"/>
    </i>
    <i r="2">
      <x/>
    </i>
    <i>
      <x v="635"/>
    </i>
    <i r="1">
      <x v="368"/>
    </i>
    <i r="2">
      <x v="1"/>
    </i>
    <i>
      <x v="636"/>
    </i>
    <i r="1">
      <x v="316"/>
    </i>
    <i r="2">
      <x v="1"/>
    </i>
    <i>
      <x v="637"/>
    </i>
    <i r="1">
      <x v="722"/>
    </i>
    <i r="2">
      <x/>
    </i>
    <i>
      <x v="638"/>
    </i>
    <i r="1">
      <x v="723"/>
    </i>
    <i r="2">
      <x/>
    </i>
    <i>
      <x v="639"/>
    </i>
    <i r="1">
      <x v="724"/>
    </i>
    <i r="2">
      <x/>
    </i>
    <i>
      <x v="640"/>
    </i>
    <i r="1">
      <x v="727"/>
    </i>
    <i r="2">
      <x/>
    </i>
    <i>
      <x v="641"/>
    </i>
    <i r="1">
      <x v="725"/>
    </i>
    <i r="2">
      <x/>
    </i>
    <i>
      <x v="642"/>
    </i>
    <i r="1">
      <x v="698"/>
    </i>
    <i r="2">
      <x/>
    </i>
    <i>
      <x v="643"/>
    </i>
    <i r="1">
      <x v="730"/>
    </i>
    <i r="2">
      <x/>
    </i>
    <i r="2">
      <x v="1"/>
    </i>
    <i>
      <x v="644"/>
    </i>
    <i r="1">
      <x v="731"/>
    </i>
    <i r="2">
      <x/>
    </i>
    <i r="2">
      <x v="1"/>
    </i>
    <i>
      <x v="645"/>
    </i>
    <i r="1">
      <x v="713"/>
    </i>
    <i r="2">
      <x/>
    </i>
    <i r="2">
      <x v="1"/>
    </i>
    <i>
      <x v="646"/>
    </i>
    <i r="1">
      <x v="732"/>
    </i>
    <i r="2">
      <x v="1"/>
    </i>
    <i>
      <x v="647"/>
    </i>
    <i r="1">
      <x v="735"/>
    </i>
    <i r="2">
      <x v="1"/>
    </i>
    <i>
      <x v="648"/>
    </i>
    <i r="1">
      <x v="736"/>
    </i>
    <i r="2">
      <x v="1"/>
    </i>
    <i>
      <x v="649"/>
    </i>
    <i r="1">
      <x v="738"/>
    </i>
    <i r="2">
      <x/>
    </i>
    <i>
      <x v="650"/>
    </i>
    <i r="1">
      <x v="741"/>
    </i>
    <i r="2">
      <x v="1"/>
    </i>
    <i>
      <x v="651"/>
    </i>
    <i r="1">
      <x v="742"/>
    </i>
    <i r="2">
      <x v="1"/>
    </i>
    <i>
      <x v="652"/>
    </i>
    <i r="1">
      <x v="38"/>
    </i>
    <i r="2">
      <x/>
    </i>
    <i r="1">
      <x v="936"/>
    </i>
    <i r="2">
      <x/>
    </i>
    <i>
      <x v="653"/>
    </i>
    <i r="1">
      <x v="984"/>
    </i>
    <i r="2">
      <x/>
    </i>
    <i>
      <x v="654"/>
    </i>
    <i r="1">
      <x v="982"/>
    </i>
    <i r="2">
      <x/>
    </i>
    <i r="1">
      <x v="983"/>
    </i>
    <i r="2">
      <x/>
    </i>
    <i>
      <x v="655"/>
    </i>
    <i r="1">
      <x v="749"/>
    </i>
    <i r="2">
      <x/>
    </i>
    <i>
      <x v="656"/>
    </i>
    <i r="1">
      <x v="953"/>
    </i>
    <i r="2">
      <x/>
    </i>
    <i>
      <x v="657"/>
    </i>
    <i r="1">
      <x v="750"/>
    </i>
    <i r="2">
      <x v="1"/>
    </i>
    <i>
      <x v="658"/>
    </i>
    <i r="1">
      <x v="96"/>
    </i>
    <i r="2">
      <x/>
    </i>
    <i>
      <x v="659"/>
    </i>
    <i r="1">
      <x v="728"/>
    </i>
    <i r="2">
      <x v="1"/>
    </i>
    <i>
      <x v="660"/>
    </i>
    <i r="1">
      <x v="751"/>
    </i>
    <i r="2">
      <x/>
    </i>
    <i>
      <x v="661"/>
    </i>
    <i r="1">
      <x v="757"/>
    </i>
    <i r="2">
      <x/>
    </i>
    <i r="2">
      <x v="1"/>
    </i>
    <i>
      <x v="662"/>
    </i>
    <i r="1">
      <x v="758"/>
    </i>
    <i r="2">
      <x v="1"/>
    </i>
    <i>
      <x v="663"/>
    </i>
    <i r="1">
      <x v="1026"/>
    </i>
    <i r="2">
      <x/>
    </i>
    <i>
      <x v="664"/>
    </i>
    <i r="1">
      <x v="761"/>
    </i>
    <i r="2">
      <x v="1"/>
    </i>
    <i>
      <x v="665"/>
    </i>
    <i r="1">
      <x v="764"/>
    </i>
    <i r="2">
      <x/>
    </i>
    <i>
      <x v="666"/>
    </i>
    <i r="1">
      <x v="601"/>
    </i>
    <i r="2">
      <x v="1"/>
    </i>
    <i>
      <x v="667"/>
    </i>
    <i r="1">
      <x v="799"/>
    </i>
    <i r="2">
      <x/>
    </i>
    <i>
      <x v="668"/>
    </i>
    <i r="1">
      <x v="765"/>
    </i>
    <i r="2">
      <x v="1"/>
    </i>
    <i>
      <x v="669"/>
    </i>
    <i r="1">
      <x v="766"/>
    </i>
    <i r="2">
      <x/>
    </i>
    <i>
      <x v="670"/>
    </i>
    <i r="1">
      <x v="767"/>
    </i>
    <i r="2">
      <x v="1"/>
    </i>
    <i>
      <x v="671"/>
    </i>
    <i r="1">
      <x v="768"/>
    </i>
    <i r="2">
      <x/>
    </i>
    <i>
      <x v="672"/>
    </i>
    <i r="1">
      <x v="754"/>
    </i>
    <i r="2">
      <x/>
    </i>
    <i r="1">
      <x v="769"/>
    </i>
    <i r="2">
      <x/>
    </i>
    <i>
      <x v="673"/>
    </i>
    <i r="1">
      <x v="366"/>
    </i>
    <i r="2">
      <x/>
    </i>
    <i r="2">
      <x v="1"/>
    </i>
    <i r="1">
      <x v="816"/>
    </i>
    <i r="2">
      <x/>
    </i>
    <i r="2">
      <x v="1"/>
    </i>
    <i>
      <x v="674"/>
    </i>
    <i r="1">
      <x v="771"/>
    </i>
    <i r="2">
      <x/>
    </i>
    <i>
      <x v="675"/>
    </i>
    <i r="1">
      <x v="773"/>
    </i>
    <i r="2">
      <x/>
    </i>
    <i>
      <x v="676"/>
    </i>
    <i r="1">
      <x v="774"/>
    </i>
    <i r="2">
      <x v="1"/>
    </i>
    <i>
      <x v="677"/>
    </i>
    <i r="1">
      <x v="775"/>
    </i>
    <i r="2">
      <x v="1"/>
    </i>
    <i>
      <x v="678"/>
    </i>
    <i r="1">
      <x v="282"/>
    </i>
    <i r="2">
      <x/>
    </i>
    <i>
      <x v="679"/>
    </i>
    <i r="1">
      <x v="779"/>
    </i>
    <i r="2">
      <x v="1"/>
    </i>
    <i>
      <x v="680"/>
    </i>
    <i r="1">
      <x v="780"/>
    </i>
    <i r="2">
      <x v="1"/>
    </i>
    <i>
      <x v="681"/>
    </i>
    <i r="1">
      <x v="781"/>
    </i>
    <i r="2">
      <x/>
    </i>
    <i>
      <x v="682"/>
    </i>
    <i r="1">
      <x v="788"/>
    </i>
    <i r="2">
      <x v="1"/>
    </i>
    <i>
      <x v="683"/>
    </i>
    <i r="1">
      <x v="380"/>
    </i>
    <i r="2">
      <x/>
    </i>
    <i r="2">
      <x v="1"/>
    </i>
    <i>
      <x v="684"/>
    </i>
    <i r="1">
      <x v="99"/>
    </i>
    <i r="2">
      <x/>
    </i>
    <i>
      <x v="685"/>
    </i>
    <i r="1">
      <x v="970"/>
    </i>
    <i r="2">
      <x/>
    </i>
    <i>
      <x v="686"/>
    </i>
    <i r="1">
      <x v="863"/>
    </i>
    <i r="2">
      <x/>
    </i>
    <i>
      <x v="687"/>
    </i>
    <i r="1">
      <x v="242"/>
    </i>
    <i r="2">
      <x/>
    </i>
    <i r="1">
      <x v="480"/>
    </i>
    <i r="2">
      <x/>
    </i>
    <i r="1">
      <x v="715"/>
    </i>
    <i r="2">
      <x/>
    </i>
    <i r="1">
      <x v="1061"/>
    </i>
    <i r="2">
      <x/>
    </i>
    <i>
      <x v="688"/>
    </i>
    <i r="1">
      <x v="198"/>
    </i>
    <i r="2">
      <x/>
    </i>
    <i>
      <x v="689"/>
    </i>
    <i r="1">
      <x v="676"/>
    </i>
    <i r="2">
      <x v="1"/>
    </i>
    <i>
      <x v="690"/>
    </i>
    <i r="1">
      <x v="791"/>
    </i>
    <i r="2">
      <x v="1"/>
    </i>
    <i>
      <x v="691"/>
    </i>
    <i r="1">
      <x v="801"/>
    </i>
    <i r="2">
      <x v="1"/>
    </i>
    <i>
      <x v="692"/>
    </i>
    <i r="1">
      <x v="803"/>
    </i>
    <i r="2">
      <x v="1"/>
    </i>
    <i>
      <x v="693"/>
    </i>
    <i r="1">
      <x v="805"/>
    </i>
    <i r="2">
      <x v="1"/>
    </i>
    <i>
      <x v="694"/>
    </i>
    <i r="1">
      <x v="808"/>
    </i>
    <i r="2">
      <x/>
    </i>
    <i r="2">
      <x v="1"/>
    </i>
    <i>
      <x v="695"/>
    </i>
    <i r="1">
      <x v="208"/>
    </i>
    <i r="2">
      <x/>
    </i>
    <i>
      <x v="696"/>
    </i>
    <i r="1">
      <x v="812"/>
    </i>
    <i r="2">
      <x v="1"/>
    </i>
    <i>
      <x v="697"/>
    </i>
    <i r="1">
      <x v="813"/>
    </i>
    <i r="2">
      <x/>
    </i>
    <i>
      <x v="698"/>
    </i>
    <i r="1">
      <x v="223"/>
    </i>
    <i r="2">
      <x v="1"/>
    </i>
    <i>
      <x v="699"/>
    </i>
    <i r="1">
      <x v="33"/>
    </i>
    <i r="2">
      <x/>
    </i>
    <i r="1">
      <x v="739"/>
    </i>
    <i r="2">
      <x/>
    </i>
    <i>
      <x v="700"/>
    </i>
    <i r="1">
      <x v="709"/>
    </i>
    <i r="2">
      <x/>
    </i>
    <i>
      <x v="701"/>
    </i>
    <i r="1">
      <x v="817"/>
    </i>
    <i r="2">
      <x v="1"/>
    </i>
    <i>
      <x v="702"/>
    </i>
    <i r="1">
      <x v="429"/>
    </i>
    <i r="2">
      <x/>
    </i>
    <i>
      <x v="703"/>
    </i>
    <i r="1">
      <x v="821"/>
    </i>
    <i r="2">
      <x/>
    </i>
    <i r="1">
      <x v="822"/>
    </i>
    <i r="2">
      <x/>
    </i>
    <i>
      <x v="704"/>
    </i>
    <i r="1">
      <x v="365"/>
    </i>
    <i r="2">
      <x/>
    </i>
    <i>
      <x v="705"/>
    </i>
    <i r="1">
      <x v="823"/>
    </i>
    <i r="2">
      <x/>
    </i>
    <i>
      <x v="706"/>
    </i>
    <i r="1">
      <x v="826"/>
    </i>
    <i r="2">
      <x v="1"/>
    </i>
    <i>
      <x v="707"/>
    </i>
    <i r="1">
      <x v="348"/>
    </i>
    <i r="2">
      <x v="1"/>
    </i>
    <i r="1">
      <x v="987"/>
    </i>
    <i r="2">
      <x/>
    </i>
    <i>
      <x v="708"/>
    </i>
    <i r="1">
      <x v="827"/>
    </i>
    <i r="2">
      <x v="1"/>
    </i>
    <i>
      <x v="709"/>
    </i>
    <i r="1">
      <x v="828"/>
    </i>
    <i r="2">
      <x v="1"/>
    </i>
    <i>
      <x v="710"/>
    </i>
    <i r="1">
      <x v="985"/>
    </i>
    <i r="2">
      <x/>
    </i>
    <i>
      <x v="711"/>
    </i>
    <i r="1">
      <x v="829"/>
    </i>
    <i r="2">
      <x v="1"/>
    </i>
    <i>
      <x v="712"/>
    </i>
    <i r="1">
      <x v="938"/>
    </i>
    <i r="2">
      <x/>
    </i>
    <i>
      <x v="713"/>
    </i>
    <i r="1">
      <x v="294"/>
    </i>
    <i r="2">
      <x/>
    </i>
    <i>
      <x v="714"/>
    </i>
    <i r="1">
      <x v="847"/>
    </i>
    <i r="2">
      <x/>
    </i>
    <i>
      <x v="715"/>
    </i>
    <i r="1">
      <x v="830"/>
    </i>
    <i r="2">
      <x v="1"/>
    </i>
    <i>
      <x v="716"/>
    </i>
    <i r="1">
      <x v="915"/>
    </i>
    <i r="2">
      <x/>
    </i>
    <i>
      <x v="717"/>
    </i>
    <i r="1">
      <x v="361"/>
    </i>
    <i r="2">
      <x v="1"/>
    </i>
    <i>
      <x v="718"/>
    </i>
    <i r="1">
      <x v="832"/>
    </i>
    <i r="2">
      <x v="1"/>
    </i>
    <i>
      <x v="719"/>
    </i>
    <i r="1">
      <x v="712"/>
    </i>
    <i r="2">
      <x/>
    </i>
    <i r="1">
      <x v="841"/>
    </i>
    <i r="2">
      <x v="1"/>
    </i>
    <i>
      <x v="720"/>
    </i>
    <i r="1">
      <x v="971"/>
    </i>
    <i r="2">
      <x/>
    </i>
    <i>
      <x v="721"/>
    </i>
    <i r="1">
      <x v="115"/>
    </i>
    <i r="2">
      <x v="1"/>
    </i>
    <i>
      <x v="722"/>
    </i>
    <i r="1">
      <x v="744"/>
    </i>
    <i r="2">
      <x/>
    </i>
    <i>
      <x v="723"/>
    </i>
    <i r="1">
      <x v="837"/>
    </i>
    <i r="2">
      <x v="1"/>
    </i>
    <i>
      <x v="724"/>
    </i>
    <i r="1">
      <x v="840"/>
    </i>
    <i r="2">
      <x/>
    </i>
    <i>
      <x v="725"/>
    </i>
    <i r="1">
      <x v="844"/>
    </i>
    <i r="2">
      <x/>
    </i>
    <i>
      <x v="726"/>
    </i>
    <i r="1">
      <x v="848"/>
    </i>
    <i r="2">
      <x v="1"/>
    </i>
    <i>
      <x v="727"/>
    </i>
    <i r="1">
      <x v="113"/>
    </i>
    <i r="2">
      <x v="1"/>
    </i>
    <i>
      <x v="728"/>
    </i>
    <i r="1">
      <x v="819"/>
    </i>
    <i r="2">
      <x v="1"/>
    </i>
    <i>
      <x v="729"/>
    </i>
    <i r="1">
      <x v="717"/>
    </i>
    <i r="2">
      <x v="1"/>
    </i>
    <i>
      <x v="730"/>
    </i>
    <i r="1">
      <x v="933"/>
    </i>
    <i r="2">
      <x/>
    </i>
    <i>
      <x v="731"/>
    </i>
    <i r="1">
      <x v="931"/>
    </i>
    <i r="2">
      <x/>
    </i>
    <i>
      <x v="732"/>
    </i>
    <i r="1">
      <x v="1035"/>
    </i>
    <i r="2">
      <x/>
    </i>
    <i>
      <x v="733"/>
    </i>
    <i r="1">
      <x v="474"/>
    </i>
    <i r="2">
      <x/>
    </i>
    <i>
      <x v="734"/>
    </i>
    <i r="1">
      <x v="850"/>
    </i>
    <i r="2">
      <x/>
    </i>
    <i>
      <x v="735"/>
    </i>
    <i r="1">
      <x v="851"/>
    </i>
    <i r="2">
      <x/>
    </i>
    <i r="1">
      <x v="852"/>
    </i>
    <i r="2">
      <x/>
    </i>
    <i>
      <x v="736"/>
    </i>
    <i r="1">
      <x v="629"/>
    </i>
    <i r="2">
      <x/>
    </i>
    <i r="1">
      <x v="662"/>
    </i>
    <i r="2">
      <x/>
    </i>
    <i>
      <x v="737"/>
    </i>
    <i r="1">
      <x v="196"/>
    </i>
    <i r="2">
      <x/>
    </i>
    <i>
      <x v="738"/>
    </i>
    <i r="1">
      <x v="194"/>
    </i>
    <i r="2">
      <x/>
    </i>
    <i r="1">
      <x v="195"/>
    </i>
    <i r="2">
      <x/>
    </i>
    <i r="1">
      <x v="197"/>
    </i>
    <i r="2">
      <x/>
    </i>
    <i>
      <x v="739"/>
    </i>
    <i r="1">
      <x v="854"/>
    </i>
    <i r="2">
      <x v="1"/>
    </i>
    <i>
      <x v="740"/>
    </i>
    <i r="1">
      <x v="856"/>
    </i>
    <i r="2">
      <x/>
    </i>
    <i>
      <x v="741"/>
    </i>
    <i r="1">
      <x v="858"/>
    </i>
    <i r="2">
      <x/>
    </i>
    <i>
      <x v="742"/>
    </i>
    <i r="1">
      <x v="864"/>
    </i>
    <i r="2">
      <x/>
    </i>
    <i>
      <x v="743"/>
    </i>
    <i r="1">
      <x v="838"/>
    </i>
    <i r="2">
      <x/>
    </i>
    <i>
      <x v="744"/>
    </i>
    <i r="1">
      <x v="16"/>
    </i>
    <i r="2">
      <x/>
    </i>
    <i>
      <x v="745"/>
    </i>
    <i r="1">
      <x v="867"/>
    </i>
    <i r="2">
      <x/>
    </i>
    <i>
      <x v="746"/>
    </i>
    <i r="1">
      <x v="868"/>
    </i>
    <i r="2">
      <x/>
    </i>
    <i r="2">
      <x v="1"/>
    </i>
    <i>
      <x v="747"/>
    </i>
    <i r="1">
      <x v="584"/>
    </i>
    <i r="2">
      <x/>
    </i>
    <i r="1">
      <x v="872"/>
    </i>
    <i r="2">
      <x v="1"/>
    </i>
    <i>
      <x v="748"/>
    </i>
    <i r="1">
      <x v="964"/>
    </i>
    <i r="2">
      <x/>
    </i>
    <i>
      <x v="749"/>
    </i>
    <i r="1">
      <x v="874"/>
    </i>
    <i r="2">
      <x/>
    </i>
    <i>
      <x v="750"/>
    </i>
    <i r="1">
      <x v="54"/>
    </i>
    <i r="2">
      <x v="1"/>
    </i>
    <i>
      <x v="751"/>
    </i>
    <i r="1">
      <x v="73"/>
    </i>
    <i r="2">
      <x v="1"/>
    </i>
    <i>
      <x v="752"/>
    </i>
    <i r="1">
      <x v="82"/>
    </i>
    <i r="2">
      <x v="1"/>
    </i>
    <i>
      <x v="753"/>
    </i>
    <i r="1">
      <x v="386"/>
    </i>
    <i r="2">
      <x v="1"/>
    </i>
    <i>
      <x v="754"/>
    </i>
    <i r="1">
      <x v="553"/>
    </i>
    <i r="2">
      <x v="1"/>
    </i>
    <i>
      <x v="755"/>
    </i>
    <i r="1">
      <x v="815"/>
    </i>
    <i r="2">
      <x v="1"/>
    </i>
    <i>
      <x v="756"/>
    </i>
    <i r="1">
      <x v="895"/>
    </i>
    <i r="2">
      <x v="1"/>
    </i>
    <i>
      <x v="757"/>
    </i>
    <i r="1">
      <x v="877"/>
    </i>
    <i r="2">
      <x v="1"/>
    </i>
    <i>
      <x v="758"/>
    </i>
    <i r="1">
      <x v="190"/>
    </i>
    <i r="2">
      <x/>
    </i>
    <i r="2">
      <x v="1"/>
    </i>
    <i>
      <x v="759"/>
    </i>
    <i r="1">
      <x v="879"/>
    </i>
    <i r="2">
      <x/>
    </i>
    <i>
      <x v="760"/>
    </i>
    <i r="1">
      <x v="880"/>
    </i>
    <i r="2">
      <x/>
    </i>
    <i>
      <x v="761"/>
    </i>
    <i r="1">
      <x v="250"/>
    </i>
    <i r="2">
      <x/>
    </i>
    <i>
      <x v="762"/>
    </i>
    <i r="1">
      <x v="128"/>
    </i>
    <i r="2">
      <x/>
    </i>
    <i>
      <x v="763"/>
    </i>
    <i r="1">
      <x v="129"/>
    </i>
    <i r="2">
      <x/>
    </i>
    <i>
      <x v="764"/>
    </i>
    <i r="1">
      <x v="881"/>
    </i>
    <i r="2">
      <x v="1"/>
    </i>
    <i>
      <x v="765"/>
    </i>
    <i r="1">
      <x v="889"/>
    </i>
    <i r="2">
      <x v="1"/>
    </i>
    <i>
      <x v="766"/>
    </i>
    <i r="1">
      <x v="891"/>
    </i>
    <i r="2">
      <x v="1"/>
    </i>
    <i>
      <x v="767"/>
    </i>
    <i r="1">
      <x v="798"/>
    </i>
    <i r="2">
      <x v="1"/>
    </i>
    <i>
      <x v="768"/>
    </i>
    <i r="1">
      <x v="896"/>
    </i>
    <i r="2">
      <x/>
    </i>
    <i>
      <x v="769"/>
    </i>
    <i r="1">
      <x v="943"/>
    </i>
    <i r="2">
      <x v="1"/>
    </i>
    <i>
      <x v="770"/>
    </i>
    <i r="1">
      <x v="897"/>
    </i>
    <i r="2">
      <x v="1"/>
    </i>
    <i>
      <x v="771"/>
    </i>
    <i r="1">
      <x v="898"/>
    </i>
    <i r="2">
      <x v="1"/>
    </i>
    <i>
      <x v="772"/>
    </i>
    <i r="1">
      <x v="1006"/>
    </i>
    <i r="2">
      <x/>
    </i>
    <i>
      <x v="773"/>
    </i>
    <i r="1">
      <x v="865"/>
    </i>
    <i r="2">
      <x/>
    </i>
    <i>
      <x v="774"/>
    </i>
    <i r="1">
      <x v="899"/>
    </i>
    <i r="2">
      <x v="1"/>
    </i>
    <i>
      <x v="775"/>
    </i>
    <i r="1">
      <x v="100"/>
    </i>
    <i r="2">
      <x/>
    </i>
    <i>
      <x v="776"/>
    </i>
    <i r="1">
      <x v="886"/>
    </i>
    <i r="2">
      <x v="1"/>
    </i>
    <i>
      <x v="777"/>
    </i>
    <i r="1">
      <x v="745"/>
    </i>
    <i r="2">
      <x/>
    </i>
    <i>
      <x v="778"/>
    </i>
    <i r="1">
      <x v="800"/>
    </i>
    <i r="2">
      <x v="1"/>
    </i>
    <i>
      <x v="779"/>
    </i>
    <i r="1">
      <x v="901"/>
    </i>
    <i r="2">
      <x/>
    </i>
    <i r="2">
      <x v="1"/>
    </i>
    <i>
      <x v="780"/>
    </i>
    <i r="1">
      <x v="267"/>
    </i>
    <i r="2">
      <x/>
    </i>
    <i r="1">
      <x v="1012"/>
    </i>
    <i r="2">
      <x/>
    </i>
    <i>
      <x v="781"/>
    </i>
    <i r="1">
      <x v="794"/>
    </i>
    <i r="2">
      <x/>
    </i>
    <i>
      <x v="782"/>
    </i>
    <i r="1">
      <x v="918"/>
    </i>
    <i r="2">
      <x/>
    </i>
    <i>
      <x v="783"/>
    </i>
    <i r="1">
      <x v="919"/>
    </i>
    <i r="2">
      <x/>
    </i>
    <i>
      <x v="784"/>
    </i>
    <i r="1">
      <x v="920"/>
    </i>
    <i r="2">
      <x/>
    </i>
    <i>
      <x v="785"/>
    </i>
    <i r="1">
      <x v="570"/>
    </i>
    <i r="2">
      <x v="1"/>
    </i>
    <i>
      <x v="786"/>
    </i>
    <i r="1">
      <x v="27"/>
    </i>
    <i r="2">
      <x/>
    </i>
    <i>
      <x v="787"/>
    </i>
    <i r="1">
      <x v="926"/>
    </i>
    <i r="2">
      <x/>
    </i>
    <i r="1">
      <x v="927"/>
    </i>
    <i r="2">
      <x/>
    </i>
    <i>
      <x v="788"/>
    </i>
    <i r="1">
      <x v="934"/>
    </i>
    <i r="2">
      <x v="1"/>
    </i>
    <i>
      <x v="789"/>
    </i>
    <i r="1">
      <x v="937"/>
    </i>
    <i r="2">
      <x/>
    </i>
    <i>
      <x v="790"/>
    </i>
    <i r="1">
      <x v="1017"/>
    </i>
    <i r="2">
      <x/>
    </i>
    <i>
      <x v="791"/>
    </i>
    <i r="1">
      <x v="939"/>
    </i>
    <i r="2">
      <x v="1"/>
    </i>
    <i>
      <x v="792"/>
    </i>
    <i r="1">
      <x v="940"/>
    </i>
    <i r="2">
      <x v="1"/>
    </i>
    <i>
      <x v="793"/>
    </i>
    <i r="1">
      <x v="941"/>
    </i>
    <i r="2">
      <x v="1"/>
    </i>
    <i>
      <x v="794"/>
    </i>
    <i r="1">
      <x v="942"/>
    </i>
    <i r="2">
      <x/>
    </i>
    <i>
      <x v="795"/>
    </i>
    <i r="1">
      <x v="946"/>
    </i>
    <i r="2">
      <x/>
    </i>
    <i>
      <x v="796"/>
    </i>
    <i r="1">
      <x v="596"/>
    </i>
    <i r="2">
      <x/>
    </i>
    <i>
      <x v="797"/>
    </i>
    <i r="1">
      <x v="441"/>
    </i>
    <i r="2">
      <x/>
    </i>
    <i r="1">
      <x v="582"/>
    </i>
    <i r="2">
      <x/>
    </i>
    <i>
      <x v="798"/>
    </i>
    <i r="1">
      <x v="669"/>
    </i>
    <i r="2">
      <x/>
    </i>
    <i>
      <x v="799"/>
    </i>
    <i r="1">
      <x v="342"/>
    </i>
    <i r="2">
      <x v="1"/>
    </i>
    <i r="1">
      <x v="948"/>
    </i>
    <i r="2">
      <x v="1"/>
    </i>
    <i>
      <x v="800"/>
    </i>
    <i r="1">
      <x v="1024"/>
    </i>
    <i r="2">
      <x/>
    </i>
    <i>
      <x v="801"/>
    </i>
    <i r="1">
      <x v="716"/>
    </i>
    <i r="2">
      <x/>
    </i>
    <i>
      <x v="802"/>
    </i>
    <i r="1">
      <x v="962"/>
    </i>
    <i r="2">
      <x v="1"/>
    </i>
    <i>
      <x v="803"/>
    </i>
    <i r="1">
      <x v="949"/>
    </i>
    <i r="2">
      <x v="1"/>
    </i>
    <i>
      <x v="804"/>
    </i>
    <i r="1">
      <x v="301"/>
    </i>
    <i r="2">
      <x/>
    </i>
    <i>
      <x v="805"/>
    </i>
    <i r="1">
      <x v="950"/>
    </i>
    <i r="2">
      <x/>
    </i>
    <i>
      <x v="806"/>
    </i>
    <i r="1">
      <x v="126"/>
    </i>
    <i r="2">
      <x/>
    </i>
    <i>
      <x v="807"/>
    </i>
    <i r="1">
      <x v="824"/>
    </i>
    <i r="2">
      <x v="1"/>
    </i>
    <i>
      <x v="808"/>
    </i>
    <i r="1">
      <x v="90"/>
    </i>
    <i r="2">
      <x/>
    </i>
    <i>
      <x v="809"/>
    </i>
    <i r="1">
      <x v="951"/>
    </i>
    <i r="2">
      <x/>
    </i>
    <i>
      <x v="810"/>
    </i>
    <i r="1">
      <x v="836"/>
    </i>
    <i r="2">
      <x v="1"/>
    </i>
    <i>
      <x v="811"/>
    </i>
    <i r="1">
      <x v="116"/>
    </i>
    <i r="2">
      <x/>
    </i>
    <i r="2">
      <x v="1"/>
    </i>
    <i>
      <x v="812"/>
    </i>
    <i r="1">
      <x v="358"/>
    </i>
    <i r="2">
      <x v="1"/>
    </i>
    <i>
      <x v="813"/>
    </i>
    <i r="1">
      <x v="359"/>
    </i>
    <i r="2">
      <x v="1"/>
    </i>
    <i>
      <x v="814"/>
    </i>
    <i r="1">
      <x v="360"/>
    </i>
    <i r="2">
      <x v="1"/>
    </i>
    <i>
      <x v="815"/>
    </i>
    <i r="1">
      <x v="389"/>
    </i>
    <i r="2">
      <x/>
    </i>
    <i>
      <x v="816"/>
    </i>
    <i r="1">
      <x v="923"/>
    </i>
    <i r="2">
      <x v="1"/>
    </i>
    <i>
      <x v="817"/>
    </i>
    <i r="1">
      <x v="755"/>
    </i>
    <i r="2">
      <x/>
    </i>
    <i>
      <x v="818"/>
    </i>
    <i r="1">
      <x v="1008"/>
    </i>
    <i r="2">
      <x/>
    </i>
    <i>
      <x v="819"/>
    </i>
    <i r="1">
      <x v="638"/>
    </i>
    <i r="2">
      <x v="1"/>
    </i>
    <i r="1">
      <x v="693"/>
    </i>
    <i r="2">
      <x v="1"/>
    </i>
    <i r="1">
      <x v="719"/>
    </i>
    <i r="2">
      <x v="1"/>
    </i>
    <i r="1">
      <x v="762"/>
    </i>
    <i r="2">
      <x v="1"/>
    </i>
    <i r="1">
      <x v="955"/>
    </i>
    <i r="2">
      <x v="1"/>
    </i>
    <i>
      <x v="820"/>
    </i>
    <i r="1">
      <x v="101"/>
    </i>
    <i r="2">
      <x/>
    </i>
    <i>
      <x v="821"/>
    </i>
    <i r="1">
      <x v="956"/>
    </i>
    <i r="2">
      <x v="1"/>
    </i>
    <i>
      <x v="822"/>
    </i>
    <i r="1">
      <x v="957"/>
    </i>
    <i r="2">
      <x/>
    </i>
    <i>
      <x v="823"/>
    </i>
    <i r="1">
      <x v="677"/>
    </i>
    <i r="2">
      <x v="1"/>
    </i>
    <i r="1">
      <x v="958"/>
    </i>
    <i r="2">
      <x/>
    </i>
    <i>
      <x v="824"/>
    </i>
    <i r="1">
      <x v="965"/>
    </i>
    <i r="2">
      <x/>
    </i>
    <i r="2">
      <x v="1"/>
    </i>
    <i>
      <x v="825"/>
    </i>
    <i r="1">
      <x v="966"/>
    </i>
    <i r="2">
      <x/>
    </i>
    <i>
      <x v="826"/>
    </i>
    <i r="1">
      <x v="921"/>
    </i>
    <i r="2">
      <x/>
    </i>
    <i>
      <x v="827"/>
    </i>
    <i r="1">
      <x v="969"/>
    </i>
    <i r="2">
      <x v="1"/>
    </i>
    <i>
      <x v="828"/>
    </i>
    <i r="1">
      <x v="1054"/>
    </i>
    <i r="2">
      <x v="1"/>
    </i>
    <i>
      <x v="829"/>
    </i>
    <i r="1">
      <x v="796"/>
    </i>
    <i r="2">
      <x/>
    </i>
    <i>
      <x v="830"/>
    </i>
    <i r="1">
      <x v="1046"/>
    </i>
    <i r="2">
      <x v="1"/>
    </i>
    <i>
      <x v="831"/>
    </i>
    <i r="1">
      <x v="974"/>
    </i>
    <i r="2">
      <x/>
    </i>
    <i>
      <x v="832"/>
    </i>
    <i r="1">
      <x v="976"/>
    </i>
    <i r="2">
      <x/>
    </i>
    <i>
      <x v="833"/>
    </i>
    <i r="1">
      <x v="977"/>
    </i>
    <i r="2">
      <x v="1"/>
    </i>
    <i>
      <x v="834"/>
    </i>
    <i r="1">
      <x v="1044"/>
    </i>
    <i r="2">
      <x/>
    </i>
    <i>
      <x v="835"/>
    </i>
    <i r="1">
      <x v="567"/>
    </i>
    <i r="2">
      <x v="1"/>
    </i>
    <i r="1">
      <x v="568"/>
    </i>
    <i r="2">
      <x v="1"/>
    </i>
    <i>
      <x v="836"/>
    </i>
    <i r="1">
      <x v="585"/>
    </i>
    <i r="2">
      <x/>
    </i>
    <i>
      <x v="837"/>
    </i>
    <i r="1">
      <x v="986"/>
    </i>
    <i r="2">
      <x v="1"/>
    </i>
    <i>
      <x v="838"/>
    </i>
    <i r="1">
      <x v="809"/>
    </i>
    <i r="2">
      <x v="1"/>
    </i>
    <i>
      <x v="839"/>
    </i>
    <i r="1">
      <x v="186"/>
    </i>
    <i r="2">
      <x/>
    </i>
    <i>
      <x v="840"/>
    </i>
    <i r="1">
      <x v="614"/>
    </i>
    <i r="2">
      <x v="1"/>
    </i>
    <i>
      <x v="841"/>
    </i>
    <i r="1">
      <x v="1000"/>
    </i>
    <i r="2">
      <x/>
    </i>
    <i r="2">
      <x v="1"/>
    </i>
    <i>
      <x v="842"/>
    </i>
    <i r="1">
      <x v="1001"/>
    </i>
    <i r="2">
      <x/>
    </i>
    <i>
      <x v="843"/>
    </i>
    <i r="1">
      <x v="252"/>
    </i>
    <i r="2">
      <x v="1"/>
    </i>
    <i>
      <x v="844"/>
    </i>
    <i r="1">
      <x v="1004"/>
    </i>
    <i r="2">
      <x/>
    </i>
    <i>
      <x v="845"/>
    </i>
    <i r="1">
      <x v="1005"/>
    </i>
    <i r="2">
      <x/>
    </i>
    <i r="2">
      <x v="1"/>
    </i>
    <i>
      <x v="846"/>
    </i>
    <i r="1">
      <x v="1007"/>
    </i>
    <i r="2">
      <x/>
    </i>
    <i r="2">
      <x v="1"/>
    </i>
    <i>
      <x v="847"/>
    </i>
    <i r="1">
      <x v="1010"/>
    </i>
    <i r="2">
      <x/>
    </i>
    <i>
      <x v="848"/>
    </i>
    <i r="1">
      <x v="599"/>
    </i>
    <i r="2">
      <x v="1"/>
    </i>
    <i>
      <x v="849"/>
    </i>
    <i r="1">
      <x v="1011"/>
    </i>
    <i r="2">
      <x/>
    </i>
    <i>
      <x v="850"/>
    </i>
    <i r="1">
      <x v="793"/>
    </i>
    <i r="2">
      <x v="1"/>
    </i>
    <i>
      <x v="851"/>
    </i>
    <i r="1">
      <x v="1013"/>
    </i>
    <i r="2">
      <x v="1"/>
    </i>
    <i>
      <x v="852"/>
    </i>
    <i r="1">
      <x v="711"/>
    </i>
    <i r="2">
      <x/>
    </i>
    <i>
      <x v="853"/>
    </i>
    <i r="1">
      <x v="226"/>
    </i>
    <i r="2">
      <x v="1"/>
    </i>
    <i r="1">
      <x v="430"/>
    </i>
    <i r="2">
      <x v="1"/>
    </i>
    <i>
      <x v="854"/>
    </i>
    <i r="1">
      <x v="857"/>
    </i>
    <i r="2">
      <x/>
    </i>
    <i>
      <x v="855"/>
    </i>
    <i r="1">
      <x v="1016"/>
    </i>
    <i r="2">
      <x/>
    </i>
    <i>
      <x v="856"/>
    </i>
    <i r="1">
      <x v="23"/>
    </i>
    <i r="2">
      <x v="1"/>
    </i>
    <i>
      <x v="857"/>
    </i>
    <i r="1">
      <x v="571"/>
    </i>
    <i r="2">
      <x v="1"/>
    </i>
    <i>
      <x v="858"/>
    </i>
    <i r="1">
      <x v="1025"/>
    </i>
    <i r="2">
      <x v="1"/>
    </i>
    <i>
      <x v="859"/>
    </i>
    <i r="1">
      <x v="1020"/>
    </i>
    <i r="2">
      <x v="1"/>
    </i>
    <i>
      <x v="860"/>
    </i>
    <i r="1">
      <x v="1021"/>
    </i>
    <i r="2">
      <x/>
    </i>
    <i>
      <x v="861"/>
    </i>
    <i r="1">
      <x v="1023"/>
    </i>
    <i r="2">
      <x/>
    </i>
    <i>
      <x v="862"/>
    </i>
    <i r="1">
      <x v="930"/>
    </i>
    <i r="2">
      <x/>
    </i>
    <i r="1">
      <x v="932"/>
    </i>
    <i r="2">
      <x/>
    </i>
    <i>
      <x v="863"/>
    </i>
    <i r="1">
      <x v="85"/>
    </i>
    <i r="2">
      <x/>
    </i>
    <i>
      <x v="864"/>
    </i>
    <i r="1">
      <x v="760"/>
    </i>
    <i r="2">
      <x/>
    </i>
    <i r="1">
      <x v="1027"/>
    </i>
    <i r="2">
      <x v="1"/>
    </i>
    <i>
      <x v="865"/>
    </i>
    <i r="1">
      <x v="1028"/>
    </i>
    <i r="2">
      <x/>
    </i>
    <i>
      <x v="866"/>
    </i>
    <i r="1">
      <x v="1032"/>
    </i>
    <i r="2">
      <x v="1"/>
    </i>
    <i>
      <x v="867"/>
    </i>
    <i r="1">
      <x v="1039"/>
    </i>
    <i r="2">
      <x/>
    </i>
    <i>
      <x v="868"/>
    </i>
    <i r="1">
      <x v="1040"/>
    </i>
    <i r="2">
      <x/>
    </i>
    <i>
      <x v="869"/>
    </i>
    <i r="1">
      <x v="1041"/>
    </i>
    <i r="2">
      <x/>
    </i>
    <i>
      <x v="870"/>
    </i>
    <i r="1">
      <x v="205"/>
    </i>
    <i r="2">
      <x/>
    </i>
    <i>
      <x v="871"/>
    </i>
    <i r="1">
      <x v="954"/>
    </i>
    <i r="2">
      <x/>
    </i>
    <i>
      <x v="872"/>
    </i>
    <i r="1">
      <x v="188"/>
    </i>
    <i r="2">
      <x v="1"/>
    </i>
    <i r="1">
      <x v="284"/>
    </i>
    <i r="2">
      <x v="1"/>
    </i>
    <i r="1">
      <x v="668"/>
    </i>
    <i r="2">
      <x v="1"/>
    </i>
    <i r="1">
      <x v="729"/>
    </i>
    <i r="2">
      <x v="1"/>
    </i>
    <i r="1">
      <x v="733"/>
    </i>
    <i r="2">
      <x/>
    </i>
    <i r="1">
      <x v="807"/>
    </i>
    <i r="2">
      <x/>
    </i>
    <i r="1">
      <x v="1045"/>
    </i>
    <i r="2">
      <x v="1"/>
    </i>
    <i r="1">
      <x v="1047"/>
    </i>
    <i r="2">
      <x/>
    </i>
    <i>
      <x v="873"/>
    </i>
    <i r="1">
      <x v="307"/>
    </i>
    <i r="2">
      <x/>
    </i>
    <i>
      <x v="874"/>
    </i>
    <i r="1">
      <x v="1048"/>
    </i>
    <i r="2">
      <x v="1"/>
    </i>
    <i>
      <x v="875"/>
    </i>
    <i r="1">
      <x v="1050"/>
    </i>
    <i r="2">
      <x v="1"/>
    </i>
    <i>
      <x v="876"/>
    </i>
    <i r="1">
      <x v="1051"/>
    </i>
    <i r="2">
      <x/>
    </i>
    <i>
      <x v="877"/>
    </i>
    <i r="1">
      <x v="1052"/>
    </i>
    <i r="2">
      <x/>
    </i>
    <i>
      <x v="878"/>
    </i>
    <i r="1">
      <x v="1053"/>
    </i>
    <i r="2">
      <x/>
    </i>
    <i r="2">
      <x v="1"/>
    </i>
    <i>
      <x v="879"/>
    </i>
    <i r="1">
      <x v="681"/>
    </i>
    <i r="2">
      <x/>
    </i>
    <i>
      <x v="880"/>
    </i>
    <i r="1">
      <x v="234"/>
    </i>
    <i r="2">
      <x/>
    </i>
    <i>
      <x v="881"/>
    </i>
    <i r="1">
      <x v="39"/>
    </i>
    <i r="2">
      <x/>
    </i>
    <i r="2">
      <x v="1"/>
    </i>
    <i>
      <x v="882"/>
    </i>
    <i r="1">
      <x v="1056"/>
    </i>
    <i r="2">
      <x/>
    </i>
    <i>
      <x v="883"/>
    </i>
    <i r="1">
      <x v="642"/>
    </i>
    <i r="2">
      <x/>
    </i>
    <i r="1">
      <x v="1058"/>
    </i>
    <i r="2">
      <x v="1"/>
    </i>
    <i>
      <x v="884"/>
    </i>
    <i r="1">
      <x v="746"/>
    </i>
    <i r="2">
      <x v="1"/>
    </i>
    <i>
      <x v="885"/>
    </i>
    <i r="1">
      <x v="1059"/>
    </i>
    <i r="2">
      <x v="1"/>
    </i>
    <i>
      <x v="886"/>
    </i>
    <i r="1">
      <x v="66"/>
    </i>
    <i r="2">
      <x/>
    </i>
    <i>
      <x v="887"/>
    </i>
    <i r="1">
      <x v="1060"/>
    </i>
    <i r="2">
      <x/>
    </i>
    <i>
      <x v="888"/>
    </i>
    <i r="1">
      <x v="1062"/>
    </i>
    <i r="2">
      <x/>
    </i>
    <i>
      <x v="889"/>
    </i>
    <i r="1">
      <x v="1063"/>
    </i>
    <i r="2">
      <x/>
    </i>
    <i>
      <x v="890"/>
    </i>
    <i r="1">
      <x v="1064"/>
    </i>
    <i r="2">
      <x/>
    </i>
    <i r="1">
      <x v="1065"/>
    </i>
    <i r="2">
      <x/>
    </i>
    <i r="1">
      <x v="1066"/>
    </i>
    <i r="2">
      <x v="1"/>
    </i>
    <i r="1">
      <x v="1067"/>
    </i>
    <i r="2">
      <x v="1"/>
    </i>
    <i r="1">
      <x v="1068"/>
    </i>
    <i r="2">
      <x v="1"/>
    </i>
    <i r="1">
      <x v="1069"/>
    </i>
    <i r="2">
      <x v="1"/>
    </i>
    <i r="1">
      <x v="1070"/>
    </i>
    <i r="2">
      <x v="1"/>
    </i>
    <i r="1">
      <x v="1072"/>
    </i>
    <i r="2">
      <x v="1"/>
    </i>
    <i>
      <x v="891"/>
    </i>
    <i r="1">
      <x v="1071"/>
    </i>
    <i r="2">
      <x v="1"/>
    </i>
    <i t="grand">
      <x/>
    </i>
  </rowItems>
  <colItems count="1">
    <i/>
  </colItems>
  <dataFields count="1">
    <dataField name="Sum of Eligible Funding Amount" fld="0" baseField="0" baseItem="0" numFmtId="165"/>
  </dataFields>
  <formats count="13">
    <format dxfId="42">
      <pivotArea dataOnly="0" fieldPosition="0">
        <references count="1">
          <reference field="2" count="1">
            <x v="1"/>
          </reference>
        </references>
      </pivotArea>
    </format>
    <format dxfId="41">
      <pivotArea dataOnly="0" fieldPosition="0">
        <references count="1">
          <reference field="2" count="1">
            <x v="0"/>
          </reference>
        </references>
      </pivotArea>
    </format>
    <format dxfId="40">
      <pivotArea dataOnly="0" labelOnly="1" outline="0" axis="axisValues" fieldPosition="0"/>
    </format>
    <format dxfId="39">
      <pivotArea dataOnly="0" labelOnly="1" outline="0" axis="axisValues" fieldPosition="0"/>
    </format>
    <format dxfId="38">
      <pivotArea dataOnly="0" labelOnly="1" outline="0" axis="axisValues" fieldPosition="0"/>
    </format>
    <format dxfId="37">
      <pivotArea dataOnly="0" labelOnly="1" outline="0" axis="axisValues" fieldPosition="0"/>
    </format>
    <format dxfId="36">
      <pivotArea dataOnly="0" fieldPosition="0">
        <references count="1">
          <reference field="2" count="1">
            <x v="1"/>
          </reference>
        </references>
      </pivotArea>
    </format>
    <format dxfId="35">
      <pivotArea field="17" type="button" dataOnly="0" labelOnly="1" outline="0" axis="axisRow" fieldPosition="0"/>
    </format>
    <format dxfId="34">
      <pivotArea dataOnly="0" labelOnly="1" outline="0" axis="axisValues" fieldPosition="0"/>
    </format>
    <format dxfId="33">
      <pivotArea dataOnly="0" labelOnly="1" outline="0" axis="axisValues" fieldPosition="0"/>
    </format>
    <format dxfId="2">
      <pivotArea outline="0" collapsedLevelsAreSubtotals="1" fieldPosition="0"/>
    </format>
    <format dxfId="1">
      <pivotArea dataOnly="0" labelOnly="1" outline="0" axis="axisValues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S1182" totalsRowCount="1" headerRowDxfId="82" tableBorderDxfId="81">
  <autoFilter ref="A1:S1181"/>
  <sortState ref="A2:W1181">
    <sortCondition ref="C1:C1181"/>
  </sortState>
  <tableColumns count="19">
    <tableColumn id="25" name="Eligible Funding Amount" totalsRowFunction="sum" dataDxfId="80" totalsRowDxfId="79" dataCellStyle="Currency"/>
    <tableColumn id="1" name="Facility Number" totalsRowFunction="count" dataDxfId="78" totalsRowDxfId="77"/>
    <tableColumn id="26" name="Facility Type for Application" dataDxfId="76" totalsRowDxfId="75"/>
    <tableColumn id="2" name="Level of Care" totalsRowFunction="count" dataDxfId="74" totalsRowDxfId="73"/>
    <tableColumn id="3" name="Facility Name" dataDxfId="72" totalsRowDxfId="71"/>
    <tableColumn id="27" name="Facilty Name in Application" dataDxfId="70" totalsRowDxfId="69">
      <calculatedColumnFormula>Table1[[#This Row],[Facility Number]]&amp;"-"&amp;Table1[[#This Row],[Facility Name]]&amp;"-"&amp;Table1[[#This Row],[Level of Care]]</calculatedColumnFormula>
    </tableColumn>
    <tableColumn id="4" name="Address" dataDxfId="68" totalsRowDxfId="67"/>
    <tableColumn id="5" name="City" dataDxfId="66" totalsRowDxfId="65"/>
    <tableColumn id="6" name="Zip Code" dataDxfId="64" totalsRowDxfId="63"/>
    <tableColumn id="7" name="First Name Administrator" dataDxfId="62" totalsRowDxfId="61"/>
    <tableColumn id="8" name="Last Name Administrator" dataDxfId="60" totalsRowDxfId="59"/>
    <tableColumn id="9" name="Capacity" totalsRowFunction="sum" dataDxfId="58" totalsRowDxfId="57"/>
    <tableColumn id="10" name="Facility Phone Number" dataDxfId="56" totalsRowDxfId="55"/>
    <tableColumn id="11" name="Facility Fax Number" dataDxfId="54" totalsRowDxfId="53"/>
    <tableColumn id="13" name="Facility Mailing Address" dataDxfId="52" totalsRowDxfId="51"/>
    <tableColumn id="14" name="Facility Mailing City" dataDxfId="50" totalsRowDxfId="49"/>
    <tableColumn id="15" name="Facility Mailing Zip" dataDxfId="48" totalsRowDxfId="47"/>
    <tableColumn id="16" name="Operator Name" dataDxfId="46" totalsRowDxfId="45"/>
    <tableColumn id="17" name="Operator Type" totalsRowFunction="count" dataDxfId="44" totalsRowDxfId="43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83"/>
  <sheetViews>
    <sheetView tabSelected="1" zoomScaleNormal="100" workbookViewId="0">
      <pane ySplit="1" topLeftCell="A2" activePane="bottomLeft" state="frozen"/>
      <selection pane="bottomLeft"/>
    </sheetView>
  </sheetViews>
  <sheetFormatPr defaultRowHeight="13.9" customHeight="1" x14ac:dyDescent="0.25"/>
  <cols>
    <col min="1" max="1" width="14.7109375" style="13" bestFit="1" customWidth="1"/>
    <col min="3" max="3" width="19.7109375" style="1" bestFit="1" customWidth="1"/>
    <col min="4" max="4" width="19.7109375" style="1" customWidth="1"/>
    <col min="5" max="5" width="17" bestFit="1" customWidth="1"/>
    <col min="6" max="6" width="49.140625" customWidth="1"/>
    <col min="7" max="7" width="35" customWidth="1"/>
    <col min="8" max="8" width="29" bestFit="1" customWidth="1"/>
    <col min="9" max="9" width="16.42578125" customWidth="1"/>
    <col min="10" max="10" width="13.28515625" bestFit="1" customWidth="1"/>
    <col min="11" max="11" width="17" customWidth="1"/>
    <col min="12" max="12" width="12" customWidth="1"/>
    <col min="13" max="13" width="13" bestFit="1" customWidth="1"/>
    <col min="14" max="14" width="18.140625" bestFit="1" customWidth="1"/>
    <col min="15" max="15" width="23.28515625" bestFit="1" customWidth="1"/>
    <col min="16" max="16" width="27" bestFit="1" customWidth="1"/>
    <col min="17" max="17" width="23.140625" bestFit="1" customWidth="1"/>
    <col min="18" max="18" width="22.42578125" bestFit="1" customWidth="1"/>
    <col min="19" max="19" width="48.7109375" customWidth="1"/>
    <col min="20" max="20" width="29.85546875" bestFit="1" customWidth="1"/>
    <col min="21" max="27" width="11" customWidth="1"/>
  </cols>
  <sheetData>
    <row r="1" spans="1:19" s="7" customFormat="1" ht="70.900000000000006" customHeight="1" x14ac:dyDescent="0.25">
      <c r="A1" s="11" t="s">
        <v>8075</v>
      </c>
      <c r="B1" s="5" t="s">
        <v>0</v>
      </c>
      <c r="C1" s="5" t="s">
        <v>7991</v>
      </c>
      <c r="D1" s="6" t="s">
        <v>1</v>
      </c>
      <c r="E1" s="6" t="s">
        <v>2</v>
      </c>
      <c r="F1" s="6" t="s">
        <v>7993</v>
      </c>
      <c r="G1" s="6" t="s">
        <v>3</v>
      </c>
      <c r="H1" s="6" t="s">
        <v>4</v>
      </c>
      <c r="I1" s="6" t="s">
        <v>5</v>
      </c>
      <c r="J1" s="6" t="s">
        <v>6</v>
      </c>
      <c r="K1" s="6" t="s">
        <v>7</v>
      </c>
      <c r="L1" s="6" t="s">
        <v>8</v>
      </c>
      <c r="M1" s="6" t="s">
        <v>9</v>
      </c>
      <c r="N1" s="6" t="s">
        <v>10</v>
      </c>
      <c r="O1" s="6" t="s">
        <v>11</v>
      </c>
      <c r="P1" s="6" t="s">
        <v>12</v>
      </c>
      <c r="Q1" s="6" t="s">
        <v>13</v>
      </c>
      <c r="R1" s="6" t="s">
        <v>7988</v>
      </c>
      <c r="S1" s="6" t="s">
        <v>7989</v>
      </c>
    </row>
    <row r="2" spans="1:19" ht="13.9" customHeight="1" x14ac:dyDescent="0.25">
      <c r="A2" s="12">
        <f>ROUND(Table1[[#This Row],[Capacity]]*248.77,0)</f>
        <v>4975</v>
      </c>
      <c r="B2" s="4">
        <v>78</v>
      </c>
      <c r="C2" s="9" t="s">
        <v>7992</v>
      </c>
      <c r="D2" s="2" t="s">
        <v>15</v>
      </c>
      <c r="E2" s="2" t="s">
        <v>16</v>
      </c>
      <c r="F2" s="2" t="str">
        <f>Table1[[#This Row],[Facility Number]]&amp;"-"&amp;Table1[[#This Row],[Facility Name]]&amp;"-"&amp;Table1[[#This Row],[Level of Care]]</f>
        <v>78-AKINS HEALTH CARE, INC-RCF</v>
      </c>
      <c r="G2" s="2" t="s">
        <v>17</v>
      </c>
      <c r="H2" s="2" t="s">
        <v>18</v>
      </c>
      <c r="I2" s="2" t="s">
        <v>19</v>
      </c>
      <c r="J2" s="2" t="s">
        <v>20</v>
      </c>
      <c r="K2" s="2" t="s">
        <v>21</v>
      </c>
      <c r="L2" s="3">
        <v>20</v>
      </c>
      <c r="M2" s="2" t="s">
        <v>22</v>
      </c>
      <c r="N2" s="2" t="s">
        <v>23</v>
      </c>
      <c r="O2" s="2" t="s">
        <v>17</v>
      </c>
      <c r="P2" s="2" t="s">
        <v>18</v>
      </c>
      <c r="Q2" s="2" t="s">
        <v>19</v>
      </c>
      <c r="R2" s="2" t="s">
        <v>16</v>
      </c>
      <c r="S2" s="2" t="s">
        <v>24</v>
      </c>
    </row>
    <row r="3" spans="1:19" ht="13.9" customHeight="1" x14ac:dyDescent="0.25">
      <c r="A3" s="12">
        <f>ROUND(Table1[[#This Row],[Capacity]]*248.77,0)</f>
        <v>9951</v>
      </c>
      <c r="B3" s="4">
        <v>144</v>
      </c>
      <c r="C3" s="9" t="s">
        <v>7992</v>
      </c>
      <c r="D3" s="2" t="s">
        <v>37</v>
      </c>
      <c r="E3" s="2" t="s">
        <v>38</v>
      </c>
      <c r="F3" s="2" t="str">
        <f>Table1[[#This Row],[Facility Number]]&amp;"-"&amp;Table1[[#This Row],[Facility Name]]&amp;"-"&amp;Table1[[#This Row],[Level of Care]]</f>
        <v>144-SPRING VALLEY ASSISTED LIVING-ALF</v>
      </c>
      <c r="G3" s="2" t="s">
        <v>39</v>
      </c>
      <c r="H3" s="2" t="s">
        <v>40</v>
      </c>
      <c r="I3" s="2" t="s">
        <v>41</v>
      </c>
      <c r="J3" s="2" t="s">
        <v>42</v>
      </c>
      <c r="K3" s="2" t="s">
        <v>43</v>
      </c>
      <c r="L3" s="3">
        <v>40</v>
      </c>
      <c r="M3" s="2" t="s">
        <v>44</v>
      </c>
      <c r="N3" s="2" t="s">
        <v>45</v>
      </c>
      <c r="O3" s="2" t="s">
        <v>46</v>
      </c>
      <c r="P3" s="2" t="s">
        <v>40</v>
      </c>
      <c r="Q3" s="2" t="s">
        <v>41</v>
      </c>
      <c r="R3" s="2" t="s">
        <v>47</v>
      </c>
      <c r="S3" s="2" t="s">
        <v>36</v>
      </c>
    </row>
    <row r="4" spans="1:19" ht="13.9" customHeight="1" x14ac:dyDescent="0.25">
      <c r="A4" s="12">
        <f>ROUND(Table1[[#This Row],[Capacity]]*248.77,0)</f>
        <v>9204</v>
      </c>
      <c r="B4" s="4">
        <v>185</v>
      </c>
      <c r="C4" s="9" t="s">
        <v>7992</v>
      </c>
      <c r="D4" s="2" t="s">
        <v>37</v>
      </c>
      <c r="E4" s="2" t="s">
        <v>58</v>
      </c>
      <c r="F4" s="2" t="str">
        <f>Table1[[#This Row],[Facility Number]]&amp;"-"&amp;Table1[[#This Row],[Facility Name]]&amp;"-"&amp;Table1[[#This Row],[Level of Care]]</f>
        <v>185-SILVER SPUR-ALF</v>
      </c>
      <c r="G4" s="2" t="s">
        <v>59</v>
      </c>
      <c r="H4" s="2" t="s">
        <v>18</v>
      </c>
      <c r="I4" s="2" t="s">
        <v>60</v>
      </c>
      <c r="J4" s="2" t="s">
        <v>61</v>
      </c>
      <c r="K4" s="2" t="s">
        <v>62</v>
      </c>
      <c r="L4" s="3">
        <v>37</v>
      </c>
      <c r="M4" s="2" t="s">
        <v>63</v>
      </c>
      <c r="N4" s="2" t="s">
        <v>64</v>
      </c>
      <c r="O4" s="2" t="s">
        <v>59</v>
      </c>
      <c r="P4" s="2" t="s">
        <v>18</v>
      </c>
      <c r="Q4" s="2" t="s">
        <v>60</v>
      </c>
      <c r="R4" s="2" t="s">
        <v>65</v>
      </c>
      <c r="S4" s="2" t="s">
        <v>24</v>
      </c>
    </row>
    <row r="5" spans="1:19" ht="13.9" customHeight="1" x14ac:dyDescent="0.25">
      <c r="A5" s="12">
        <f>ROUND(Table1[[#This Row],[Capacity]]*248.77,0)</f>
        <v>11692</v>
      </c>
      <c r="B5" s="4">
        <v>199</v>
      </c>
      <c r="C5" s="9" t="s">
        <v>7992</v>
      </c>
      <c r="D5" s="2" t="s">
        <v>37</v>
      </c>
      <c r="E5" s="2" t="s">
        <v>66</v>
      </c>
      <c r="F5" s="2" t="str">
        <f>Table1[[#This Row],[Facility Number]]&amp;"-"&amp;Table1[[#This Row],[Facility Name]]&amp;"-"&amp;Table1[[#This Row],[Level of Care]]</f>
        <v>199-ARMOUR OAKS SENIOR LIVING COMMUNITY-ALF</v>
      </c>
      <c r="G5" s="2" t="s">
        <v>67</v>
      </c>
      <c r="H5" s="2" t="s">
        <v>68</v>
      </c>
      <c r="I5" s="2" t="s">
        <v>69</v>
      </c>
      <c r="J5" s="2" t="s">
        <v>71</v>
      </c>
      <c r="K5" s="2" t="s">
        <v>72</v>
      </c>
      <c r="L5" s="3">
        <v>47</v>
      </c>
      <c r="M5" s="2" t="s">
        <v>73</v>
      </c>
      <c r="N5" s="2" t="s">
        <v>74</v>
      </c>
      <c r="O5" s="2" t="s">
        <v>67</v>
      </c>
      <c r="P5" s="2" t="s">
        <v>68</v>
      </c>
      <c r="Q5" s="2" t="s">
        <v>69</v>
      </c>
      <c r="R5" s="2" t="s">
        <v>75</v>
      </c>
      <c r="S5" s="2" t="s">
        <v>76</v>
      </c>
    </row>
    <row r="6" spans="1:19" ht="13.9" customHeight="1" x14ac:dyDescent="0.25">
      <c r="A6" s="12">
        <f>ROUND(Table1[[#This Row],[Capacity]]*248.77,0)</f>
        <v>2985</v>
      </c>
      <c r="B6" s="4">
        <v>256</v>
      </c>
      <c r="C6" s="9" t="s">
        <v>7992</v>
      </c>
      <c r="D6" s="2" t="s">
        <v>15</v>
      </c>
      <c r="E6" s="2" t="s">
        <v>117</v>
      </c>
      <c r="F6" s="2" t="str">
        <f>Table1[[#This Row],[Facility Number]]&amp;"-"&amp;Table1[[#This Row],[Facility Name]]&amp;"-"&amp;Table1[[#This Row],[Level of Care]]</f>
        <v>256-BAILEY STREET RESIDENTIAL CARE I-RCF</v>
      </c>
      <c r="G6" s="2" t="s">
        <v>118</v>
      </c>
      <c r="H6" s="2" t="s">
        <v>119</v>
      </c>
      <c r="I6" s="2" t="s">
        <v>120</v>
      </c>
      <c r="J6" s="2" t="s">
        <v>121</v>
      </c>
      <c r="K6" s="2" t="s">
        <v>122</v>
      </c>
      <c r="L6" s="3">
        <v>12</v>
      </c>
      <c r="M6" s="2" t="s">
        <v>123</v>
      </c>
      <c r="N6" s="2" t="s">
        <v>124</v>
      </c>
      <c r="O6" s="2" t="s">
        <v>118</v>
      </c>
      <c r="P6" s="2" t="s">
        <v>119</v>
      </c>
      <c r="Q6" s="2" t="s">
        <v>120</v>
      </c>
      <c r="R6" s="2" t="s">
        <v>125</v>
      </c>
      <c r="S6" s="2" t="s">
        <v>126</v>
      </c>
    </row>
    <row r="7" spans="1:19" ht="13.9" customHeight="1" x14ac:dyDescent="0.25">
      <c r="A7" s="12">
        <f>ROUND(Table1[[#This Row],[Capacity]]*248.77,0)</f>
        <v>13185</v>
      </c>
      <c r="B7" s="4">
        <v>274</v>
      </c>
      <c r="C7" s="9" t="s">
        <v>7992</v>
      </c>
      <c r="D7" s="2" t="s">
        <v>137</v>
      </c>
      <c r="E7" s="2" t="s">
        <v>127</v>
      </c>
      <c r="F7" s="2" t="str">
        <f>Table1[[#This Row],[Facility Number]]&amp;"-"&amp;Table1[[#This Row],[Facility Name]]&amp;"-"&amp;Table1[[#This Row],[Level of Care]]</f>
        <v>274-BAPTIST HOME, THE-ICF</v>
      </c>
      <c r="G7" s="2" t="s">
        <v>128</v>
      </c>
      <c r="H7" s="2" t="s">
        <v>129</v>
      </c>
      <c r="I7" s="2" t="s">
        <v>130</v>
      </c>
      <c r="J7" s="2" t="s">
        <v>131</v>
      </c>
      <c r="K7" s="2" t="s">
        <v>132</v>
      </c>
      <c r="L7" s="3">
        <v>53</v>
      </c>
      <c r="M7" s="2" t="s">
        <v>133</v>
      </c>
      <c r="N7" s="2" t="s">
        <v>134</v>
      </c>
      <c r="O7" s="2" t="s">
        <v>135</v>
      </c>
      <c r="P7" s="2" t="s">
        <v>129</v>
      </c>
      <c r="Q7" s="2" t="s">
        <v>136</v>
      </c>
      <c r="R7" s="2" t="s">
        <v>127</v>
      </c>
      <c r="S7" s="2" t="s">
        <v>76</v>
      </c>
    </row>
    <row r="8" spans="1:19" ht="13.9" customHeight="1" x14ac:dyDescent="0.25">
      <c r="A8" s="12">
        <f>ROUND(Table1[[#This Row],[Capacity]]*248.77,0)</f>
        <v>13931</v>
      </c>
      <c r="B8" s="4">
        <v>274</v>
      </c>
      <c r="C8" s="9" t="s">
        <v>7992</v>
      </c>
      <c r="D8" s="2" t="s">
        <v>37</v>
      </c>
      <c r="E8" s="2" t="s">
        <v>127</v>
      </c>
      <c r="F8" s="2" t="str">
        <f>Table1[[#This Row],[Facility Number]]&amp;"-"&amp;Table1[[#This Row],[Facility Name]]&amp;"-"&amp;Table1[[#This Row],[Level of Care]]</f>
        <v>274-BAPTIST HOME, THE-ALF</v>
      </c>
      <c r="G8" s="2" t="s">
        <v>128</v>
      </c>
      <c r="H8" s="2" t="s">
        <v>129</v>
      </c>
      <c r="I8" s="2" t="s">
        <v>130</v>
      </c>
      <c r="J8" s="2" t="s">
        <v>131</v>
      </c>
      <c r="K8" s="2" t="s">
        <v>132</v>
      </c>
      <c r="L8" s="3">
        <v>56</v>
      </c>
      <c r="M8" s="2" t="s">
        <v>133</v>
      </c>
      <c r="N8" s="2" t="s">
        <v>134</v>
      </c>
      <c r="O8" s="2" t="s">
        <v>135</v>
      </c>
      <c r="P8" s="2" t="s">
        <v>129</v>
      </c>
      <c r="Q8" s="2" t="s">
        <v>136</v>
      </c>
      <c r="R8" s="2" t="s">
        <v>127</v>
      </c>
      <c r="S8" s="2" t="s">
        <v>76</v>
      </c>
    </row>
    <row r="9" spans="1:19" ht="13.9" customHeight="1" x14ac:dyDescent="0.25">
      <c r="A9" s="12">
        <f>ROUND(Table1[[#This Row],[Capacity]]*248.77,0)</f>
        <v>9204</v>
      </c>
      <c r="B9" s="4">
        <v>329</v>
      </c>
      <c r="C9" s="9" t="s">
        <v>7992</v>
      </c>
      <c r="D9" s="2" t="s">
        <v>138</v>
      </c>
      <c r="E9" s="2" t="s">
        <v>139</v>
      </c>
      <c r="F9" s="2" t="str">
        <f>Table1[[#This Row],[Facility Number]]&amp;"-"&amp;Table1[[#This Row],[Facility Name]]&amp;"-"&amp;Table1[[#This Row],[Level of Care]]</f>
        <v>329-BEACON HILL RESIDENTIAL CARE-RCF*</v>
      </c>
      <c r="G9" s="2" t="s">
        <v>140</v>
      </c>
      <c r="H9" s="2" t="s">
        <v>68</v>
      </c>
      <c r="I9" s="2" t="s">
        <v>141</v>
      </c>
      <c r="J9" s="2" t="s">
        <v>142</v>
      </c>
      <c r="K9" s="2" t="s">
        <v>143</v>
      </c>
      <c r="L9" s="3">
        <v>37</v>
      </c>
      <c r="M9" s="2" t="s">
        <v>144</v>
      </c>
      <c r="N9" s="2" t="s">
        <v>145</v>
      </c>
      <c r="O9" s="2" t="s">
        <v>140</v>
      </c>
      <c r="P9" s="2" t="s">
        <v>68</v>
      </c>
      <c r="Q9" s="2" t="s">
        <v>141</v>
      </c>
      <c r="R9" s="2" t="s">
        <v>146</v>
      </c>
      <c r="S9" s="2" t="s">
        <v>76</v>
      </c>
    </row>
    <row r="10" spans="1:19" ht="13.9" customHeight="1" x14ac:dyDescent="0.25">
      <c r="A10" s="12">
        <f>ROUND(Table1[[#This Row],[Capacity]]*248.77,0)</f>
        <v>13682</v>
      </c>
      <c r="B10" s="4">
        <v>342</v>
      </c>
      <c r="C10" s="9" t="s">
        <v>7992</v>
      </c>
      <c r="D10" s="2" t="s">
        <v>37</v>
      </c>
      <c r="E10" s="2" t="s">
        <v>147</v>
      </c>
      <c r="F10" s="2" t="str">
        <f>Table1[[#This Row],[Facility Number]]&amp;"-"&amp;Table1[[#This Row],[Facility Name]]&amp;"-"&amp;Table1[[#This Row],[Level of Care]]</f>
        <v>342-BEAUTIFUL SAVIOR HOME-ALF</v>
      </c>
      <c r="G10" s="2" t="s">
        <v>148</v>
      </c>
      <c r="H10" s="2" t="s">
        <v>149</v>
      </c>
      <c r="I10" s="2" t="s">
        <v>150</v>
      </c>
      <c r="J10" s="2" t="s">
        <v>151</v>
      </c>
      <c r="K10" s="2" t="s">
        <v>72</v>
      </c>
      <c r="L10" s="3">
        <v>55</v>
      </c>
      <c r="M10" s="2" t="s">
        <v>152</v>
      </c>
      <c r="N10" s="2" t="s">
        <v>153</v>
      </c>
      <c r="O10" s="2" t="s">
        <v>154</v>
      </c>
      <c r="P10" s="2" t="s">
        <v>149</v>
      </c>
      <c r="Q10" s="2" t="s">
        <v>150</v>
      </c>
      <c r="R10" s="2" t="s">
        <v>147</v>
      </c>
      <c r="S10" s="2" t="s">
        <v>76</v>
      </c>
    </row>
    <row r="11" spans="1:19" ht="13.9" customHeight="1" x14ac:dyDescent="0.25">
      <c r="A11" s="12">
        <f>ROUND(Table1[[#This Row],[Capacity]]*248.77,0)</f>
        <v>2488</v>
      </c>
      <c r="B11" s="4">
        <v>546</v>
      </c>
      <c r="C11" s="9" t="s">
        <v>7992</v>
      </c>
      <c r="D11" s="2" t="s">
        <v>138</v>
      </c>
      <c r="E11" s="2" t="s">
        <v>224</v>
      </c>
      <c r="F11" s="2" t="str">
        <f>Table1[[#This Row],[Facility Number]]&amp;"-"&amp;Table1[[#This Row],[Facility Name]]&amp;"-"&amp;Table1[[#This Row],[Level of Care]]</f>
        <v>546-BIG BEND RETREAT-RCF*</v>
      </c>
      <c r="G11" s="2" t="s">
        <v>225</v>
      </c>
      <c r="H11" s="2" t="s">
        <v>226</v>
      </c>
      <c r="I11" s="2" t="s">
        <v>227</v>
      </c>
      <c r="J11" s="2" t="s">
        <v>228</v>
      </c>
      <c r="K11" s="2" t="s">
        <v>229</v>
      </c>
      <c r="L11" s="3">
        <v>10</v>
      </c>
      <c r="M11" s="2" t="s">
        <v>230</v>
      </c>
      <c r="N11" s="2" t="s">
        <v>231</v>
      </c>
      <c r="O11" s="2" t="s">
        <v>225</v>
      </c>
      <c r="P11" s="2" t="s">
        <v>226</v>
      </c>
      <c r="Q11" s="2" t="s">
        <v>227</v>
      </c>
      <c r="R11" s="2" t="s">
        <v>232</v>
      </c>
      <c r="S11" s="2" t="s">
        <v>24</v>
      </c>
    </row>
    <row r="12" spans="1:19" ht="13.9" customHeight="1" x14ac:dyDescent="0.25">
      <c r="A12" s="12">
        <f>ROUND(Table1[[#This Row],[Capacity]]*248.77,0)</f>
        <v>14926</v>
      </c>
      <c r="B12" s="4">
        <v>546</v>
      </c>
      <c r="C12" s="9" t="s">
        <v>7992</v>
      </c>
      <c r="D12" s="2" t="s">
        <v>137</v>
      </c>
      <c r="E12" s="2" t="s">
        <v>224</v>
      </c>
      <c r="F12" s="2" t="str">
        <f>Table1[[#This Row],[Facility Number]]&amp;"-"&amp;Table1[[#This Row],[Facility Name]]&amp;"-"&amp;Table1[[#This Row],[Level of Care]]</f>
        <v>546-BIG BEND RETREAT-ICF</v>
      </c>
      <c r="G12" s="2" t="s">
        <v>225</v>
      </c>
      <c r="H12" s="2" t="s">
        <v>226</v>
      </c>
      <c r="I12" s="2" t="s">
        <v>227</v>
      </c>
      <c r="J12" s="2" t="s">
        <v>228</v>
      </c>
      <c r="K12" s="2" t="s">
        <v>229</v>
      </c>
      <c r="L12" s="3">
        <v>60</v>
      </c>
      <c r="M12" s="2" t="s">
        <v>230</v>
      </c>
      <c r="N12" s="2" t="s">
        <v>231</v>
      </c>
      <c r="O12" s="2" t="s">
        <v>225</v>
      </c>
      <c r="P12" s="2" t="s">
        <v>226</v>
      </c>
      <c r="Q12" s="2" t="s">
        <v>227</v>
      </c>
      <c r="R12" s="2" t="s">
        <v>232</v>
      </c>
      <c r="S12" s="2" t="s">
        <v>24</v>
      </c>
    </row>
    <row r="13" spans="1:19" ht="13.9" customHeight="1" x14ac:dyDescent="0.25">
      <c r="A13" s="12">
        <f>ROUND(Table1[[#This Row],[Capacity]]*248.77,0)</f>
        <v>6966</v>
      </c>
      <c r="B13" s="4">
        <v>592</v>
      </c>
      <c r="C13" s="9" t="s">
        <v>7992</v>
      </c>
      <c r="D13" s="2" t="s">
        <v>137</v>
      </c>
      <c r="E13" s="2" t="s">
        <v>242</v>
      </c>
      <c r="F13" s="2" t="str">
        <f>Table1[[#This Row],[Facility Number]]&amp;"-"&amp;Table1[[#This Row],[Facility Name]]&amp;"-"&amp;Table1[[#This Row],[Level of Care]]</f>
        <v>592-MARY CULVER HOME, THE-ICF</v>
      </c>
      <c r="G13" s="2" t="s">
        <v>243</v>
      </c>
      <c r="H13" s="2" t="s">
        <v>244</v>
      </c>
      <c r="I13" s="2" t="s">
        <v>245</v>
      </c>
      <c r="J13" s="2" t="s">
        <v>246</v>
      </c>
      <c r="K13" s="2" t="s">
        <v>247</v>
      </c>
      <c r="L13" s="3">
        <v>28</v>
      </c>
      <c r="M13" s="2" t="s">
        <v>248</v>
      </c>
      <c r="N13" s="2" t="s">
        <v>249</v>
      </c>
      <c r="O13" s="2" t="s">
        <v>250</v>
      </c>
      <c r="P13" s="2" t="s">
        <v>244</v>
      </c>
      <c r="Q13" s="2" t="s">
        <v>245</v>
      </c>
      <c r="R13" s="2" t="s">
        <v>251</v>
      </c>
      <c r="S13" s="2" t="s">
        <v>76</v>
      </c>
    </row>
    <row r="14" spans="1:19" ht="13.9" customHeight="1" x14ac:dyDescent="0.25">
      <c r="A14" s="12">
        <f>ROUND(Table1[[#This Row],[Capacity]]*248.77,0)</f>
        <v>2736</v>
      </c>
      <c r="B14" s="4">
        <v>633</v>
      </c>
      <c r="C14" s="9" t="s">
        <v>7992</v>
      </c>
      <c r="D14" s="2" t="s">
        <v>15</v>
      </c>
      <c r="E14" s="2" t="s">
        <v>261</v>
      </c>
      <c r="F14" s="2" t="str">
        <f>Table1[[#This Row],[Facility Number]]&amp;"-"&amp;Table1[[#This Row],[Facility Name]]&amp;"-"&amp;Table1[[#This Row],[Level of Care]]</f>
        <v>633-GEORGIA BROWN BLOSSER HOME FOR THE AGED-RCF</v>
      </c>
      <c r="G14" s="2" t="s">
        <v>262</v>
      </c>
      <c r="H14" s="2" t="s">
        <v>263</v>
      </c>
      <c r="I14" s="2" t="s">
        <v>264</v>
      </c>
      <c r="J14" s="2" t="s">
        <v>265</v>
      </c>
      <c r="K14" s="2" t="s">
        <v>266</v>
      </c>
      <c r="L14" s="3">
        <v>11</v>
      </c>
      <c r="M14" s="2" t="s">
        <v>267</v>
      </c>
      <c r="N14" s="2" t="s">
        <v>267</v>
      </c>
      <c r="O14" s="2" t="s">
        <v>262</v>
      </c>
      <c r="P14" s="2" t="s">
        <v>263</v>
      </c>
      <c r="Q14" s="2" t="s">
        <v>264</v>
      </c>
      <c r="R14" s="2" t="s">
        <v>261</v>
      </c>
      <c r="S14" s="2" t="s">
        <v>76</v>
      </c>
    </row>
    <row r="15" spans="1:19" ht="13.9" customHeight="1" x14ac:dyDescent="0.25">
      <c r="A15" s="12">
        <f>ROUND(Table1[[#This Row],[Capacity]]*248.77,0)</f>
        <v>9951</v>
      </c>
      <c r="B15" s="4">
        <v>709</v>
      </c>
      <c r="C15" s="9" t="s">
        <v>7992</v>
      </c>
      <c r="D15" s="2" t="s">
        <v>15</v>
      </c>
      <c r="E15" s="2" t="s">
        <v>287</v>
      </c>
      <c r="F15" s="2" t="str">
        <f>Table1[[#This Row],[Facility Number]]&amp;"-"&amp;Table1[[#This Row],[Facility Name]]&amp;"-"&amp;Table1[[#This Row],[Level of Care]]</f>
        <v>709-BOARDING INN, THE-RCF</v>
      </c>
      <c r="G15" s="2" t="s">
        <v>288</v>
      </c>
      <c r="H15" s="2" t="s">
        <v>289</v>
      </c>
      <c r="I15" s="2" t="s">
        <v>290</v>
      </c>
      <c r="J15" s="2" t="s">
        <v>291</v>
      </c>
      <c r="K15" s="2" t="s">
        <v>292</v>
      </c>
      <c r="L15" s="3">
        <v>40</v>
      </c>
      <c r="M15" s="2" t="s">
        <v>293</v>
      </c>
      <c r="N15" s="2" t="s">
        <v>294</v>
      </c>
      <c r="O15" s="2" t="s">
        <v>288</v>
      </c>
      <c r="P15" s="2" t="s">
        <v>289</v>
      </c>
      <c r="Q15" s="2" t="s">
        <v>290</v>
      </c>
      <c r="R15" s="2" t="s">
        <v>295</v>
      </c>
      <c r="S15" s="2" t="s">
        <v>24</v>
      </c>
    </row>
    <row r="16" spans="1:19" ht="13.9" customHeight="1" x14ac:dyDescent="0.25">
      <c r="A16" s="12">
        <f>ROUND(Table1[[#This Row],[Capacity]]*248.77,0)</f>
        <v>7463</v>
      </c>
      <c r="B16" s="4">
        <v>726</v>
      </c>
      <c r="C16" s="9" t="s">
        <v>7992</v>
      </c>
      <c r="D16" s="2" t="s">
        <v>15</v>
      </c>
      <c r="E16" s="2" t="s">
        <v>306</v>
      </c>
      <c r="F16" s="2" t="str">
        <f>Table1[[#This Row],[Facility Number]]&amp;"-"&amp;Table1[[#This Row],[Facility Name]]&amp;"-"&amp;Table1[[#This Row],[Level of Care]]</f>
        <v>726-COLONIAL HOUSE OF FESTUS I-RCF</v>
      </c>
      <c r="G16" s="2" t="s">
        <v>307</v>
      </c>
      <c r="H16" s="2" t="s">
        <v>308</v>
      </c>
      <c r="I16" s="2" t="s">
        <v>309</v>
      </c>
      <c r="J16" s="2" t="s">
        <v>310</v>
      </c>
      <c r="K16" s="2" t="s">
        <v>311</v>
      </c>
      <c r="L16" s="3">
        <v>30</v>
      </c>
      <c r="M16" s="2" t="s">
        <v>312</v>
      </c>
      <c r="N16" s="2" t="s">
        <v>313</v>
      </c>
      <c r="O16" s="2" t="s">
        <v>307</v>
      </c>
      <c r="P16" s="2" t="s">
        <v>308</v>
      </c>
      <c r="Q16" s="2" t="s">
        <v>309</v>
      </c>
      <c r="R16" s="2" t="s">
        <v>314</v>
      </c>
      <c r="S16" s="2" t="s">
        <v>36</v>
      </c>
    </row>
    <row r="17" spans="1:19" ht="13.9" customHeight="1" x14ac:dyDescent="0.25">
      <c r="A17" s="12">
        <f>ROUND(Table1[[#This Row],[Capacity]]*248.77,0)</f>
        <v>4478</v>
      </c>
      <c r="B17" s="4">
        <v>910</v>
      </c>
      <c r="C17" s="9" t="s">
        <v>7992</v>
      </c>
      <c r="D17" s="2" t="s">
        <v>138</v>
      </c>
      <c r="E17" s="2" t="s">
        <v>360</v>
      </c>
      <c r="F17" s="2" t="str">
        <f>Table1[[#This Row],[Facility Number]]&amp;"-"&amp;Table1[[#This Row],[Facility Name]]&amp;"-"&amp;Table1[[#This Row],[Level of Care]]</f>
        <v>910-BAISCH NURSING CENTER-RCF*</v>
      </c>
      <c r="G17" s="2" t="s">
        <v>361</v>
      </c>
      <c r="H17" s="2" t="s">
        <v>362</v>
      </c>
      <c r="I17" s="2" t="s">
        <v>363</v>
      </c>
      <c r="J17" s="2" t="s">
        <v>151</v>
      </c>
      <c r="K17" s="2" t="s">
        <v>364</v>
      </c>
      <c r="L17" s="3">
        <v>18</v>
      </c>
      <c r="M17" s="2" t="s">
        <v>365</v>
      </c>
      <c r="N17" s="2" t="s">
        <v>366</v>
      </c>
      <c r="O17" s="2" t="s">
        <v>361</v>
      </c>
      <c r="P17" s="2" t="s">
        <v>362</v>
      </c>
      <c r="Q17" s="2" t="s">
        <v>363</v>
      </c>
      <c r="R17" s="2" t="s">
        <v>367</v>
      </c>
      <c r="S17" s="2" t="s">
        <v>36</v>
      </c>
    </row>
    <row r="18" spans="1:19" ht="13.9" customHeight="1" x14ac:dyDescent="0.25">
      <c r="A18" s="12">
        <f>ROUND(Table1[[#This Row],[Capacity]]*248.77,0)</f>
        <v>4478</v>
      </c>
      <c r="B18" s="4">
        <v>920</v>
      </c>
      <c r="C18" s="9" t="s">
        <v>7992</v>
      </c>
      <c r="D18" s="2" t="s">
        <v>15</v>
      </c>
      <c r="E18" s="2" t="s">
        <v>368</v>
      </c>
      <c r="F18" s="2" t="str">
        <f>Table1[[#This Row],[Facility Number]]&amp;"-"&amp;Table1[[#This Row],[Facility Name]]&amp;"-"&amp;Table1[[#This Row],[Level of Care]]</f>
        <v>920-STAR CARE-RCF</v>
      </c>
      <c r="G18" s="2" t="s">
        <v>369</v>
      </c>
      <c r="H18" s="2" t="s">
        <v>217</v>
      </c>
      <c r="I18" s="2" t="s">
        <v>370</v>
      </c>
      <c r="J18" s="2" t="s">
        <v>371</v>
      </c>
      <c r="K18" s="2" t="s">
        <v>372</v>
      </c>
      <c r="L18" s="3">
        <v>18</v>
      </c>
      <c r="M18" s="2" t="s">
        <v>373</v>
      </c>
      <c r="N18" s="2" t="s">
        <v>374</v>
      </c>
      <c r="O18" s="2" t="s">
        <v>375</v>
      </c>
      <c r="P18" s="2" t="s">
        <v>217</v>
      </c>
      <c r="Q18" s="2" t="s">
        <v>376</v>
      </c>
      <c r="R18" s="2" t="s">
        <v>377</v>
      </c>
      <c r="S18" s="2" t="s">
        <v>36</v>
      </c>
    </row>
    <row r="19" spans="1:19" ht="13.9" customHeight="1" x14ac:dyDescent="0.25">
      <c r="A19" s="12">
        <f>ROUND(Table1[[#This Row],[Capacity]]*248.77,0)</f>
        <v>18658</v>
      </c>
      <c r="B19" s="4">
        <v>1013</v>
      </c>
      <c r="C19" s="9" t="s">
        <v>7992</v>
      </c>
      <c r="D19" s="2" t="s">
        <v>406</v>
      </c>
      <c r="E19" s="2" t="s">
        <v>407</v>
      </c>
      <c r="F19" s="2" t="str">
        <f>Table1[[#This Row],[Facility Number]]&amp;"-"&amp;Table1[[#This Row],[Facility Name]]&amp;"-"&amp;Table1[[#This Row],[Level of Care]]</f>
        <v>1013-CANDLELIGHT LODGE RETIREMENT CENTER-ALF**</v>
      </c>
      <c r="G19" s="2" t="s">
        <v>408</v>
      </c>
      <c r="H19" s="2" t="s">
        <v>317</v>
      </c>
      <c r="I19" s="2" t="s">
        <v>409</v>
      </c>
      <c r="J19" s="2" t="s">
        <v>410</v>
      </c>
      <c r="K19" s="2" t="s">
        <v>411</v>
      </c>
      <c r="L19" s="3">
        <v>75</v>
      </c>
      <c r="M19" s="2" t="s">
        <v>412</v>
      </c>
      <c r="N19" s="2" t="s">
        <v>413</v>
      </c>
      <c r="O19" s="2" t="s">
        <v>408</v>
      </c>
      <c r="P19" s="2" t="s">
        <v>317</v>
      </c>
      <c r="Q19" s="2" t="s">
        <v>409</v>
      </c>
      <c r="R19" s="2" t="s">
        <v>414</v>
      </c>
      <c r="S19" s="2" t="s">
        <v>36</v>
      </c>
    </row>
    <row r="20" spans="1:19" ht="13.9" customHeight="1" x14ac:dyDescent="0.25">
      <c r="A20" s="12">
        <f>ROUND(Table1[[#This Row],[Capacity]]*248.77,0)</f>
        <v>9204</v>
      </c>
      <c r="B20" s="4">
        <v>1013</v>
      </c>
      <c r="C20" s="9" t="s">
        <v>7992</v>
      </c>
      <c r="D20" s="2" t="s">
        <v>37</v>
      </c>
      <c r="E20" s="2" t="s">
        <v>407</v>
      </c>
      <c r="F20" s="2" t="str">
        <f>Table1[[#This Row],[Facility Number]]&amp;"-"&amp;Table1[[#This Row],[Facility Name]]&amp;"-"&amp;Table1[[#This Row],[Level of Care]]</f>
        <v>1013-CANDLELIGHT LODGE RETIREMENT CENTER-ALF</v>
      </c>
      <c r="G20" s="2" t="s">
        <v>408</v>
      </c>
      <c r="H20" s="2" t="s">
        <v>317</v>
      </c>
      <c r="I20" s="2" t="s">
        <v>409</v>
      </c>
      <c r="J20" s="2" t="s">
        <v>410</v>
      </c>
      <c r="K20" s="2" t="s">
        <v>411</v>
      </c>
      <c r="L20" s="3">
        <v>37</v>
      </c>
      <c r="M20" s="2" t="s">
        <v>412</v>
      </c>
      <c r="N20" s="2" t="s">
        <v>413</v>
      </c>
      <c r="O20" s="2" t="s">
        <v>408</v>
      </c>
      <c r="P20" s="2" t="s">
        <v>317</v>
      </c>
      <c r="Q20" s="2" t="s">
        <v>409</v>
      </c>
      <c r="R20" s="2" t="s">
        <v>414</v>
      </c>
      <c r="S20" s="2" t="s">
        <v>36</v>
      </c>
    </row>
    <row r="21" spans="1:19" ht="13.9" customHeight="1" x14ac:dyDescent="0.25">
      <c r="A21" s="12">
        <f>ROUND(Table1[[#This Row],[Capacity]]*248.77,0)</f>
        <v>8209</v>
      </c>
      <c r="B21" s="4">
        <v>1058</v>
      </c>
      <c r="C21" s="9" t="s">
        <v>7992</v>
      </c>
      <c r="D21" s="2" t="s">
        <v>138</v>
      </c>
      <c r="E21" s="2" t="s">
        <v>432</v>
      </c>
      <c r="F21" s="2" t="str">
        <f>Table1[[#This Row],[Facility Number]]&amp;"-"&amp;Table1[[#This Row],[Facility Name]]&amp;"-"&amp;Table1[[#This Row],[Level of Care]]</f>
        <v>1058-CARONDELET RETIREMENT MANOR-RCF*</v>
      </c>
      <c r="G21" s="2" t="s">
        <v>433</v>
      </c>
      <c r="H21" s="2" t="s">
        <v>18</v>
      </c>
      <c r="I21" s="2" t="s">
        <v>434</v>
      </c>
      <c r="J21" s="2" t="s">
        <v>435</v>
      </c>
      <c r="K21" s="2" t="s">
        <v>436</v>
      </c>
      <c r="L21" s="3">
        <v>33</v>
      </c>
      <c r="M21" s="2" t="s">
        <v>437</v>
      </c>
      <c r="N21" s="2" t="s">
        <v>438</v>
      </c>
      <c r="O21" s="2" t="s">
        <v>439</v>
      </c>
      <c r="P21" s="2" t="s">
        <v>18</v>
      </c>
      <c r="Q21" s="2" t="s">
        <v>440</v>
      </c>
      <c r="R21" s="2" t="s">
        <v>441</v>
      </c>
      <c r="S21" s="2" t="s">
        <v>36</v>
      </c>
    </row>
    <row r="22" spans="1:19" ht="13.9" customHeight="1" x14ac:dyDescent="0.25">
      <c r="A22" s="12">
        <f>ROUND(Table1[[#This Row],[Capacity]]*248.77,0)</f>
        <v>7961</v>
      </c>
      <c r="B22" s="4">
        <v>1061</v>
      </c>
      <c r="C22" s="9" t="s">
        <v>7992</v>
      </c>
      <c r="D22" s="2" t="s">
        <v>138</v>
      </c>
      <c r="E22" s="2" t="s">
        <v>442</v>
      </c>
      <c r="F22" s="2" t="str">
        <f>Table1[[#This Row],[Facility Number]]&amp;"-"&amp;Table1[[#This Row],[Facility Name]]&amp;"-"&amp;Table1[[#This Row],[Level of Care]]</f>
        <v>1061-CARRIAGE SQUARE REHAB AND HEALTHCARE CENTER-RCF*</v>
      </c>
      <c r="G22" s="2" t="s">
        <v>443</v>
      </c>
      <c r="H22" s="2" t="s">
        <v>217</v>
      </c>
      <c r="I22" s="2" t="s">
        <v>444</v>
      </c>
      <c r="J22" s="2" t="s">
        <v>445</v>
      </c>
      <c r="K22" s="2" t="s">
        <v>446</v>
      </c>
      <c r="L22" s="3">
        <v>32</v>
      </c>
      <c r="M22" s="2" t="s">
        <v>447</v>
      </c>
      <c r="N22" s="2" t="s">
        <v>448</v>
      </c>
      <c r="O22" s="2" t="s">
        <v>443</v>
      </c>
      <c r="P22" s="2" t="s">
        <v>217</v>
      </c>
      <c r="Q22" s="2" t="s">
        <v>444</v>
      </c>
      <c r="R22" s="2" t="s">
        <v>449</v>
      </c>
      <c r="S22" s="2" t="s">
        <v>36</v>
      </c>
    </row>
    <row r="23" spans="1:19" ht="13.9" customHeight="1" x14ac:dyDescent="0.25">
      <c r="A23" s="12">
        <f>ROUND(Table1[[#This Row],[Capacity]]*248.77,0)</f>
        <v>7961</v>
      </c>
      <c r="B23" s="4">
        <v>1142</v>
      </c>
      <c r="C23" s="9" t="s">
        <v>7992</v>
      </c>
      <c r="D23" s="2" t="s">
        <v>37</v>
      </c>
      <c r="E23" s="2" t="s">
        <v>477</v>
      </c>
      <c r="F23" s="2" t="str">
        <f>Table1[[#This Row],[Facility Number]]&amp;"-"&amp;Table1[[#This Row],[Facility Name]]&amp;"-"&amp;Table1[[#This Row],[Level of Care]]</f>
        <v>1142-CEDAR KNOLL PARTNERSHIP-ALF</v>
      </c>
      <c r="G23" s="2" t="s">
        <v>478</v>
      </c>
      <c r="H23" s="2" t="s">
        <v>479</v>
      </c>
      <c r="I23" s="2" t="s">
        <v>480</v>
      </c>
      <c r="J23" s="2" t="s">
        <v>481</v>
      </c>
      <c r="K23" s="2" t="s">
        <v>482</v>
      </c>
      <c r="L23" s="3">
        <v>32</v>
      </c>
      <c r="M23" s="2" t="s">
        <v>483</v>
      </c>
      <c r="N23" s="2" t="s">
        <v>484</v>
      </c>
      <c r="O23" s="2" t="s">
        <v>478</v>
      </c>
      <c r="P23" s="2" t="s">
        <v>479</v>
      </c>
      <c r="Q23" s="2" t="s">
        <v>480</v>
      </c>
      <c r="R23" s="2" t="s">
        <v>477</v>
      </c>
      <c r="S23" s="2" t="s">
        <v>485</v>
      </c>
    </row>
    <row r="24" spans="1:19" ht="13.9" customHeight="1" x14ac:dyDescent="0.25">
      <c r="A24" s="12">
        <f>ROUND(Table1[[#This Row],[Capacity]]*248.77,0)</f>
        <v>3980</v>
      </c>
      <c r="B24" s="4">
        <v>1182</v>
      </c>
      <c r="C24" s="9" t="s">
        <v>7992</v>
      </c>
      <c r="D24" s="2" t="s">
        <v>37</v>
      </c>
      <c r="E24" s="2" t="s">
        <v>503</v>
      </c>
      <c r="F24" s="2" t="str">
        <f>Table1[[#This Row],[Facility Number]]&amp;"-"&amp;Table1[[#This Row],[Facility Name]]&amp;"-"&amp;Table1[[#This Row],[Level of Care]]</f>
        <v>1182-CEDARGATE HEALTHCARE-ALF</v>
      </c>
      <c r="G24" s="2" t="s">
        <v>504</v>
      </c>
      <c r="H24" s="2" t="s">
        <v>279</v>
      </c>
      <c r="I24" s="2" t="s">
        <v>505</v>
      </c>
      <c r="J24" s="2" t="s">
        <v>506</v>
      </c>
      <c r="K24" s="2" t="s">
        <v>507</v>
      </c>
      <c r="L24" s="3">
        <v>16</v>
      </c>
      <c r="M24" s="2" t="s">
        <v>508</v>
      </c>
      <c r="N24" s="2" t="s">
        <v>509</v>
      </c>
      <c r="O24" s="2" t="s">
        <v>504</v>
      </c>
      <c r="P24" s="2" t="s">
        <v>279</v>
      </c>
      <c r="Q24" s="2" t="s">
        <v>505</v>
      </c>
      <c r="R24" s="2" t="s">
        <v>510</v>
      </c>
      <c r="S24" s="2" t="s">
        <v>36</v>
      </c>
    </row>
    <row r="25" spans="1:19" ht="13.9" customHeight="1" x14ac:dyDescent="0.25">
      <c r="A25" s="12">
        <f>ROUND(Table1[[#This Row],[Capacity]]*248.77,0)</f>
        <v>14429</v>
      </c>
      <c r="B25" s="4">
        <v>1200</v>
      </c>
      <c r="C25" s="9" t="s">
        <v>7992</v>
      </c>
      <c r="D25" s="2" t="s">
        <v>37</v>
      </c>
      <c r="E25" s="2" t="s">
        <v>511</v>
      </c>
      <c r="F25" s="2" t="str">
        <f>Table1[[#This Row],[Facility Number]]&amp;"-"&amp;Table1[[#This Row],[Facility Name]]&amp;"-"&amp;Table1[[#This Row],[Level of Care]]</f>
        <v>1200-CENTURY PINES ASSISTED LIVING-ALF</v>
      </c>
      <c r="G25" s="2" t="s">
        <v>512</v>
      </c>
      <c r="H25" s="2" t="s">
        <v>513</v>
      </c>
      <c r="I25" s="2" t="s">
        <v>514</v>
      </c>
      <c r="J25" s="2" t="s">
        <v>516</v>
      </c>
      <c r="K25" s="2" t="s">
        <v>517</v>
      </c>
      <c r="L25" s="3">
        <v>58</v>
      </c>
      <c r="M25" s="2" t="s">
        <v>518</v>
      </c>
      <c r="N25" s="2" t="s">
        <v>519</v>
      </c>
      <c r="O25" s="2" t="s">
        <v>512</v>
      </c>
      <c r="P25" s="2" t="s">
        <v>513</v>
      </c>
      <c r="Q25" s="2" t="s">
        <v>514</v>
      </c>
      <c r="R25" s="2" t="s">
        <v>520</v>
      </c>
      <c r="S25" s="2" t="s">
        <v>24</v>
      </c>
    </row>
    <row r="26" spans="1:19" ht="13.9" customHeight="1" x14ac:dyDescent="0.25">
      <c r="A26" s="12">
        <f>ROUND(Table1[[#This Row],[Capacity]]*248.77,0)</f>
        <v>4478</v>
      </c>
      <c r="B26" s="4">
        <v>1200</v>
      </c>
      <c r="C26" s="9" t="s">
        <v>7992</v>
      </c>
      <c r="D26" s="2" t="s">
        <v>406</v>
      </c>
      <c r="E26" s="2" t="s">
        <v>511</v>
      </c>
      <c r="F26" s="2" t="str">
        <f>Table1[[#This Row],[Facility Number]]&amp;"-"&amp;Table1[[#This Row],[Facility Name]]&amp;"-"&amp;Table1[[#This Row],[Level of Care]]</f>
        <v>1200-CENTURY PINES ASSISTED LIVING-ALF**</v>
      </c>
      <c r="G26" s="2" t="s">
        <v>512</v>
      </c>
      <c r="H26" s="2" t="s">
        <v>513</v>
      </c>
      <c r="I26" s="2" t="s">
        <v>514</v>
      </c>
      <c r="J26" s="2" t="s">
        <v>516</v>
      </c>
      <c r="K26" s="2" t="s">
        <v>517</v>
      </c>
      <c r="L26" s="3">
        <v>18</v>
      </c>
      <c r="M26" s="2" t="s">
        <v>518</v>
      </c>
      <c r="N26" s="2" t="s">
        <v>519</v>
      </c>
      <c r="O26" s="2" t="s">
        <v>512</v>
      </c>
      <c r="P26" s="2" t="s">
        <v>513</v>
      </c>
      <c r="Q26" s="2" t="s">
        <v>514</v>
      </c>
      <c r="R26" s="2" t="s">
        <v>520</v>
      </c>
      <c r="S26" s="2" t="s">
        <v>24</v>
      </c>
    </row>
    <row r="27" spans="1:19" ht="13.9" customHeight="1" x14ac:dyDescent="0.25">
      <c r="A27" s="12">
        <f>ROUND(Table1[[#This Row],[Capacity]]*248.77,0)</f>
        <v>13682</v>
      </c>
      <c r="B27" s="4">
        <v>1386</v>
      </c>
      <c r="C27" s="9" t="s">
        <v>7992</v>
      </c>
      <c r="D27" s="2" t="s">
        <v>406</v>
      </c>
      <c r="E27" s="2" t="s">
        <v>616</v>
      </c>
      <c r="F27" s="2" t="str">
        <f>Table1[[#This Row],[Facility Number]]&amp;"-"&amp;Table1[[#This Row],[Facility Name]]&amp;"-"&amp;Table1[[#This Row],[Level of Care]]</f>
        <v>1386-CHATEAU GIRARDEAU-ALF**</v>
      </c>
      <c r="G27" s="2" t="s">
        <v>617</v>
      </c>
      <c r="H27" s="2" t="s">
        <v>417</v>
      </c>
      <c r="I27" s="2" t="s">
        <v>618</v>
      </c>
      <c r="J27" s="2" t="s">
        <v>619</v>
      </c>
      <c r="K27" s="2" t="s">
        <v>620</v>
      </c>
      <c r="L27" s="3">
        <v>55</v>
      </c>
      <c r="M27" s="2" t="s">
        <v>621</v>
      </c>
      <c r="N27" s="2" t="s">
        <v>624</v>
      </c>
      <c r="O27" s="2" t="s">
        <v>617</v>
      </c>
      <c r="P27" s="2" t="s">
        <v>417</v>
      </c>
      <c r="Q27" s="2" t="s">
        <v>618</v>
      </c>
      <c r="R27" s="2" t="s">
        <v>623</v>
      </c>
      <c r="S27" s="2" t="s">
        <v>76</v>
      </c>
    </row>
    <row r="28" spans="1:19" ht="13.9" customHeight="1" x14ac:dyDescent="0.25">
      <c r="A28" s="12">
        <f>ROUND(Table1[[#This Row],[Capacity]]*248.77,0)</f>
        <v>9951</v>
      </c>
      <c r="B28" s="4">
        <v>1426</v>
      </c>
      <c r="C28" s="9" t="s">
        <v>7992</v>
      </c>
      <c r="D28" s="2" t="s">
        <v>138</v>
      </c>
      <c r="E28" s="2" t="s">
        <v>625</v>
      </c>
      <c r="F28" s="2" t="str">
        <f>Table1[[#This Row],[Facility Number]]&amp;"-"&amp;Table1[[#This Row],[Facility Name]]&amp;"-"&amp;Table1[[#This Row],[Level of Care]]</f>
        <v>1426-RIVERVIEW RESIDENTIAL PLACE-RCF*</v>
      </c>
      <c r="G28" s="2" t="s">
        <v>626</v>
      </c>
      <c r="H28" s="2" t="s">
        <v>513</v>
      </c>
      <c r="I28" s="2" t="s">
        <v>627</v>
      </c>
      <c r="J28" s="2" t="s">
        <v>628</v>
      </c>
      <c r="K28" s="2" t="s">
        <v>629</v>
      </c>
      <c r="L28" s="3">
        <v>40</v>
      </c>
      <c r="M28" s="2" t="s">
        <v>630</v>
      </c>
      <c r="N28" s="2" t="s">
        <v>631</v>
      </c>
      <c r="O28" s="2" t="s">
        <v>632</v>
      </c>
      <c r="P28" s="2" t="s">
        <v>513</v>
      </c>
      <c r="Q28" s="2" t="s">
        <v>633</v>
      </c>
      <c r="R28" s="2" t="s">
        <v>634</v>
      </c>
      <c r="S28" s="2" t="s">
        <v>76</v>
      </c>
    </row>
    <row r="29" spans="1:19" ht="13.9" customHeight="1" x14ac:dyDescent="0.25">
      <c r="A29" s="12">
        <f>ROUND(Table1[[#This Row],[Capacity]]*248.77,0)</f>
        <v>6966</v>
      </c>
      <c r="B29" s="4">
        <v>1435</v>
      </c>
      <c r="C29" s="9" t="s">
        <v>7992</v>
      </c>
      <c r="D29" s="2" t="s">
        <v>406</v>
      </c>
      <c r="E29" s="2" t="s">
        <v>638</v>
      </c>
      <c r="F29" s="2" t="str">
        <f>Table1[[#This Row],[Facility Number]]&amp;"-"&amp;Table1[[#This Row],[Facility Name]]&amp;"-"&amp;Table1[[#This Row],[Level of Care]]</f>
        <v>1435-ARBOR HILLS NURSING AND REHABILITATION CENTER-ALF**</v>
      </c>
      <c r="G29" s="2" t="s">
        <v>639</v>
      </c>
      <c r="H29" s="2" t="s">
        <v>640</v>
      </c>
      <c r="I29" s="2" t="s">
        <v>641</v>
      </c>
      <c r="J29" s="2" t="s">
        <v>642</v>
      </c>
      <c r="K29" s="2" t="s">
        <v>643</v>
      </c>
      <c r="L29" s="3">
        <v>28</v>
      </c>
      <c r="M29" s="2" t="s">
        <v>644</v>
      </c>
      <c r="N29" s="2" t="s">
        <v>645</v>
      </c>
      <c r="O29" s="2" t="s">
        <v>639</v>
      </c>
      <c r="P29" s="2" t="s">
        <v>640</v>
      </c>
      <c r="Q29" s="2" t="s">
        <v>641</v>
      </c>
      <c r="R29" s="2" t="s">
        <v>646</v>
      </c>
      <c r="S29" s="2" t="s">
        <v>36</v>
      </c>
    </row>
    <row r="30" spans="1:19" ht="13.9" customHeight="1" x14ac:dyDescent="0.25">
      <c r="A30" s="12">
        <f>ROUND(Table1[[#This Row],[Capacity]]*248.77,0)</f>
        <v>5473</v>
      </c>
      <c r="B30" s="4">
        <v>1480</v>
      </c>
      <c r="C30" s="9" t="s">
        <v>7992</v>
      </c>
      <c r="D30" s="2" t="s">
        <v>138</v>
      </c>
      <c r="E30" s="2" t="s">
        <v>665</v>
      </c>
      <c r="F30" s="2" t="str">
        <f>Table1[[#This Row],[Facility Number]]&amp;"-"&amp;Table1[[#This Row],[Facility Name]]&amp;"-"&amp;Table1[[#This Row],[Level of Care]]</f>
        <v>1480-CLARK COUNTY NURSING HOME-RCF*</v>
      </c>
      <c r="G30" s="2" t="s">
        <v>666</v>
      </c>
      <c r="H30" s="2" t="s">
        <v>667</v>
      </c>
      <c r="I30" s="2" t="s">
        <v>668</v>
      </c>
      <c r="J30" s="2" t="s">
        <v>282</v>
      </c>
      <c r="K30" s="2" t="s">
        <v>670</v>
      </c>
      <c r="L30" s="3">
        <v>22</v>
      </c>
      <c r="M30" s="2" t="s">
        <v>671</v>
      </c>
      <c r="N30" s="2" t="s">
        <v>672</v>
      </c>
      <c r="O30" s="2" t="s">
        <v>666</v>
      </c>
      <c r="P30" s="2" t="s">
        <v>667</v>
      </c>
      <c r="Q30" s="2" t="s">
        <v>668</v>
      </c>
      <c r="R30" s="2" t="s">
        <v>673</v>
      </c>
      <c r="S30" s="2" t="s">
        <v>664</v>
      </c>
    </row>
    <row r="31" spans="1:19" ht="13.9" customHeight="1" x14ac:dyDescent="0.25">
      <c r="A31" s="12">
        <f>ROUND(Table1[[#This Row],[Capacity]]*248.77,0)</f>
        <v>3732</v>
      </c>
      <c r="B31" s="4">
        <v>1591</v>
      </c>
      <c r="C31" s="9" t="s">
        <v>7992</v>
      </c>
      <c r="D31" s="2" t="s">
        <v>138</v>
      </c>
      <c r="E31" s="2" t="s">
        <v>717</v>
      </c>
      <c r="F31" s="2" t="str">
        <f>Table1[[#This Row],[Facility Number]]&amp;"-"&amp;Table1[[#This Row],[Facility Name]]&amp;"-"&amp;Table1[[#This Row],[Level of Care]]</f>
        <v>1591-COLLIER CARE HOME, INC-RCF*</v>
      </c>
      <c r="G31" s="2" t="s">
        <v>718</v>
      </c>
      <c r="H31" s="2" t="s">
        <v>270</v>
      </c>
      <c r="I31" s="2" t="s">
        <v>719</v>
      </c>
      <c r="J31" s="2" t="s">
        <v>720</v>
      </c>
      <c r="K31" s="2" t="s">
        <v>721</v>
      </c>
      <c r="L31" s="3">
        <v>15</v>
      </c>
      <c r="M31" s="2" t="s">
        <v>722</v>
      </c>
      <c r="N31" s="2" t="s">
        <v>722</v>
      </c>
      <c r="O31" s="2" t="s">
        <v>718</v>
      </c>
      <c r="P31" s="2" t="s">
        <v>270</v>
      </c>
      <c r="Q31" s="2" t="s">
        <v>719</v>
      </c>
      <c r="R31" s="2" t="s">
        <v>717</v>
      </c>
      <c r="S31" s="2" t="s">
        <v>24</v>
      </c>
    </row>
    <row r="32" spans="1:19" ht="13.9" customHeight="1" x14ac:dyDescent="0.25">
      <c r="A32" s="12">
        <f>ROUND(Table1[[#This Row],[Capacity]]*248.77,0)</f>
        <v>4229</v>
      </c>
      <c r="B32" s="4">
        <v>1602</v>
      </c>
      <c r="C32" s="9" t="s">
        <v>7992</v>
      </c>
      <c r="D32" s="2" t="s">
        <v>138</v>
      </c>
      <c r="E32" s="2" t="s">
        <v>723</v>
      </c>
      <c r="F32" s="2" t="str">
        <f>Table1[[#This Row],[Facility Number]]&amp;"-"&amp;Table1[[#This Row],[Facility Name]]&amp;"-"&amp;Table1[[#This Row],[Level of Care]]</f>
        <v>1602-LAKEVIEW HEALTH CARE &amp; REHABILITATION CENTER-RCF*</v>
      </c>
      <c r="G32" s="2" t="s">
        <v>724</v>
      </c>
      <c r="H32" s="2" t="s">
        <v>90</v>
      </c>
      <c r="I32" s="2" t="s">
        <v>725</v>
      </c>
      <c r="J32" s="2" t="s">
        <v>726</v>
      </c>
      <c r="K32" s="2" t="s">
        <v>727</v>
      </c>
      <c r="L32" s="3">
        <v>17</v>
      </c>
      <c r="M32" s="2" t="s">
        <v>728</v>
      </c>
      <c r="N32" s="2" t="s">
        <v>729</v>
      </c>
      <c r="O32" s="2" t="s">
        <v>724</v>
      </c>
      <c r="P32" s="2" t="s">
        <v>90</v>
      </c>
      <c r="Q32" s="2" t="s">
        <v>725</v>
      </c>
      <c r="R32" s="2" t="s">
        <v>730</v>
      </c>
      <c r="S32" s="2" t="s">
        <v>24</v>
      </c>
    </row>
    <row r="33" spans="1:19" ht="13.9" customHeight="1" x14ac:dyDescent="0.25">
      <c r="A33" s="12">
        <f>ROUND(Table1[[#This Row],[Capacity]]*248.77,0)</f>
        <v>4727</v>
      </c>
      <c r="B33" s="4">
        <v>1602</v>
      </c>
      <c r="C33" s="9" t="s">
        <v>7992</v>
      </c>
      <c r="D33" s="2" t="s">
        <v>137</v>
      </c>
      <c r="E33" s="2" t="s">
        <v>723</v>
      </c>
      <c r="F33" s="2" t="str">
        <f>Table1[[#This Row],[Facility Number]]&amp;"-"&amp;Table1[[#This Row],[Facility Name]]&amp;"-"&amp;Table1[[#This Row],[Level of Care]]</f>
        <v>1602-LAKEVIEW HEALTH CARE &amp; REHABILITATION CENTER-ICF</v>
      </c>
      <c r="G33" s="2" t="s">
        <v>724</v>
      </c>
      <c r="H33" s="2" t="s">
        <v>90</v>
      </c>
      <c r="I33" s="2" t="s">
        <v>725</v>
      </c>
      <c r="J33" s="2" t="s">
        <v>726</v>
      </c>
      <c r="K33" s="2" t="s">
        <v>727</v>
      </c>
      <c r="L33" s="3">
        <v>19</v>
      </c>
      <c r="M33" s="2" t="s">
        <v>728</v>
      </c>
      <c r="N33" s="2" t="s">
        <v>729</v>
      </c>
      <c r="O33" s="2" t="s">
        <v>724</v>
      </c>
      <c r="P33" s="2" t="s">
        <v>90</v>
      </c>
      <c r="Q33" s="2" t="s">
        <v>725</v>
      </c>
      <c r="R33" s="2" t="s">
        <v>730</v>
      </c>
      <c r="S33" s="2" t="s">
        <v>24</v>
      </c>
    </row>
    <row r="34" spans="1:19" ht="13.9" customHeight="1" x14ac:dyDescent="0.25">
      <c r="A34" s="12">
        <f>ROUND(Table1[[#This Row],[Capacity]]*248.77,0)</f>
        <v>7712</v>
      </c>
      <c r="B34" s="4">
        <v>1610</v>
      </c>
      <c r="C34" s="9" t="s">
        <v>7992</v>
      </c>
      <c r="D34" s="2" t="s">
        <v>406</v>
      </c>
      <c r="E34" s="2" t="s">
        <v>731</v>
      </c>
      <c r="F34" s="2" t="str">
        <f>Table1[[#This Row],[Facility Number]]&amp;"-"&amp;Table1[[#This Row],[Facility Name]]&amp;"-"&amp;Table1[[#This Row],[Level of Care]]</f>
        <v>1610-COLONIAL HOME, THE-ALF**</v>
      </c>
      <c r="G34" s="2" t="s">
        <v>732</v>
      </c>
      <c r="H34" s="2" t="s">
        <v>733</v>
      </c>
      <c r="I34" s="2" t="s">
        <v>734</v>
      </c>
      <c r="J34" s="2" t="s">
        <v>735</v>
      </c>
      <c r="K34" s="2" t="s">
        <v>736</v>
      </c>
      <c r="L34" s="3">
        <v>31</v>
      </c>
      <c r="M34" s="2" t="s">
        <v>737</v>
      </c>
      <c r="N34" s="2" t="s">
        <v>738</v>
      </c>
      <c r="O34" s="2" t="s">
        <v>732</v>
      </c>
      <c r="P34" s="2" t="s">
        <v>733</v>
      </c>
      <c r="Q34" s="2" t="s">
        <v>734</v>
      </c>
      <c r="R34" s="2" t="s">
        <v>739</v>
      </c>
      <c r="S34" s="2" t="s">
        <v>36</v>
      </c>
    </row>
    <row r="35" spans="1:19" ht="13.9" customHeight="1" x14ac:dyDescent="0.25">
      <c r="A35" s="12">
        <f>ROUND(Table1[[#This Row],[Capacity]]*248.77,0)</f>
        <v>11941</v>
      </c>
      <c r="B35" s="4">
        <v>1693</v>
      </c>
      <c r="C35" s="9" t="s">
        <v>7992</v>
      </c>
      <c r="D35" s="2" t="s">
        <v>138</v>
      </c>
      <c r="E35" s="2" t="s">
        <v>762</v>
      </c>
      <c r="F35" s="2" t="str">
        <f>Table1[[#This Row],[Facility Number]]&amp;"-"&amp;Table1[[#This Row],[Facility Name]]&amp;"-"&amp;Table1[[#This Row],[Level of Care]]</f>
        <v>1693-COLONIAL RESIDENTIAL CARE FACILITY II-RCF*</v>
      </c>
      <c r="G35" s="2" t="s">
        <v>763</v>
      </c>
      <c r="H35" s="2" t="s">
        <v>764</v>
      </c>
      <c r="I35" s="2" t="s">
        <v>765</v>
      </c>
      <c r="J35" s="2" t="s">
        <v>766</v>
      </c>
      <c r="K35" s="2" t="s">
        <v>767</v>
      </c>
      <c r="L35" s="3">
        <v>48</v>
      </c>
      <c r="M35" s="2" t="s">
        <v>768</v>
      </c>
      <c r="N35" s="2" t="s">
        <v>769</v>
      </c>
      <c r="O35" s="2" t="s">
        <v>770</v>
      </c>
      <c r="P35" s="2" t="s">
        <v>771</v>
      </c>
      <c r="Q35" s="2" t="s">
        <v>772</v>
      </c>
      <c r="R35" s="2" t="s">
        <v>773</v>
      </c>
      <c r="S35" s="2" t="s">
        <v>36</v>
      </c>
    </row>
    <row r="36" spans="1:19" ht="13.9" customHeight="1" x14ac:dyDescent="0.25">
      <c r="A36" s="12">
        <f>ROUND(Table1[[#This Row],[Capacity]]*248.77,0)</f>
        <v>3980</v>
      </c>
      <c r="B36" s="4">
        <v>1729</v>
      </c>
      <c r="C36" s="9" t="s">
        <v>7992</v>
      </c>
      <c r="D36" s="2" t="s">
        <v>15</v>
      </c>
      <c r="E36" s="2" t="s">
        <v>789</v>
      </c>
      <c r="F36" s="2" t="str">
        <f>Table1[[#This Row],[Facility Number]]&amp;"-"&amp;Table1[[#This Row],[Facility Name]]&amp;"-"&amp;Table1[[#This Row],[Level of Care]]</f>
        <v>1729-COLUMBIA STREET RESIDENTIAL CARE CENTER LLC-RCF</v>
      </c>
      <c r="G36" s="2" t="s">
        <v>790</v>
      </c>
      <c r="H36" s="2" t="s">
        <v>119</v>
      </c>
      <c r="I36" s="2" t="s">
        <v>791</v>
      </c>
      <c r="J36" s="2" t="s">
        <v>792</v>
      </c>
      <c r="K36" s="2" t="s">
        <v>176</v>
      </c>
      <c r="L36" s="3">
        <v>16</v>
      </c>
      <c r="M36" s="2" t="s">
        <v>793</v>
      </c>
      <c r="N36" s="2" t="s">
        <v>794</v>
      </c>
      <c r="O36" s="2" t="s">
        <v>795</v>
      </c>
      <c r="P36" s="2" t="s">
        <v>119</v>
      </c>
      <c r="Q36" s="2" t="s">
        <v>796</v>
      </c>
      <c r="R36" s="2" t="s">
        <v>797</v>
      </c>
      <c r="S36" s="2" t="s">
        <v>36</v>
      </c>
    </row>
    <row r="37" spans="1:19" ht="13.9" customHeight="1" x14ac:dyDescent="0.25">
      <c r="A37" s="12">
        <f>ROUND(Table1[[#This Row],[Capacity]]*248.77,0)</f>
        <v>2985</v>
      </c>
      <c r="B37" s="4">
        <v>1777</v>
      </c>
      <c r="C37" s="9" t="s">
        <v>7992</v>
      </c>
      <c r="D37" s="2" t="s">
        <v>15</v>
      </c>
      <c r="E37" s="2" t="s">
        <v>813</v>
      </c>
      <c r="F37" s="2" t="str">
        <f>Table1[[#This Row],[Facility Number]]&amp;"-"&amp;Table1[[#This Row],[Facility Name]]&amp;"-"&amp;Table1[[#This Row],[Level of Care]]</f>
        <v>1777-CONVERSE HOME-RCF</v>
      </c>
      <c r="G37" s="2" t="s">
        <v>814</v>
      </c>
      <c r="H37" s="2" t="s">
        <v>51</v>
      </c>
      <c r="I37" s="2" t="s">
        <v>815</v>
      </c>
      <c r="J37" s="2" t="s">
        <v>816</v>
      </c>
      <c r="K37" s="2" t="s">
        <v>817</v>
      </c>
      <c r="L37" s="3">
        <v>12</v>
      </c>
      <c r="M37" s="2" t="s">
        <v>818</v>
      </c>
      <c r="N37" s="2" t="s">
        <v>819</v>
      </c>
      <c r="O37" s="2" t="s">
        <v>814</v>
      </c>
      <c r="P37" s="2" t="s">
        <v>51</v>
      </c>
      <c r="Q37" s="2" t="s">
        <v>815</v>
      </c>
      <c r="R37" s="2" t="s">
        <v>820</v>
      </c>
      <c r="S37" s="2" t="s">
        <v>36</v>
      </c>
    </row>
    <row r="38" spans="1:19" ht="13.9" customHeight="1" x14ac:dyDescent="0.25">
      <c r="A38" s="12">
        <f>ROUND(Table1[[#This Row],[Capacity]]*248.77,0)</f>
        <v>5722</v>
      </c>
      <c r="B38" s="4">
        <v>1852</v>
      </c>
      <c r="C38" s="9" t="s">
        <v>7992</v>
      </c>
      <c r="D38" s="2" t="s">
        <v>138</v>
      </c>
      <c r="E38" s="2" t="s">
        <v>838</v>
      </c>
      <c r="F38" s="2" t="str">
        <f>Table1[[#This Row],[Facility Number]]&amp;"-"&amp;Table1[[#This Row],[Facility Name]]&amp;"-"&amp;Table1[[#This Row],[Level of Care]]</f>
        <v>1852-COUNTRY VALLEY HOME-RCF*</v>
      </c>
      <c r="G38" s="2" t="s">
        <v>839</v>
      </c>
      <c r="H38" s="2" t="s">
        <v>479</v>
      </c>
      <c r="I38" s="2" t="s">
        <v>840</v>
      </c>
      <c r="J38" s="2" t="s">
        <v>841</v>
      </c>
      <c r="K38" s="2" t="s">
        <v>842</v>
      </c>
      <c r="L38" s="3">
        <v>23</v>
      </c>
      <c r="M38" s="2" t="s">
        <v>843</v>
      </c>
      <c r="N38" s="2" t="s">
        <v>844</v>
      </c>
      <c r="O38" s="2" t="s">
        <v>839</v>
      </c>
      <c r="P38" s="2" t="s">
        <v>479</v>
      </c>
      <c r="Q38" s="2" t="s">
        <v>840</v>
      </c>
      <c r="R38" s="2" t="s">
        <v>845</v>
      </c>
      <c r="S38" s="2" t="s">
        <v>126</v>
      </c>
    </row>
    <row r="39" spans="1:19" ht="13.9" customHeight="1" x14ac:dyDescent="0.25">
      <c r="A39" s="12">
        <f>ROUND(Table1[[#This Row],[Capacity]]*248.77,0)</f>
        <v>8956</v>
      </c>
      <c r="B39" s="4">
        <v>1898</v>
      </c>
      <c r="C39" s="9" t="s">
        <v>7992</v>
      </c>
      <c r="D39" s="2" t="s">
        <v>15</v>
      </c>
      <c r="E39" s="2" t="s">
        <v>855</v>
      </c>
      <c r="F39" s="2" t="str">
        <f>Table1[[#This Row],[Facility Number]]&amp;"-"&amp;Table1[[#This Row],[Facility Name]]&amp;"-"&amp;Table1[[#This Row],[Level of Care]]</f>
        <v>1898-CRANE RESIDENTIAL CARE HOME-RCF</v>
      </c>
      <c r="G39" s="2" t="s">
        <v>856</v>
      </c>
      <c r="H39" s="2" t="s">
        <v>857</v>
      </c>
      <c r="I39" s="2" t="s">
        <v>858</v>
      </c>
      <c r="J39" s="2" t="s">
        <v>859</v>
      </c>
      <c r="K39" s="2" t="s">
        <v>860</v>
      </c>
      <c r="L39" s="3">
        <v>36</v>
      </c>
      <c r="M39" s="2" t="s">
        <v>861</v>
      </c>
      <c r="N39" s="2" t="s">
        <v>862</v>
      </c>
      <c r="O39" s="2" t="s">
        <v>856</v>
      </c>
      <c r="P39" s="2" t="s">
        <v>857</v>
      </c>
      <c r="Q39" s="2" t="s">
        <v>858</v>
      </c>
      <c r="R39" s="2" t="s">
        <v>863</v>
      </c>
      <c r="S39" s="2" t="s">
        <v>24</v>
      </c>
    </row>
    <row r="40" spans="1:19" ht="13.9" customHeight="1" x14ac:dyDescent="0.25">
      <c r="A40" s="12">
        <f>ROUND(Table1[[#This Row],[Capacity]]*248.77,0)</f>
        <v>2985</v>
      </c>
      <c r="B40" s="4">
        <v>1901</v>
      </c>
      <c r="C40" s="9" t="s">
        <v>7992</v>
      </c>
      <c r="D40" s="2" t="s">
        <v>15</v>
      </c>
      <c r="E40" s="2" t="s">
        <v>864</v>
      </c>
      <c r="F40" s="2" t="str">
        <f>Table1[[#This Row],[Facility Number]]&amp;"-"&amp;Table1[[#This Row],[Facility Name]]&amp;"-"&amp;Table1[[#This Row],[Level of Care]]</f>
        <v>1901-VALLEY RESIDENTIAL CARE-RCF</v>
      </c>
      <c r="G40" s="2" t="s">
        <v>865</v>
      </c>
      <c r="H40" s="2" t="s">
        <v>129</v>
      </c>
      <c r="I40" s="2" t="s">
        <v>866</v>
      </c>
      <c r="J40" s="2" t="s">
        <v>867</v>
      </c>
      <c r="K40" s="2" t="s">
        <v>868</v>
      </c>
      <c r="L40" s="3">
        <v>12</v>
      </c>
      <c r="M40" s="2" t="s">
        <v>869</v>
      </c>
      <c r="N40" s="2" t="s">
        <v>870</v>
      </c>
      <c r="O40" s="2" t="s">
        <v>871</v>
      </c>
      <c r="P40" s="2" t="s">
        <v>119</v>
      </c>
      <c r="Q40" s="2" t="s">
        <v>872</v>
      </c>
      <c r="R40" s="2" t="s">
        <v>873</v>
      </c>
      <c r="S40" s="2" t="s">
        <v>36</v>
      </c>
    </row>
    <row r="41" spans="1:19" ht="13.9" customHeight="1" x14ac:dyDescent="0.25">
      <c r="A41" s="12">
        <f>ROUND(Table1[[#This Row],[Capacity]]*248.77,0)</f>
        <v>5970</v>
      </c>
      <c r="B41" s="4">
        <v>1936</v>
      </c>
      <c r="C41" s="9" t="s">
        <v>7992</v>
      </c>
      <c r="D41" s="2" t="s">
        <v>138</v>
      </c>
      <c r="E41" s="2" t="s">
        <v>874</v>
      </c>
      <c r="F41" s="2" t="str">
        <f>Table1[[#This Row],[Facility Number]]&amp;"-"&amp;Table1[[#This Row],[Facility Name]]&amp;"-"&amp;Table1[[#This Row],[Level of Care]]</f>
        <v>1936-CRESTVIEW HOME-RCF*</v>
      </c>
      <c r="G41" s="2" t="s">
        <v>875</v>
      </c>
      <c r="H41" s="2" t="s">
        <v>876</v>
      </c>
      <c r="I41" s="2" t="s">
        <v>877</v>
      </c>
      <c r="J41" s="2" t="s">
        <v>878</v>
      </c>
      <c r="K41" s="2" t="s">
        <v>879</v>
      </c>
      <c r="L41" s="3">
        <v>24</v>
      </c>
      <c r="M41" s="2" t="s">
        <v>880</v>
      </c>
      <c r="N41" s="2" t="s">
        <v>881</v>
      </c>
      <c r="O41" s="2" t="s">
        <v>882</v>
      </c>
      <c r="P41" s="2" t="s">
        <v>876</v>
      </c>
      <c r="Q41" s="2" t="s">
        <v>883</v>
      </c>
      <c r="R41" s="2" t="s">
        <v>884</v>
      </c>
      <c r="S41" s="2" t="s">
        <v>36</v>
      </c>
    </row>
    <row r="42" spans="1:19" ht="13.9" customHeight="1" x14ac:dyDescent="0.25">
      <c r="A42" s="12">
        <f>ROUND(Table1[[#This Row],[Capacity]]*248.77,0)</f>
        <v>4975</v>
      </c>
      <c r="B42" s="4">
        <v>2160</v>
      </c>
      <c r="C42" s="9" t="s">
        <v>7992</v>
      </c>
      <c r="D42" s="2" t="s">
        <v>138</v>
      </c>
      <c r="E42" s="2" t="s">
        <v>963</v>
      </c>
      <c r="F42" s="2" t="str">
        <f>Table1[[#This Row],[Facility Number]]&amp;"-"&amp;Table1[[#This Row],[Facility Name]]&amp;"-"&amp;Table1[[#This Row],[Level of Care]]</f>
        <v>2160-ANNA DODSON HOME-RCF*</v>
      </c>
      <c r="G42" s="2" t="s">
        <v>964</v>
      </c>
      <c r="H42" s="2" t="s">
        <v>119</v>
      </c>
      <c r="I42" s="2" t="s">
        <v>965</v>
      </c>
      <c r="J42" s="2" t="s">
        <v>966</v>
      </c>
      <c r="K42" s="2" t="s">
        <v>967</v>
      </c>
      <c r="L42" s="3">
        <v>20</v>
      </c>
      <c r="M42" s="2" t="s">
        <v>968</v>
      </c>
      <c r="N42" s="2" t="s">
        <v>969</v>
      </c>
      <c r="O42" s="2" t="s">
        <v>970</v>
      </c>
      <c r="P42" s="2" t="s">
        <v>119</v>
      </c>
      <c r="Q42" s="2" t="s">
        <v>965</v>
      </c>
      <c r="R42" s="2" t="s">
        <v>971</v>
      </c>
      <c r="S42" s="2" t="s">
        <v>36</v>
      </c>
    </row>
    <row r="43" spans="1:19" ht="13.9" customHeight="1" x14ac:dyDescent="0.25">
      <c r="A43" s="12">
        <f>ROUND(Table1[[#This Row],[Capacity]]*248.77,0)</f>
        <v>4229</v>
      </c>
      <c r="B43" s="4">
        <v>2160</v>
      </c>
      <c r="C43" s="9" t="s">
        <v>7992</v>
      </c>
      <c r="D43" s="2" t="s">
        <v>15</v>
      </c>
      <c r="E43" s="2" t="s">
        <v>963</v>
      </c>
      <c r="F43" s="2" t="str">
        <f>Table1[[#This Row],[Facility Number]]&amp;"-"&amp;Table1[[#This Row],[Facility Name]]&amp;"-"&amp;Table1[[#This Row],[Level of Care]]</f>
        <v>2160-ANNA DODSON HOME-RCF</v>
      </c>
      <c r="G43" s="2" t="s">
        <v>964</v>
      </c>
      <c r="H43" s="2" t="s">
        <v>119</v>
      </c>
      <c r="I43" s="2" t="s">
        <v>965</v>
      </c>
      <c r="J43" s="2" t="s">
        <v>966</v>
      </c>
      <c r="K43" s="2" t="s">
        <v>967</v>
      </c>
      <c r="L43" s="3">
        <v>17</v>
      </c>
      <c r="M43" s="2" t="s">
        <v>968</v>
      </c>
      <c r="N43" s="2" t="s">
        <v>969</v>
      </c>
      <c r="O43" s="2" t="s">
        <v>970</v>
      </c>
      <c r="P43" s="2" t="s">
        <v>119</v>
      </c>
      <c r="Q43" s="2" t="s">
        <v>965</v>
      </c>
      <c r="R43" s="2" t="s">
        <v>971</v>
      </c>
      <c r="S43" s="2" t="s">
        <v>36</v>
      </c>
    </row>
    <row r="44" spans="1:19" ht="13.9" customHeight="1" x14ac:dyDescent="0.25">
      <c r="A44" s="12">
        <f>ROUND(Table1[[#This Row],[Capacity]]*248.77,0)</f>
        <v>2985</v>
      </c>
      <c r="B44" s="4">
        <v>2238</v>
      </c>
      <c r="C44" s="9" t="s">
        <v>7992</v>
      </c>
      <c r="D44" s="2" t="s">
        <v>15</v>
      </c>
      <c r="E44" s="2" t="s">
        <v>972</v>
      </c>
      <c r="F44" s="2" t="str">
        <f>Table1[[#This Row],[Facility Number]]&amp;"-"&amp;Table1[[#This Row],[Facility Name]]&amp;"-"&amp;Table1[[#This Row],[Level of Care]]</f>
        <v>2238-PREMIER RESIDENTIAL CARE-RCF</v>
      </c>
      <c r="G44" s="2" t="s">
        <v>973</v>
      </c>
      <c r="H44" s="2" t="s">
        <v>974</v>
      </c>
      <c r="I44" s="2" t="s">
        <v>975</v>
      </c>
      <c r="J44" s="2" t="s">
        <v>454</v>
      </c>
      <c r="K44" s="2" t="s">
        <v>976</v>
      </c>
      <c r="L44" s="3">
        <v>12</v>
      </c>
      <c r="M44" s="2" t="s">
        <v>977</v>
      </c>
      <c r="N44" s="2" t="s">
        <v>978</v>
      </c>
      <c r="O44" s="2" t="s">
        <v>973</v>
      </c>
      <c r="P44" s="2" t="s">
        <v>974</v>
      </c>
      <c r="Q44" s="2" t="s">
        <v>975</v>
      </c>
      <c r="R44" s="2" t="s">
        <v>979</v>
      </c>
      <c r="S44" s="2" t="s">
        <v>36</v>
      </c>
    </row>
    <row r="45" spans="1:19" ht="13.9" customHeight="1" x14ac:dyDescent="0.25">
      <c r="A45" s="12">
        <f>ROUND(Table1[[#This Row],[Capacity]]*248.77,0)</f>
        <v>9204</v>
      </c>
      <c r="B45" s="4">
        <v>2256</v>
      </c>
      <c r="C45" s="9" t="s">
        <v>7992</v>
      </c>
      <c r="D45" s="2" t="s">
        <v>138</v>
      </c>
      <c r="E45" s="2" t="s">
        <v>980</v>
      </c>
      <c r="F45" s="2" t="str">
        <f>Table1[[#This Row],[Facility Number]]&amp;"-"&amp;Table1[[#This Row],[Facility Name]]&amp;"-"&amp;Table1[[#This Row],[Level of Care]]</f>
        <v>2256-HARRIS RESIDENTIAL CARE CENTER LLC-RCF*</v>
      </c>
      <c r="G45" s="2" t="s">
        <v>981</v>
      </c>
      <c r="H45" s="2" t="s">
        <v>119</v>
      </c>
      <c r="I45" s="2" t="s">
        <v>982</v>
      </c>
      <c r="J45" s="2" t="s">
        <v>792</v>
      </c>
      <c r="K45" s="2" t="s">
        <v>176</v>
      </c>
      <c r="L45" s="3">
        <v>37</v>
      </c>
      <c r="M45" s="2" t="s">
        <v>983</v>
      </c>
      <c r="N45" s="2" t="s">
        <v>794</v>
      </c>
      <c r="O45" s="2" t="s">
        <v>984</v>
      </c>
      <c r="P45" s="2" t="s">
        <v>119</v>
      </c>
      <c r="Q45" s="2" t="s">
        <v>796</v>
      </c>
      <c r="R45" s="2" t="s">
        <v>985</v>
      </c>
      <c r="S45" s="2" t="s">
        <v>36</v>
      </c>
    </row>
    <row r="46" spans="1:19" ht="13.9" customHeight="1" x14ac:dyDescent="0.25">
      <c r="A46" s="12">
        <f>ROUND(Table1[[#This Row],[Capacity]]*248.77,0)</f>
        <v>2736</v>
      </c>
      <c r="B46" s="4">
        <v>2273</v>
      </c>
      <c r="C46" s="9" t="s">
        <v>7992</v>
      </c>
      <c r="D46" s="2" t="s">
        <v>138</v>
      </c>
      <c r="E46" s="2" t="s">
        <v>986</v>
      </c>
      <c r="F46" s="2" t="str">
        <f>Table1[[#This Row],[Facility Number]]&amp;"-"&amp;Table1[[#This Row],[Facility Name]]&amp;"-"&amp;Table1[[#This Row],[Level of Care]]</f>
        <v>2273-RIVERVIEW, THE-RCF*</v>
      </c>
      <c r="G46" s="2" t="s">
        <v>987</v>
      </c>
      <c r="H46" s="2" t="s">
        <v>18</v>
      </c>
      <c r="I46" s="2" t="s">
        <v>988</v>
      </c>
      <c r="J46" s="2" t="s">
        <v>989</v>
      </c>
      <c r="K46" s="2" t="s">
        <v>990</v>
      </c>
      <c r="L46" s="3">
        <v>11</v>
      </c>
      <c r="M46" s="2" t="s">
        <v>991</v>
      </c>
      <c r="N46" s="2" t="s">
        <v>992</v>
      </c>
      <c r="O46" s="2" t="s">
        <v>993</v>
      </c>
      <c r="P46" s="2" t="s">
        <v>18</v>
      </c>
      <c r="Q46" s="2" t="s">
        <v>988</v>
      </c>
      <c r="R46" s="2" t="s">
        <v>994</v>
      </c>
      <c r="S46" s="2" t="s">
        <v>36</v>
      </c>
    </row>
    <row r="47" spans="1:19" ht="13.9" customHeight="1" x14ac:dyDescent="0.25">
      <c r="A47" s="12">
        <f>ROUND(Table1[[#This Row],[Capacity]]*248.77,0)</f>
        <v>7463</v>
      </c>
      <c r="B47" s="4">
        <v>2389</v>
      </c>
      <c r="C47" s="9" t="s">
        <v>7992</v>
      </c>
      <c r="D47" s="2" t="s">
        <v>138</v>
      </c>
      <c r="E47" s="2" t="s">
        <v>1016</v>
      </c>
      <c r="F47" s="2" t="str">
        <f>Table1[[#This Row],[Facility Number]]&amp;"-"&amp;Table1[[#This Row],[Facility Name]]&amp;"-"&amp;Table1[[#This Row],[Level of Care]]</f>
        <v>2389-WOOD OAKS, INC-RCF*</v>
      </c>
      <c r="G47" s="2" t="s">
        <v>1017</v>
      </c>
      <c r="H47" s="2" t="s">
        <v>1018</v>
      </c>
      <c r="I47" s="2" t="s">
        <v>1019</v>
      </c>
      <c r="J47" s="2" t="s">
        <v>1020</v>
      </c>
      <c r="K47" s="2" t="s">
        <v>1021</v>
      </c>
      <c r="L47" s="3">
        <v>30</v>
      </c>
      <c r="M47" s="2" t="s">
        <v>1022</v>
      </c>
      <c r="N47" s="2" t="s">
        <v>1023</v>
      </c>
      <c r="O47" s="2" t="s">
        <v>1024</v>
      </c>
      <c r="P47" s="2" t="s">
        <v>1018</v>
      </c>
      <c r="Q47" s="2" t="s">
        <v>1025</v>
      </c>
      <c r="R47" s="2" t="s">
        <v>1016</v>
      </c>
      <c r="S47" s="2" t="s">
        <v>24</v>
      </c>
    </row>
    <row r="48" spans="1:19" ht="13.9" customHeight="1" x14ac:dyDescent="0.25">
      <c r="A48" s="12">
        <f>ROUND(Table1[[#This Row],[Capacity]]*248.77,0)</f>
        <v>4975</v>
      </c>
      <c r="B48" s="4">
        <v>2491</v>
      </c>
      <c r="C48" s="9" t="s">
        <v>7992</v>
      </c>
      <c r="D48" s="2" t="s">
        <v>15</v>
      </c>
      <c r="E48" s="2" t="s">
        <v>1059</v>
      </c>
      <c r="F48" s="2" t="str">
        <f>Table1[[#This Row],[Facility Number]]&amp;"-"&amp;Table1[[#This Row],[Facility Name]]&amp;"-"&amp;Table1[[#This Row],[Level of Care]]</f>
        <v>2491-HEARTLAND RESIDENTIAL CARE FACILITY, INC-RCF</v>
      </c>
      <c r="G48" s="2" t="s">
        <v>1060</v>
      </c>
      <c r="H48" s="2" t="s">
        <v>217</v>
      </c>
      <c r="I48" s="2" t="s">
        <v>1061</v>
      </c>
      <c r="J48" s="2" t="s">
        <v>1062</v>
      </c>
      <c r="K48" s="2" t="s">
        <v>266</v>
      </c>
      <c r="L48" s="3">
        <v>20</v>
      </c>
      <c r="M48" s="2" t="s">
        <v>1063</v>
      </c>
      <c r="N48" s="2" t="s">
        <v>1064</v>
      </c>
      <c r="O48" s="2" t="s">
        <v>1060</v>
      </c>
      <c r="P48" s="2" t="s">
        <v>217</v>
      </c>
      <c r="Q48" s="2" t="s">
        <v>1061</v>
      </c>
      <c r="R48" s="2" t="s">
        <v>1059</v>
      </c>
      <c r="S48" s="2" t="s">
        <v>24</v>
      </c>
    </row>
    <row r="49" spans="1:19" ht="13.9" customHeight="1" x14ac:dyDescent="0.25">
      <c r="A49" s="12">
        <f>ROUND(Table1[[#This Row],[Capacity]]*248.77,0)</f>
        <v>7961</v>
      </c>
      <c r="B49" s="4">
        <v>2526</v>
      </c>
      <c r="C49" s="9" t="s">
        <v>7992</v>
      </c>
      <c r="D49" s="2" t="s">
        <v>37</v>
      </c>
      <c r="E49" s="2" t="s">
        <v>1075</v>
      </c>
      <c r="F49" s="2" t="str">
        <f>Table1[[#This Row],[Facility Number]]&amp;"-"&amp;Table1[[#This Row],[Facility Name]]&amp;"-"&amp;Table1[[#This Row],[Level of Care]]</f>
        <v>2526-FERNDALE, INC-ALF</v>
      </c>
      <c r="G49" s="2" t="s">
        <v>1076</v>
      </c>
      <c r="H49" s="2" t="s">
        <v>479</v>
      </c>
      <c r="I49" s="2" t="s">
        <v>1077</v>
      </c>
      <c r="J49" s="2" t="s">
        <v>1078</v>
      </c>
      <c r="K49" s="2" t="s">
        <v>552</v>
      </c>
      <c r="L49" s="3">
        <v>32</v>
      </c>
      <c r="M49" s="2" t="s">
        <v>1079</v>
      </c>
      <c r="N49" s="2" t="s">
        <v>1080</v>
      </c>
      <c r="O49" s="2" t="s">
        <v>1076</v>
      </c>
      <c r="P49" s="2" t="s">
        <v>479</v>
      </c>
      <c r="Q49" s="2" t="s">
        <v>1077</v>
      </c>
      <c r="R49" s="2" t="s">
        <v>1075</v>
      </c>
      <c r="S49" s="2" t="s">
        <v>24</v>
      </c>
    </row>
    <row r="50" spans="1:19" ht="13.9" customHeight="1" x14ac:dyDescent="0.25">
      <c r="A50" s="12">
        <f>ROUND(Table1[[#This Row],[Capacity]]*248.77,0)</f>
        <v>7463</v>
      </c>
      <c r="B50" s="4">
        <v>2624</v>
      </c>
      <c r="C50" s="9" t="s">
        <v>7992</v>
      </c>
      <c r="D50" s="2" t="s">
        <v>37</v>
      </c>
      <c r="E50" s="2" t="s">
        <v>1118</v>
      </c>
      <c r="F50" s="2" t="str">
        <f>Table1[[#This Row],[Facility Number]]&amp;"-"&amp;Table1[[#This Row],[Facility Name]]&amp;"-"&amp;Table1[[#This Row],[Level of Care]]</f>
        <v>2624-FOUR SEASONS ASSISTED LIVING-ALF</v>
      </c>
      <c r="G50" s="2" t="s">
        <v>1119</v>
      </c>
      <c r="H50" s="2" t="s">
        <v>1120</v>
      </c>
      <c r="I50" s="2" t="s">
        <v>1121</v>
      </c>
      <c r="J50" s="2" t="s">
        <v>1122</v>
      </c>
      <c r="K50" s="2" t="s">
        <v>756</v>
      </c>
      <c r="L50" s="3">
        <v>30</v>
      </c>
      <c r="M50" s="2" t="s">
        <v>1123</v>
      </c>
      <c r="N50" s="2" t="s">
        <v>1124</v>
      </c>
      <c r="O50" s="2" t="s">
        <v>1119</v>
      </c>
      <c r="P50" s="2" t="s">
        <v>1120</v>
      </c>
      <c r="Q50" s="2" t="s">
        <v>1121</v>
      </c>
      <c r="R50" s="2" t="s">
        <v>1125</v>
      </c>
      <c r="S50" s="2" t="s">
        <v>24</v>
      </c>
    </row>
    <row r="51" spans="1:19" ht="13.9" customHeight="1" x14ac:dyDescent="0.25">
      <c r="A51" s="12">
        <f>ROUND(Table1[[#This Row],[Capacity]]*248.77,0)</f>
        <v>5722</v>
      </c>
      <c r="B51" s="4">
        <v>2624</v>
      </c>
      <c r="C51" s="9" t="s">
        <v>7992</v>
      </c>
      <c r="D51" s="2" t="s">
        <v>15</v>
      </c>
      <c r="E51" s="2" t="s">
        <v>1126</v>
      </c>
      <c r="F51" s="2" t="str">
        <f>Table1[[#This Row],[Facility Number]]&amp;"-"&amp;Table1[[#This Row],[Facility Name]]&amp;"-"&amp;Table1[[#This Row],[Level of Care]]</f>
        <v>2624-FOUR SEASONS RCF I-RCF</v>
      </c>
      <c r="G51" s="2" t="s">
        <v>1127</v>
      </c>
      <c r="H51" s="2" t="s">
        <v>1120</v>
      </c>
      <c r="I51" s="2" t="s">
        <v>1121</v>
      </c>
      <c r="J51" s="2" t="s">
        <v>1122</v>
      </c>
      <c r="K51" s="2" t="s">
        <v>756</v>
      </c>
      <c r="L51" s="3">
        <v>23</v>
      </c>
      <c r="M51" s="2" t="s">
        <v>1123</v>
      </c>
      <c r="N51" s="2" t="s">
        <v>1124</v>
      </c>
      <c r="O51" s="2" t="s">
        <v>1119</v>
      </c>
      <c r="P51" s="2" t="s">
        <v>1120</v>
      </c>
      <c r="Q51" s="2" t="s">
        <v>1121</v>
      </c>
      <c r="R51" s="2" t="s">
        <v>1125</v>
      </c>
      <c r="S51" s="2" t="s">
        <v>24</v>
      </c>
    </row>
    <row r="52" spans="1:19" ht="13.9" customHeight="1" x14ac:dyDescent="0.25">
      <c r="A52" s="12">
        <f>ROUND(Table1[[#This Row],[Capacity]]*248.77,0)</f>
        <v>15424</v>
      </c>
      <c r="B52" s="4">
        <v>2649</v>
      </c>
      <c r="C52" s="9" t="s">
        <v>7992</v>
      </c>
      <c r="D52" s="2" t="s">
        <v>406</v>
      </c>
      <c r="E52" s="2" t="s">
        <v>1128</v>
      </c>
      <c r="F52" s="2" t="str">
        <f>Table1[[#This Row],[Facility Number]]&amp;"-"&amp;Table1[[#This Row],[Facility Name]]&amp;"-"&amp;Table1[[#This Row],[Level of Care]]</f>
        <v>2649-FOXWOOD SPRINGS LIVING CENTER-ALF**</v>
      </c>
      <c r="G52" s="2" t="s">
        <v>1129</v>
      </c>
      <c r="H52" s="2" t="s">
        <v>1130</v>
      </c>
      <c r="I52" s="2" t="s">
        <v>1131</v>
      </c>
      <c r="J52" s="2" t="s">
        <v>534</v>
      </c>
      <c r="K52" s="2" t="s">
        <v>1132</v>
      </c>
      <c r="L52" s="3">
        <v>62</v>
      </c>
      <c r="M52" s="2" t="s">
        <v>1133</v>
      </c>
      <c r="N52" s="2" t="s">
        <v>1134</v>
      </c>
      <c r="O52" s="2" t="s">
        <v>1129</v>
      </c>
      <c r="P52" s="2" t="s">
        <v>1130</v>
      </c>
      <c r="Q52" s="2" t="s">
        <v>1131</v>
      </c>
      <c r="R52" s="2" t="s">
        <v>1135</v>
      </c>
      <c r="S52" s="2" t="s">
        <v>36</v>
      </c>
    </row>
    <row r="53" spans="1:19" ht="13.9" customHeight="1" x14ac:dyDescent="0.25">
      <c r="A53" s="12">
        <f>ROUND(Table1[[#This Row],[Capacity]]*248.77,0)</f>
        <v>7961</v>
      </c>
      <c r="B53" s="4">
        <v>2662</v>
      </c>
      <c r="C53" s="9" t="s">
        <v>7992</v>
      </c>
      <c r="D53" s="2" t="s">
        <v>138</v>
      </c>
      <c r="E53" s="2" t="s">
        <v>1136</v>
      </c>
      <c r="F53" s="2" t="str">
        <f>Table1[[#This Row],[Facility Number]]&amp;"-"&amp;Table1[[#This Row],[Facility Name]]&amp;"-"&amp;Table1[[#This Row],[Level of Care]]</f>
        <v>2662-FREDERICK STREET MANOR-RCF*</v>
      </c>
      <c r="G53" s="2" t="s">
        <v>1137</v>
      </c>
      <c r="H53" s="2" t="s">
        <v>417</v>
      </c>
      <c r="I53" s="2" t="s">
        <v>1138</v>
      </c>
      <c r="J53" s="2" t="s">
        <v>1139</v>
      </c>
      <c r="K53" s="2" t="s">
        <v>1140</v>
      </c>
      <c r="L53" s="3">
        <v>32</v>
      </c>
      <c r="M53" s="2" t="s">
        <v>1141</v>
      </c>
      <c r="N53" s="2" t="s">
        <v>1142</v>
      </c>
      <c r="O53" s="2" t="s">
        <v>1137</v>
      </c>
      <c r="P53" s="2" t="s">
        <v>417</v>
      </c>
      <c r="Q53" s="2" t="s">
        <v>1138</v>
      </c>
      <c r="R53" s="2" t="s">
        <v>1143</v>
      </c>
      <c r="S53" s="2" t="s">
        <v>36</v>
      </c>
    </row>
    <row r="54" spans="1:19" ht="13.9" customHeight="1" x14ac:dyDescent="0.25">
      <c r="A54" s="12">
        <f>ROUND(Table1[[#This Row],[Capacity]]*248.77,0)</f>
        <v>4478</v>
      </c>
      <c r="B54" s="4">
        <v>2690</v>
      </c>
      <c r="C54" s="9" t="s">
        <v>7992</v>
      </c>
      <c r="D54" s="2" t="s">
        <v>37</v>
      </c>
      <c r="E54" s="2" t="s">
        <v>1144</v>
      </c>
      <c r="F54" s="2" t="str">
        <f>Table1[[#This Row],[Facility Number]]&amp;"-"&amp;Table1[[#This Row],[Facility Name]]&amp;"-"&amp;Table1[[#This Row],[Level of Care]]</f>
        <v>2690-STONEBRIDGE HERMANN-ALF</v>
      </c>
      <c r="G54" s="2" t="s">
        <v>1145</v>
      </c>
      <c r="H54" s="2" t="s">
        <v>1146</v>
      </c>
      <c r="I54" s="2" t="s">
        <v>1147</v>
      </c>
      <c r="J54" s="2" t="s">
        <v>272</v>
      </c>
      <c r="K54" s="2" t="s">
        <v>1148</v>
      </c>
      <c r="L54" s="3">
        <v>18</v>
      </c>
      <c r="M54" s="2" t="s">
        <v>1149</v>
      </c>
      <c r="N54" s="2" t="s">
        <v>1150</v>
      </c>
      <c r="O54" s="2" t="s">
        <v>1151</v>
      </c>
      <c r="P54" s="2" t="s">
        <v>1146</v>
      </c>
      <c r="Q54" s="2" t="s">
        <v>1152</v>
      </c>
      <c r="R54" s="2" t="s">
        <v>1153</v>
      </c>
      <c r="S54" s="2" t="s">
        <v>24</v>
      </c>
    </row>
    <row r="55" spans="1:19" ht="13.9" customHeight="1" x14ac:dyDescent="0.25">
      <c r="A55" s="12">
        <f>ROUND(Table1[[#This Row],[Capacity]]*248.77,0)</f>
        <v>20897</v>
      </c>
      <c r="B55" s="4">
        <v>2703</v>
      </c>
      <c r="C55" s="9" t="s">
        <v>7992</v>
      </c>
      <c r="D55" s="2" t="s">
        <v>406</v>
      </c>
      <c r="E55" s="2" t="s">
        <v>1162</v>
      </c>
      <c r="F55" s="2" t="str">
        <f>Table1[[#This Row],[Facility Number]]&amp;"-"&amp;Table1[[#This Row],[Facility Name]]&amp;"-"&amp;Table1[[#This Row],[Level of Care]]</f>
        <v>2703-FRIENDSHIP VILLAGE ASSISTED LIVING &amp; MEMORY CARE-ALF**</v>
      </c>
      <c r="G55" s="2" t="s">
        <v>1163</v>
      </c>
      <c r="H55" s="2" t="s">
        <v>18</v>
      </c>
      <c r="I55" s="2" t="s">
        <v>1164</v>
      </c>
      <c r="J55" s="2" t="s">
        <v>1165</v>
      </c>
      <c r="K55" s="2" t="s">
        <v>1166</v>
      </c>
      <c r="L55" s="3">
        <v>84</v>
      </c>
      <c r="M55" s="2" t="s">
        <v>1167</v>
      </c>
      <c r="N55" s="2" t="s">
        <v>1168</v>
      </c>
      <c r="O55" s="2" t="s">
        <v>1163</v>
      </c>
      <c r="P55" s="2" t="s">
        <v>18</v>
      </c>
      <c r="Q55" s="2" t="s">
        <v>1164</v>
      </c>
      <c r="R55" s="2" t="s">
        <v>1161</v>
      </c>
      <c r="S55" s="2" t="s">
        <v>76</v>
      </c>
    </row>
    <row r="56" spans="1:19" ht="13.9" customHeight="1" x14ac:dyDescent="0.25">
      <c r="A56" s="12">
        <f>ROUND(Table1[[#This Row],[Capacity]]*248.77,0)</f>
        <v>16419</v>
      </c>
      <c r="B56" s="4">
        <v>2715</v>
      </c>
      <c r="C56" s="9" t="s">
        <v>7992</v>
      </c>
      <c r="D56" s="2" t="s">
        <v>406</v>
      </c>
      <c r="E56" s="2" t="s">
        <v>1162</v>
      </c>
      <c r="F56" s="2" t="str">
        <f>Table1[[#This Row],[Facility Number]]&amp;"-"&amp;Table1[[#This Row],[Facility Name]]&amp;"-"&amp;Table1[[#This Row],[Level of Care]]</f>
        <v>2715-FRIENDSHIP VILLAGE ASSISTED LIVING &amp; MEMORY CARE-ALF**</v>
      </c>
      <c r="G56" s="2" t="s">
        <v>1169</v>
      </c>
      <c r="H56" s="2" t="s">
        <v>694</v>
      </c>
      <c r="I56" s="2" t="s">
        <v>1170</v>
      </c>
      <c r="J56" s="2" t="s">
        <v>1171</v>
      </c>
      <c r="K56" s="2" t="s">
        <v>1172</v>
      </c>
      <c r="L56" s="3">
        <v>66</v>
      </c>
      <c r="M56" s="2" t="s">
        <v>1173</v>
      </c>
      <c r="N56" s="2" t="s">
        <v>1174</v>
      </c>
      <c r="O56" s="2" t="s">
        <v>1169</v>
      </c>
      <c r="P56" s="2" t="s">
        <v>694</v>
      </c>
      <c r="Q56" s="2" t="s">
        <v>1170</v>
      </c>
      <c r="R56" s="2" t="s">
        <v>1175</v>
      </c>
      <c r="S56" s="2" t="s">
        <v>76</v>
      </c>
    </row>
    <row r="57" spans="1:19" ht="13.9" customHeight="1" x14ac:dyDescent="0.25">
      <c r="A57" s="12">
        <f>ROUND(Table1[[#This Row],[Capacity]]*248.77,0)</f>
        <v>10200</v>
      </c>
      <c r="B57" s="4">
        <v>2785</v>
      </c>
      <c r="C57" s="9" t="s">
        <v>7992</v>
      </c>
      <c r="D57" s="2" t="s">
        <v>138</v>
      </c>
      <c r="E57" s="2" t="s">
        <v>1198</v>
      </c>
      <c r="F57" s="2" t="str">
        <f>Table1[[#This Row],[Facility Number]]&amp;"-"&amp;Table1[[#This Row],[Facility Name]]&amp;"-"&amp;Table1[[#This Row],[Level of Care]]</f>
        <v>2785-CENTRAL RESIDENCE, THE-RCF*</v>
      </c>
      <c r="G57" s="2" t="s">
        <v>1199</v>
      </c>
      <c r="H57" s="2" t="s">
        <v>18</v>
      </c>
      <c r="I57" s="2" t="s">
        <v>1200</v>
      </c>
      <c r="J57" s="2" t="s">
        <v>1201</v>
      </c>
      <c r="K57" s="2" t="s">
        <v>1202</v>
      </c>
      <c r="L57" s="3">
        <v>41</v>
      </c>
      <c r="M57" s="2" t="s">
        <v>1203</v>
      </c>
      <c r="N57" s="2" t="s">
        <v>1204</v>
      </c>
      <c r="O57" s="2" t="s">
        <v>1199</v>
      </c>
      <c r="P57" s="2" t="s">
        <v>18</v>
      </c>
      <c r="Q57" s="2" t="s">
        <v>1200</v>
      </c>
      <c r="R57" s="2" t="s">
        <v>1205</v>
      </c>
      <c r="S57" s="2" t="s">
        <v>36</v>
      </c>
    </row>
    <row r="58" spans="1:19" ht="13.9" customHeight="1" x14ac:dyDescent="0.25">
      <c r="A58" s="12">
        <f>ROUND(Table1[[#This Row],[Capacity]]*248.77,0)</f>
        <v>5224</v>
      </c>
      <c r="B58" s="4">
        <v>2860</v>
      </c>
      <c r="C58" s="9" t="s">
        <v>7992</v>
      </c>
      <c r="D58" s="2" t="s">
        <v>37</v>
      </c>
      <c r="E58" s="2" t="s">
        <v>1233</v>
      </c>
      <c r="F58" s="2" t="str">
        <f>Table1[[#This Row],[Facility Number]]&amp;"-"&amp;Table1[[#This Row],[Facility Name]]&amp;"-"&amp;Table1[[#This Row],[Level of Care]]</f>
        <v>2860-STEELVILLE SENIOR LIVING-ALF</v>
      </c>
      <c r="G58" s="2" t="s">
        <v>1234</v>
      </c>
      <c r="H58" s="2" t="s">
        <v>1235</v>
      </c>
      <c r="I58" s="2" t="s">
        <v>1236</v>
      </c>
      <c r="J58" s="2" t="s">
        <v>1237</v>
      </c>
      <c r="K58" s="2" t="s">
        <v>1238</v>
      </c>
      <c r="L58" s="3">
        <v>21</v>
      </c>
      <c r="M58" s="2" t="s">
        <v>1239</v>
      </c>
      <c r="N58" s="2" t="s">
        <v>1240</v>
      </c>
      <c r="O58" s="2" t="s">
        <v>1234</v>
      </c>
      <c r="P58" s="2" t="s">
        <v>1235</v>
      </c>
      <c r="Q58" s="2" t="s">
        <v>1236</v>
      </c>
      <c r="R58" s="2" t="s">
        <v>1241</v>
      </c>
      <c r="S58" s="2" t="s">
        <v>36</v>
      </c>
    </row>
    <row r="59" spans="1:19" ht="13.9" customHeight="1" x14ac:dyDescent="0.25">
      <c r="A59" s="12">
        <f>ROUND(Table1[[#This Row],[Capacity]]*248.77,0)</f>
        <v>2985</v>
      </c>
      <c r="B59" s="4">
        <v>2937</v>
      </c>
      <c r="C59" s="9" t="s">
        <v>7992</v>
      </c>
      <c r="D59" s="2" t="s">
        <v>15</v>
      </c>
      <c r="E59" s="2" t="s">
        <v>1258</v>
      </c>
      <c r="F59" s="2" t="str">
        <f>Table1[[#This Row],[Facility Number]]&amp;"-"&amp;Table1[[#This Row],[Facility Name]]&amp;"-"&amp;Table1[[#This Row],[Level of Care]]</f>
        <v>2937-GOGGIN BOARDING HOME LLC-RCF</v>
      </c>
      <c r="G59" s="2" t="s">
        <v>1259</v>
      </c>
      <c r="H59" s="2" t="s">
        <v>1260</v>
      </c>
      <c r="I59" s="2" t="s">
        <v>1261</v>
      </c>
      <c r="J59" s="2" t="s">
        <v>989</v>
      </c>
      <c r="K59" s="2" t="s">
        <v>1262</v>
      </c>
      <c r="L59" s="3">
        <v>12</v>
      </c>
      <c r="M59" s="2" t="s">
        <v>1263</v>
      </c>
      <c r="N59" s="2" t="s">
        <v>1263</v>
      </c>
      <c r="O59" s="2" t="s">
        <v>1264</v>
      </c>
      <c r="P59" s="2" t="s">
        <v>1260</v>
      </c>
      <c r="Q59" s="2" t="s">
        <v>1261</v>
      </c>
      <c r="R59" s="2" t="s">
        <v>1265</v>
      </c>
      <c r="S59" s="2" t="s">
        <v>36</v>
      </c>
    </row>
    <row r="60" spans="1:19" ht="13.9" customHeight="1" x14ac:dyDescent="0.25">
      <c r="A60" s="12">
        <f>ROUND(Table1[[#This Row],[Capacity]]*248.77,0)</f>
        <v>7712</v>
      </c>
      <c r="B60" s="4">
        <v>2984</v>
      </c>
      <c r="C60" s="9" t="s">
        <v>7992</v>
      </c>
      <c r="D60" s="2" t="s">
        <v>138</v>
      </c>
      <c r="E60" s="2" t="s">
        <v>1285</v>
      </c>
      <c r="F60" s="2" t="str">
        <f>Table1[[#This Row],[Facility Number]]&amp;"-"&amp;Table1[[#This Row],[Facility Name]]&amp;"-"&amp;Table1[[#This Row],[Level of Care]]</f>
        <v>2984-GOLDEN ESTATE RESIDENTIAL CARE-RCF*</v>
      </c>
      <c r="G60" s="2" t="s">
        <v>1286</v>
      </c>
      <c r="H60" s="2" t="s">
        <v>40</v>
      </c>
      <c r="I60" s="2" t="s">
        <v>1287</v>
      </c>
      <c r="J60" s="2" t="s">
        <v>1288</v>
      </c>
      <c r="K60" s="2" t="s">
        <v>1289</v>
      </c>
      <c r="L60" s="3">
        <v>31</v>
      </c>
      <c r="M60" s="2" t="s">
        <v>1290</v>
      </c>
      <c r="N60" s="2" t="s">
        <v>1290</v>
      </c>
      <c r="O60" s="2" t="s">
        <v>1286</v>
      </c>
      <c r="P60" s="2" t="s">
        <v>40</v>
      </c>
      <c r="Q60" s="2" t="s">
        <v>1287</v>
      </c>
      <c r="R60" s="2" t="s">
        <v>1291</v>
      </c>
      <c r="S60" s="2" t="s">
        <v>36</v>
      </c>
    </row>
    <row r="61" spans="1:19" ht="13.9" customHeight="1" x14ac:dyDescent="0.25">
      <c r="A61" s="12">
        <f>ROUND(Table1[[#This Row],[Capacity]]*248.77,0)</f>
        <v>4975</v>
      </c>
      <c r="B61" s="4">
        <v>3002</v>
      </c>
      <c r="C61" s="9" t="s">
        <v>7992</v>
      </c>
      <c r="D61" s="2" t="s">
        <v>15</v>
      </c>
      <c r="E61" s="2" t="s">
        <v>1292</v>
      </c>
      <c r="F61" s="2" t="str">
        <f>Table1[[#This Row],[Facility Number]]&amp;"-"&amp;Table1[[#This Row],[Facility Name]]&amp;"-"&amp;Table1[[#This Row],[Level of Care]]</f>
        <v>3002-PORTIA'S RESIDENTIAL CARE-RCF</v>
      </c>
      <c r="G61" s="2" t="s">
        <v>1293</v>
      </c>
      <c r="H61" s="2" t="s">
        <v>279</v>
      </c>
      <c r="I61" s="2" t="s">
        <v>1294</v>
      </c>
      <c r="J61" s="2" t="s">
        <v>1295</v>
      </c>
      <c r="K61" s="2" t="s">
        <v>1296</v>
      </c>
      <c r="L61" s="3">
        <v>20</v>
      </c>
      <c r="M61" s="2" t="s">
        <v>1297</v>
      </c>
      <c r="N61" s="2" t="s">
        <v>1298</v>
      </c>
      <c r="O61" s="2" t="s">
        <v>1299</v>
      </c>
      <c r="P61" s="2" t="s">
        <v>279</v>
      </c>
      <c r="Q61" s="2" t="s">
        <v>1294</v>
      </c>
      <c r="R61" s="2" t="s">
        <v>1300</v>
      </c>
      <c r="S61" s="2" t="s">
        <v>36</v>
      </c>
    </row>
    <row r="62" spans="1:19" ht="13.9" customHeight="1" x14ac:dyDescent="0.25">
      <c r="A62" s="12">
        <f>ROUND(Table1[[#This Row],[Capacity]]*248.77,0)</f>
        <v>4975</v>
      </c>
      <c r="B62" s="4">
        <v>3051</v>
      </c>
      <c r="C62" s="9" t="s">
        <v>7992</v>
      </c>
      <c r="D62" s="2" t="s">
        <v>138</v>
      </c>
      <c r="E62" s="2" t="s">
        <v>1319</v>
      </c>
      <c r="F62" s="2" t="str">
        <f>Table1[[#This Row],[Facility Number]]&amp;"-"&amp;Table1[[#This Row],[Facility Name]]&amp;"-"&amp;Table1[[#This Row],[Level of Care]]</f>
        <v>3051-GOOD SHEPHERD RESIDENTIAL CARE FACILITY-RCF*</v>
      </c>
      <c r="G62" s="2" t="s">
        <v>1320</v>
      </c>
      <c r="H62" s="2" t="s">
        <v>1312</v>
      </c>
      <c r="I62" s="2" t="s">
        <v>1313</v>
      </c>
      <c r="J62" s="2" t="s">
        <v>1314</v>
      </c>
      <c r="K62" s="2" t="s">
        <v>1315</v>
      </c>
      <c r="L62" s="3">
        <v>20</v>
      </c>
      <c r="M62" s="2" t="s">
        <v>1316</v>
      </c>
      <c r="N62" s="2" t="s">
        <v>1317</v>
      </c>
      <c r="O62" s="2" t="s">
        <v>1320</v>
      </c>
      <c r="P62" s="2" t="s">
        <v>1312</v>
      </c>
      <c r="Q62" s="2" t="s">
        <v>1313</v>
      </c>
      <c r="R62" s="2" t="s">
        <v>1318</v>
      </c>
      <c r="S62" s="2" t="s">
        <v>664</v>
      </c>
    </row>
    <row r="63" spans="1:19" ht="13.9" customHeight="1" x14ac:dyDescent="0.25">
      <c r="A63" s="12">
        <f>ROUND(Table1[[#This Row],[Capacity]]*248.77,0)</f>
        <v>10697</v>
      </c>
      <c r="B63" s="4">
        <v>3086</v>
      </c>
      <c r="C63" s="9" t="s">
        <v>7992</v>
      </c>
      <c r="D63" s="2" t="s">
        <v>406</v>
      </c>
      <c r="E63" s="2" t="s">
        <v>1330</v>
      </c>
      <c r="F63" s="2" t="str">
        <f>Table1[[#This Row],[Facility Number]]&amp;"-"&amp;Table1[[#This Row],[Facility Name]]&amp;"-"&amp;Table1[[#This Row],[Level of Care]]</f>
        <v>3086-GRAND ROYALE, THE-ALF**</v>
      </c>
      <c r="G63" s="2" t="s">
        <v>1331</v>
      </c>
      <c r="H63" s="2" t="s">
        <v>1332</v>
      </c>
      <c r="I63" s="2" t="s">
        <v>1333</v>
      </c>
      <c r="J63" s="2" t="s">
        <v>1334</v>
      </c>
      <c r="K63" s="2" t="s">
        <v>1335</v>
      </c>
      <c r="L63" s="3">
        <v>43</v>
      </c>
      <c r="M63" s="2" t="s">
        <v>1336</v>
      </c>
      <c r="N63" s="2" t="s">
        <v>1339</v>
      </c>
      <c r="O63" s="2" t="s">
        <v>1331</v>
      </c>
      <c r="P63" s="2" t="s">
        <v>1332</v>
      </c>
      <c r="Q63" s="2" t="s">
        <v>1333</v>
      </c>
      <c r="R63" s="2" t="s">
        <v>1338</v>
      </c>
      <c r="S63" s="2" t="s">
        <v>36</v>
      </c>
    </row>
    <row r="64" spans="1:19" ht="13.9" customHeight="1" x14ac:dyDescent="0.25">
      <c r="A64" s="12">
        <f>ROUND(Table1[[#This Row],[Capacity]]*248.77,0)</f>
        <v>23136</v>
      </c>
      <c r="B64" s="4">
        <v>3157</v>
      </c>
      <c r="C64" s="9" t="s">
        <v>7992</v>
      </c>
      <c r="D64" s="2" t="s">
        <v>137</v>
      </c>
      <c r="E64" s="2" t="s">
        <v>1359</v>
      </c>
      <c r="F64" s="2" t="str">
        <f>Table1[[#This Row],[Facility Number]]&amp;"-"&amp;Table1[[#This Row],[Facility Name]]&amp;"-"&amp;Table1[[#This Row],[Level of Care]]</f>
        <v>3157-VILLAGE AT CARROLL PARK, THE-ICF</v>
      </c>
      <c r="G64" s="2" t="s">
        <v>1360</v>
      </c>
      <c r="H64" s="2" t="s">
        <v>1361</v>
      </c>
      <c r="I64" s="2" t="s">
        <v>1362</v>
      </c>
      <c r="J64" s="2" t="s">
        <v>1363</v>
      </c>
      <c r="K64" s="2" t="s">
        <v>1364</v>
      </c>
      <c r="L64" s="3">
        <v>93</v>
      </c>
      <c r="M64" s="2" t="s">
        <v>1365</v>
      </c>
      <c r="N64" s="2" t="s">
        <v>1366</v>
      </c>
      <c r="O64" s="2" t="s">
        <v>1360</v>
      </c>
      <c r="P64" s="2" t="s">
        <v>1361</v>
      </c>
      <c r="Q64" s="2" t="s">
        <v>1362</v>
      </c>
      <c r="R64" s="2" t="s">
        <v>1367</v>
      </c>
      <c r="S64" s="2" t="s">
        <v>24</v>
      </c>
    </row>
    <row r="65" spans="1:19" ht="13.9" customHeight="1" x14ac:dyDescent="0.25">
      <c r="A65" s="12">
        <f>ROUND(Table1[[#This Row],[Capacity]]*248.77,0)</f>
        <v>8956</v>
      </c>
      <c r="B65" s="4">
        <v>3229</v>
      </c>
      <c r="C65" s="9" t="s">
        <v>7992</v>
      </c>
      <c r="D65" s="2" t="s">
        <v>37</v>
      </c>
      <c r="E65" s="2" t="s">
        <v>1386</v>
      </c>
      <c r="F65" s="2" t="str">
        <f>Table1[[#This Row],[Facility Number]]&amp;"-"&amp;Table1[[#This Row],[Facility Name]]&amp;"-"&amp;Table1[[#This Row],[Level of Care]]</f>
        <v>3229-BIG PRAIRIE ASSISTED LIVING, LLC-ALF</v>
      </c>
      <c r="G65" s="2" t="s">
        <v>1387</v>
      </c>
      <c r="H65" s="2" t="s">
        <v>1388</v>
      </c>
      <c r="I65" s="2" t="s">
        <v>1389</v>
      </c>
      <c r="J65" s="2" t="s">
        <v>1391</v>
      </c>
      <c r="K65" s="2" t="s">
        <v>1392</v>
      </c>
      <c r="L65" s="3">
        <v>36</v>
      </c>
      <c r="M65" s="2" t="s">
        <v>1393</v>
      </c>
      <c r="N65" s="2" t="s">
        <v>1394</v>
      </c>
      <c r="O65" s="2" t="s">
        <v>1395</v>
      </c>
      <c r="P65" s="2" t="s">
        <v>1388</v>
      </c>
      <c r="Q65" s="2" t="s">
        <v>1396</v>
      </c>
      <c r="R65" s="2" t="s">
        <v>1386</v>
      </c>
      <c r="S65" s="2" t="s">
        <v>36</v>
      </c>
    </row>
    <row r="66" spans="1:19" ht="13.9" customHeight="1" x14ac:dyDescent="0.25">
      <c r="A66" s="12">
        <f>ROUND(Table1[[#This Row],[Capacity]]*248.77,0)</f>
        <v>5970</v>
      </c>
      <c r="B66" s="4">
        <v>3315</v>
      </c>
      <c r="C66" s="9" t="s">
        <v>7992</v>
      </c>
      <c r="D66" s="2" t="s">
        <v>15</v>
      </c>
      <c r="E66" s="2" t="s">
        <v>1414</v>
      </c>
      <c r="F66" s="2" t="str">
        <f>Table1[[#This Row],[Facility Number]]&amp;"-"&amp;Table1[[#This Row],[Facility Name]]&amp;"-"&amp;Table1[[#This Row],[Level of Care]]</f>
        <v>3315-HILL CREST MANOR-RCF</v>
      </c>
      <c r="G66" s="2" t="s">
        <v>1415</v>
      </c>
      <c r="H66" s="2" t="s">
        <v>1416</v>
      </c>
      <c r="I66" s="2" t="s">
        <v>1417</v>
      </c>
      <c r="J66" s="2" t="s">
        <v>841</v>
      </c>
      <c r="K66" s="2" t="s">
        <v>30</v>
      </c>
      <c r="L66" s="3">
        <v>24</v>
      </c>
      <c r="M66" s="2" t="s">
        <v>1418</v>
      </c>
      <c r="N66" s="2" t="s">
        <v>1419</v>
      </c>
      <c r="O66" s="2" t="s">
        <v>1415</v>
      </c>
      <c r="P66" s="2" t="s">
        <v>1416</v>
      </c>
      <c r="Q66" s="2" t="s">
        <v>1417</v>
      </c>
      <c r="R66" s="2" t="s">
        <v>1420</v>
      </c>
      <c r="S66" s="2" t="s">
        <v>24</v>
      </c>
    </row>
    <row r="67" spans="1:19" ht="13.9" customHeight="1" x14ac:dyDescent="0.25">
      <c r="A67" s="12">
        <f>ROUND(Table1[[#This Row],[Capacity]]*248.77,0)</f>
        <v>5473</v>
      </c>
      <c r="B67" s="4">
        <v>3331</v>
      </c>
      <c r="C67" s="9" t="s">
        <v>7992</v>
      </c>
      <c r="D67" s="2" t="s">
        <v>138</v>
      </c>
      <c r="E67" s="2" t="s">
        <v>1421</v>
      </c>
      <c r="F67" s="2" t="str">
        <f>Table1[[#This Row],[Facility Number]]&amp;"-"&amp;Table1[[#This Row],[Facility Name]]&amp;"-"&amp;Table1[[#This Row],[Level of Care]]</f>
        <v>3331-HAMPTON HOUSE OF MALDEN, INC-RCF*</v>
      </c>
      <c r="G67" s="2" t="s">
        <v>1422</v>
      </c>
      <c r="H67" s="2" t="s">
        <v>1423</v>
      </c>
      <c r="I67" s="2" t="s">
        <v>1424</v>
      </c>
      <c r="J67" s="2" t="s">
        <v>1425</v>
      </c>
      <c r="K67" s="2" t="s">
        <v>1426</v>
      </c>
      <c r="L67" s="3">
        <v>22</v>
      </c>
      <c r="M67" s="2" t="s">
        <v>1427</v>
      </c>
      <c r="N67" s="2" t="s">
        <v>1428</v>
      </c>
      <c r="O67" s="2" t="s">
        <v>1429</v>
      </c>
      <c r="P67" s="2" t="s">
        <v>1423</v>
      </c>
      <c r="Q67" s="2" t="s">
        <v>1424</v>
      </c>
      <c r="R67" s="2" t="s">
        <v>1421</v>
      </c>
      <c r="S67" s="2" t="s">
        <v>24</v>
      </c>
    </row>
    <row r="68" spans="1:19" ht="13.9" customHeight="1" x14ac:dyDescent="0.25">
      <c r="A68" s="12">
        <f>ROUND(Table1[[#This Row],[Capacity]]*248.77,0)</f>
        <v>9453</v>
      </c>
      <c r="B68" s="4">
        <v>3411</v>
      </c>
      <c r="C68" s="9" t="s">
        <v>7992</v>
      </c>
      <c r="D68" s="2" t="s">
        <v>138</v>
      </c>
      <c r="E68" s="2" t="s">
        <v>1437</v>
      </c>
      <c r="F68" s="2" t="str">
        <f>Table1[[#This Row],[Facility Number]]&amp;"-"&amp;Table1[[#This Row],[Facility Name]]&amp;"-"&amp;Table1[[#This Row],[Level of Care]]</f>
        <v>3411-HARVESTER RESIDENTIAL CARE-RCF*</v>
      </c>
      <c r="G68" s="2" t="s">
        <v>1438</v>
      </c>
      <c r="H68" s="2" t="s">
        <v>541</v>
      </c>
      <c r="I68" s="2" t="s">
        <v>1439</v>
      </c>
      <c r="J68" s="2" t="s">
        <v>1440</v>
      </c>
      <c r="K68" s="2" t="s">
        <v>281</v>
      </c>
      <c r="L68" s="3">
        <v>38</v>
      </c>
      <c r="M68" s="2" t="s">
        <v>1441</v>
      </c>
      <c r="N68" s="2" t="s">
        <v>1442</v>
      </c>
      <c r="O68" s="2" t="s">
        <v>1438</v>
      </c>
      <c r="P68" s="2" t="s">
        <v>541</v>
      </c>
      <c r="Q68" s="2" t="s">
        <v>1439</v>
      </c>
      <c r="R68" s="2" t="s">
        <v>1443</v>
      </c>
      <c r="S68" s="2" t="s">
        <v>24</v>
      </c>
    </row>
    <row r="69" spans="1:19" ht="13.9" customHeight="1" x14ac:dyDescent="0.25">
      <c r="A69" s="12">
        <f>ROUND(Table1[[#This Row],[Capacity]]*248.77,0)</f>
        <v>27613</v>
      </c>
      <c r="B69" s="4">
        <v>3479</v>
      </c>
      <c r="C69" s="9" t="s">
        <v>7992</v>
      </c>
      <c r="D69" s="2" t="s">
        <v>406</v>
      </c>
      <c r="E69" s="2" t="s">
        <v>1451</v>
      </c>
      <c r="F69" s="2" t="str">
        <f>Table1[[#This Row],[Facility Number]]&amp;"-"&amp;Table1[[#This Row],[Facility Name]]&amp;"-"&amp;Table1[[#This Row],[Level of Care]]</f>
        <v>3479-HEISINGER LUTHERAN HOME-ALF**</v>
      </c>
      <c r="G69" s="2" t="s">
        <v>1452</v>
      </c>
      <c r="H69" s="2" t="s">
        <v>579</v>
      </c>
      <c r="I69" s="2" t="s">
        <v>1453</v>
      </c>
      <c r="J69" s="2" t="s">
        <v>1454</v>
      </c>
      <c r="K69" s="2" t="s">
        <v>1455</v>
      </c>
      <c r="L69" s="3">
        <v>111</v>
      </c>
      <c r="M69" s="2" t="s">
        <v>1456</v>
      </c>
      <c r="N69" s="2" t="s">
        <v>1459</v>
      </c>
      <c r="O69" s="2" t="s">
        <v>1452</v>
      </c>
      <c r="P69" s="2" t="s">
        <v>579</v>
      </c>
      <c r="Q69" s="2" t="s">
        <v>1453</v>
      </c>
      <c r="R69" s="2" t="s">
        <v>1458</v>
      </c>
      <c r="S69" s="2" t="s">
        <v>76</v>
      </c>
    </row>
    <row r="70" spans="1:19" ht="13.9" customHeight="1" x14ac:dyDescent="0.25">
      <c r="A70" s="12">
        <f>ROUND(Table1[[#This Row],[Capacity]]*248.77,0)</f>
        <v>4975</v>
      </c>
      <c r="B70" s="4">
        <v>3540</v>
      </c>
      <c r="C70" s="9" t="s">
        <v>7992</v>
      </c>
      <c r="D70" s="2" t="s">
        <v>15</v>
      </c>
      <c r="E70" s="2" t="s">
        <v>1468</v>
      </c>
      <c r="F70" s="2" t="str">
        <f>Table1[[#This Row],[Facility Number]]&amp;"-"&amp;Table1[[#This Row],[Facility Name]]&amp;"-"&amp;Table1[[#This Row],[Level of Care]]</f>
        <v>3540-SUNSHINE ACRES-RCF</v>
      </c>
      <c r="G70" s="2" t="s">
        <v>1469</v>
      </c>
      <c r="H70" s="2" t="s">
        <v>1470</v>
      </c>
      <c r="I70" s="2" t="s">
        <v>1471</v>
      </c>
      <c r="J70" s="2" t="s">
        <v>1472</v>
      </c>
      <c r="K70" s="2" t="s">
        <v>1473</v>
      </c>
      <c r="L70" s="3">
        <v>20</v>
      </c>
      <c r="M70" s="2" t="s">
        <v>1474</v>
      </c>
      <c r="N70" s="2" t="s">
        <v>1475</v>
      </c>
      <c r="O70" s="2" t="s">
        <v>1476</v>
      </c>
      <c r="P70" s="2" t="s">
        <v>1470</v>
      </c>
      <c r="Q70" s="2" t="s">
        <v>1477</v>
      </c>
      <c r="R70" s="2" t="s">
        <v>1478</v>
      </c>
      <c r="S70" s="2" t="s">
        <v>36</v>
      </c>
    </row>
    <row r="71" spans="1:19" ht="13.9" customHeight="1" x14ac:dyDescent="0.25">
      <c r="A71" s="12">
        <f>ROUND(Table1[[#This Row],[Capacity]]*248.77,0)</f>
        <v>8209</v>
      </c>
      <c r="B71" s="4">
        <v>3572</v>
      </c>
      <c r="C71" s="9" t="s">
        <v>7992</v>
      </c>
      <c r="D71" s="2" t="s">
        <v>37</v>
      </c>
      <c r="E71" s="2" t="s">
        <v>1479</v>
      </c>
      <c r="F71" s="2" t="str">
        <f>Table1[[#This Row],[Facility Number]]&amp;"-"&amp;Table1[[#This Row],[Facility Name]]&amp;"-"&amp;Table1[[#This Row],[Level of Care]]</f>
        <v>3572-HILLCREST RESIDENTIAL CARE, INC-ALF</v>
      </c>
      <c r="G71" s="2" t="s">
        <v>1480</v>
      </c>
      <c r="H71" s="2" t="s">
        <v>317</v>
      </c>
      <c r="I71" s="2" t="s">
        <v>1481</v>
      </c>
      <c r="J71" s="2" t="s">
        <v>1482</v>
      </c>
      <c r="K71" s="2" t="s">
        <v>1483</v>
      </c>
      <c r="L71" s="3">
        <v>33</v>
      </c>
      <c r="M71" s="2" t="s">
        <v>1484</v>
      </c>
      <c r="N71" s="2" t="s">
        <v>1485</v>
      </c>
      <c r="O71" s="2" t="s">
        <v>1480</v>
      </c>
      <c r="P71" s="2" t="s">
        <v>317</v>
      </c>
      <c r="Q71" s="2" t="s">
        <v>1481</v>
      </c>
      <c r="R71" s="2" t="s">
        <v>1479</v>
      </c>
      <c r="S71" s="2" t="s">
        <v>24</v>
      </c>
    </row>
    <row r="72" spans="1:19" ht="13.9" customHeight="1" x14ac:dyDescent="0.25">
      <c r="A72" s="12">
        <f>ROUND(Table1[[#This Row],[Capacity]]*248.77,0)</f>
        <v>4975</v>
      </c>
      <c r="B72" s="4">
        <v>3615</v>
      </c>
      <c r="C72" s="9" t="s">
        <v>7992</v>
      </c>
      <c r="D72" s="2" t="s">
        <v>15</v>
      </c>
      <c r="E72" s="2" t="s">
        <v>1486</v>
      </c>
      <c r="F72" s="2" t="str">
        <f>Table1[[#This Row],[Facility Number]]&amp;"-"&amp;Table1[[#This Row],[Facility Name]]&amp;"-"&amp;Table1[[#This Row],[Level of Care]]</f>
        <v>3615-HILLTOP HAVEN RESIDENTIAL CARE FACILITY-RCF</v>
      </c>
      <c r="G72" s="2" t="s">
        <v>1487</v>
      </c>
      <c r="H72" s="2" t="s">
        <v>1488</v>
      </c>
      <c r="I72" s="2" t="s">
        <v>1489</v>
      </c>
      <c r="J72" s="2" t="s">
        <v>1490</v>
      </c>
      <c r="K72" s="2" t="s">
        <v>1491</v>
      </c>
      <c r="L72" s="3">
        <v>20</v>
      </c>
      <c r="M72" s="2" t="s">
        <v>1492</v>
      </c>
      <c r="N72" s="2" t="s">
        <v>1492</v>
      </c>
      <c r="O72" s="2" t="s">
        <v>1487</v>
      </c>
      <c r="P72" s="2" t="s">
        <v>1488</v>
      </c>
      <c r="Q72" s="2" t="s">
        <v>1489</v>
      </c>
      <c r="R72" s="2" t="s">
        <v>1493</v>
      </c>
      <c r="S72" s="2" t="s">
        <v>126</v>
      </c>
    </row>
    <row r="73" spans="1:19" ht="13.9" customHeight="1" x14ac:dyDescent="0.25">
      <c r="A73" s="12">
        <f>ROUND(Table1[[#This Row],[Capacity]]*248.77,0)</f>
        <v>11941</v>
      </c>
      <c r="B73" s="4">
        <v>3628</v>
      </c>
      <c r="C73" s="9" t="s">
        <v>7992</v>
      </c>
      <c r="D73" s="2" t="s">
        <v>138</v>
      </c>
      <c r="E73" s="2" t="s">
        <v>1494</v>
      </c>
      <c r="F73" s="2" t="str">
        <f>Table1[[#This Row],[Facility Number]]&amp;"-"&amp;Table1[[#This Row],[Facility Name]]&amp;"-"&amp;Table1[[#This Row],[Level of Care]]</f>
        <v>3628-MAPLE CREST MANOR-RCF*</v>
      </c>
      <c r="G73" s="2" t="s">
        <v>1495</v>
      </c>
      <c r="H73" s="2" t="s">
        <v>417</v>
      </c>
      <c r="I73" s="2" t="s">
        <v>1496</v>
      </c>
      <c r="J73" s="2" t="s">
        <v>1139</v>
      </c>
      <c r="K73" s="2" t="s">
        <v>1140</v>
      </c>
      <c r="L73" s="3">
        <v>48</v>
      </c>
      <c r="M73" s="2" t="s">
        <v>1497</v>
      </c>
      <c r="N73" s="2" t="s">
        <v>1498</v>
      </c>
      <c r="O73" s="2" t="s">
        <v>1495</v>
      </c>
      <c r="P73" s="2" t="s">
        <v>417</v>
      </c>
      <c r="Q73" s="2" t="s">
        <v>1496</v>
      </c>
      <c r="R73" s="2" t="s">
        <v>1499</v>
      </c>
      <c r="S73" s="2" t="s">
        <v>36</v>
      </c>
    </row>
    <row r="74" spans="1:19" ht="13.9" customHeight="1" x14ac:dyDescent="0.25">
      <c r="A74" s="12">
        <f>ROUND(Table1[[#This Row],[Capacity]]*248.77,0)</f>
        <v>3732</v>
      </c>
      <c r="B74" s="4">
        <v>3678</v>
      </c>
      <c r="C74" s="9" t="s">
        <v>7992</v>
      </c>
      <c r="D74" s="2" t="s">
        <v>138</v>
      </c>
      <c r="E74" s="2" t="s">
        <v>1508</v>
      </c>
      <c r="F74" s="2" t="str">
        <f>Table1[[#This Row],[Facility Number]]&amp;"-"&amp;Table1[[#This Row],[Facility Name]]&amp;"-"&amp;Table1[[#This Row],[Level of Care]]</f>
        <v>3678-HOLLY HILLS RETIREMENT HOME-RCF*</v>
      </c>
      <c r="G74" s="2" t="s">
        <v>1509</v>
      </c>
      <c r="H74" s="2" t="s">
        <v>18</v>
      </c>
      <c r="I74" s="2" t="s">
        <v>1510</v>
      </c>
      <c r="J74" s="2" t="s">
        <v>435</v>
      </c>
      <c r="K74" s="2" t="s">
        <v>436</v>
      </c>
      <c r="L74" s="3">
        <v>15</v>
      </c>
      <c r="M74" s="2" t="s">
        <v>1511</v>
      </c>
      <c r="N74" s="2" t="s">
        <v>1511</v>
      </c>
      <c r="O74" s="2" t="s">
        <v>1509</v>
      </c>
      <c r="P74" s="2" t="s">
        <v>18</v>
      </c>
      <c r="Q74" s="2" t="s">
        <v>1510</v>
      </c>
      <c r="R74" s="2" t="s">
        <v>441</v>
      </c>
      <c r="S74" s="2" t="s">
        <v>36</v>
      </c>
    </row>
    <row r="75" spans="1:19" ht="13.9" customHeight="1" x14ac:dyDescent="0.25">
      <c r="A75" s="12">
        <f>ROUND(Table1[[#This Row],[Capacity]]*248.77,0)</f>
        <v>12687</v>
      </c>
      <c r="B75" s="4">
        <v>3728</v>
      </c>
      <c r="C75" s="9" t="s">
        <v>7992</v>
      </c>
      <c r="D75" s="2" t="s">
        <v>138</v>
      </c>
      <c r="E75" s="2" t="s">
        <v>1520</v>
      </c>
      <c r="F75" s="2" t="str">
        <f>Table1[[#This Row],[Facility Number]]&amp;"-"&amp;Table1[[#This Row],[Facility Name]]&amp;"-"&amp;Table1[[#This Row],[Level of Care]]</f>
        <v>3728-BLESSING CENTER, THE-RCF*</v>
      </c>
      <c r="G75" s="2" t="s">
        <v>1521</v>
      </c>
      <c r="H75" s="2" t="s">
        <v>1522</v>
      </c>
      <c r="I75" s="2" t="s">
        <v>1523</v>
      </c>
      <c r="J75" s="2" t="s">
        <v>1524</v>
      </c>
      <c r="K75" s="2" t="s">
        <v>1306</v>
      </c>
      <c r="L75" s="3">
        <v>51</v>
      </c>
      <c r="M75" s="2" t="s">
        <v>1525</v>
      </c>
      <c r="N75" s="2" t="s">
        <v>1526</v>
      </c>
      <c r="O75" s="2" t="s">
        <v>1527</v>
      </c>
      <c r="P75" s="2" t="s">
        <v>1522</v>
      </c>
      <c r="Q75" s="2" t="s">
        <v>1523</v>
      </c>
      <c r="R75" s="2" t="s">
        <v>1528</v>
      </c>
      <c r="S75" s="2" t="s">
        <v>24</v>
      </c>
    </row>
    <row r="76" spans="1:19" ht="13.9" customHeight="1" x14ac:dyDescent="0.25">
      <c r="A76" s="12">
        <f>ROUND(Table1[[#This Row],[Capacity]]*248.77,0)</f>
        <v>4975</v>
      </c>
      <c r="B76" s="4">
        <v>3782</v>
      </c>
      <c r="C76" s="9" t="s">
        <v>7992</v>
      </c>
      <c r="D76" s="2" t="s">
        <v>15</v>
      </c>
      <c r="E76" s="2" t="s">
        <v>1529</v>
      </c>
      <c r="F76" s="2" t="str">
        <f>Table1[[#This Row],[Facility Number]]&amp;"-"&amp;Table1[[#This Row],[Facility Name]]&amp;"-"&amp;Table1[[#This Row],[Level of Care]]</f>
        <v>3782-BAPTIST HOMES OF INDEPENDENCE-RCF</v>
      </c>
      <c r="G76" s="2" t="s">
        <v>1530</v>
      </c>
      <c r="H76" s="2" t="s">
        <v>1018</v>
      </c>
      <c r="I76" s="2" t="s">
        <v>1531</v>
      </c>
      <c r="J76" s="2" t="s">
        <v>1532</v>
      </c>
      <c r="K76" s="2" t="s">
        <v>1533</v>
      </c>
      <c r="L76" s="3">
        <v>20</v>
      </c>
      <c r="M76" s="2" t="s">
        <v>1534</v>
      </c>
      <c r="N76" s="2" t="s">
        <v>1537</v>
      </c>
      <c r="O76" s="2" t="s">
        <v>1530</v>
      </c>
      <c r="P76" s="2" t="s">
        <v>1018</v>
      </c>
      <c r="Q76" s="2" t="s">
        <v>1531</v>
      </c>
      <c r="R76" s="2" t="s">
        <v>127</v>
      </c>
      <c r="S76" s="2" t="s">
        <v>76</v>
      </c>
    </row>
    <row r="77" spans="1:19" ht="13.9" customHeight="1" x14ac:dyDescent="0.25">
      <c r="A77" s="12">
        <f>ROUND(Table1[[#This Row],[Capacity]]*248.77,0)</f>
        <v>9951</v>
      </c>
      <c r="B77" s="4">
        <v>3833</v>
      </c>
      <c r="C77" s="9" t="s">
        <v>7992</v>
      </c>
      <c r="D77" s="2" t="s">
        <v>138</v>
      </c>
      <c r="E77" s="2" t="s">
        <v>1556</v>
      </c>
      <c r="F77" s="2" t="str">
        <f>Table1[[#This Row],[Facility Number]]&amp;"-"&amp;Table1[[#This Row],[Facility Name]]&amp;"-"&amp;Table1[[#This Row],[Level of Care]]</f>
        <v>3833-STONEBRIDGE CHILLICOTHE-RCF*</v>
      </c>
      <c r="G77" s="2" t="s">
        <v>1557</v>
      </c>
      <c r="H77" s="2" t="s">
        <v>1558</v>
      </c>
      <c r="I77" s="2" t="s">
        <v>1559</v>
      </c>
      <c r="J77" s="2" t="s">
        <v>1010</v>
      </c>
      <c r="K77" s="2" t="s">
        <v>1560</v>
      </c>
      <c r="L77" s="3">
        <v>40</v>
      </c>
      <c r="M77" s="2" t="s">
        <v>1561</v>
      </c>
      <c r="N77" s="2" t="s">
        <v>1562</v>
      </c>
      <c r="O77" s="2" t="s">
        <v>1557</v>
      </c>
      <c r="P77" s="2" t="s">
        <v>1558</v>
      </c>
      <c r="Q77" s="2" t="s">
        <v>1559</v>
      </c>
      <c r="R77" s="2" t="s">
        <v>1563</v>
      </c>
      <c r="S77" s="2" t="s">
        <v>24</v>
      </c>
    </row>
    <row r="78" spans="1:19" ht="13.9" customHeight="1" x14ac:dyDescent="0.25">
      <c r="A78" s="12">
        <f>ROUND(Table1[[#This Row],[Capacity]]*248.77,0)</f>
        <v>5970</v>
      </c>
      <c r="B78" s="4">
        <v>3948</v>
      </c>
      <c r="C78" s="9" t="s">
        <v>7992</v>
      </c>
      <c r="D78" s="2" t="s">
        <v>138</v>
      </c>
      <c r="E78" s="2" t="s">
        <v>1571</v>
      </c>
      <c r="F78" s="2" t="str">
        <f>Table1[[#This Row],[Facility Number]]&amp;"-"&amp;Table1[[#This Row],[Facility Name]]&amp;"-"&amp;Table1[[#This Row],[Level of Care]]</f>
        <v>3948-MAYWOOD MANOR-RCF*</v>
      </c>
      <c r="G78" s="2" t="s">
        <v>1572</v>
      </c>
      <c r="H78" s="2" t="s">
        <v>1018</v>
      </c>
      <c r="I78" s="2" t="s">
        <v>1573</v>
      </c>
      <c r="J78" s="2" t="s">
        <v>1574</v>
      </c>
      <c r="K78" s="2" t="s">
        <v>1575</v>
      </c>
      <c r="L78" s="3">
        <v>24</v>
      </c>
      <c r="M78" s="2" t="s">
        <v>1576</v>
      </c>
      <c r="N78" s="2" t="s">
        <v>1577</v>
      </c>
      <c r="O78" s="2" t="s">
        <v>1572</v>
      </c>
      <c r="P78" s="2" t="s">
        <v>1018</v>
      </c>
      <c r="Q78" s="2" t="s">
        <v>1573</v>
      </c>
      <c r="R78" s="2" t="s">
        <v>1578</v>
      </c>
      <c r="S78" s="2" t="s">
        <v>36</v>
      </c>
    </row>
    <row r="79" spans="1:19" ht="13.9" customHeight="1" x14ac:dyDescent="0.25">
      <c r="A79" s="12">
        <f>ROUND(Table1[[#This Row],[Capacity]]*248.77,0)</f>
        <v>15424</v>
      </c>
      <c r="B79" s="4">
        <v>3957</v>
      </c>
      <c r="C79" s="9" t="s">
        <v>7992</v>
      </c>
      <c r="D79" s="2" t="s">
        <v>406</v>
      </c>
      <c r="E79" s="2" t="s">
        <v>1579</v>
      </c>
      <c r="F79" s="2" t="str">
        <f>Table1[[#This Row],[Facility Number]]&amp;"-"&amp;Table1[[#This Row],[Facility Name]]&amp;"-"&amp;Table1[[#This Row],[Level of Care]]</f>
        <v>3957-MASON POINTE CARE CENTER-ALF**</v>
      </c>
      <c r="G79" s="2" t="s">
        <v>1580</v>
      </c>
      <c r="H79" s="2" t="s">
        <v>694</v>
      </c>
      <c r="I79" s="2" t="s">
        <v>1581</v>
      </c>
      <c r="J79" s="2" t="s">
        <v>1582</v>
      </c>
      <c r="K79" s="2" t="s">
        <v>1583</v>
      </c>
      <c r="L79" s="3">
        <v>62</v>
      </c>
      <c r="M79" s="2" t="s">
        <v>1584</v>
      </c>
      <c r="N79" s="2" t="s">
        <v>1585</v>
      </c>
      <c r="O79" s="2" t="s">
        <v>1580</v>
      </c>
      <c r="P79" s="2" t="s">
        <v>694</v>
      </c>
      <c r="Q79" s="2" t="s">
        <v>1581</v>
      </c>
      <c r="R79" s="2" t="s">
        <v>1586</v>
      </c>
      <c r="S79" s="2" t="s">
        <v>76</v>
      </c>
    </row>
    <row r="80" spans="1:19" ht="13.9" customHeight="1" x14ac:dyDescent="0.25">
      <c r="A80" s="12">
        <f>ROUND(Table1[[#This Row],[Capacity]]*248.77,0)</f>
        <v>4229</v>
      </c>
      <c r="B80" s="4">
        <v>3982</v>
      </c>
      <c r="C80" s="9" t="s">
        <v>7992</v>
      </c>
      <c r="D80" s="2" t="s">
        <v>15</v>
      </c>
      <c r="E80" s="2" t="s">
        <v>1587</v>
      </c>
      <c r="F80" s="2" t="str">
        <f>Table1[[#This Row],[Facility Number]]&amp;"-"&amp;Table1[[#This Row],[Facility Name]]&amp;"-"&amp;Table1[[#This Row],[Level of Care]]</f>
        <v>3982-JOLET HOME-RCF</v>
      </c>
      <c r="G80" s="2" t="s">
        <v>1588</v>
      </c>
      <c r="H80" s="2" t="s">
        <v>68</v>
      </c>
      <c r="I80" s="2" t="s">
        <v>1589</v>
      </c>
      <c r="J80" s="2" t="s">
        <v>102</v>
      </c>
      <c r="K80" s="2" t="s">
        <v>1590</v>
      </c>
      <c r="L80" s="3">
        <v>17</v>
      </c>
      <c r="M80" s="2" t="s">
        <v>1591</v>
      </c>
      <c r="N80" s="2" t="s">
        <v>1592</v>
      </c>
      <c r="O80" s="2" t="s">
        <v>1588</v>
      </c>
      <c r="P80" s="2" t="s">
        <v>68</v>
      </c>
      <c r="Q80" s="2" t="s">
        <v>1589</v>
      </c>
      <c r="R80" s="2" t="s">
        <v>146</v>
      </c>
      <c r="S80" s="2" t="s">
        <v>76</v>
      </c>
    </row>
    <row r="81" spans="1:19" ht="13.9" customHeight="1" x14ac:dyDescent="0.25">
      <c r="A81" s="12">
        <f>ROUND(Table1[[#This Row],[Capacity]]*248.77,0)</f>
        <v>4975</v>
      </c>
      <c r="B81" s="4">
        <v>4078</v>
      </c>
      <c r="C81" s="9" t="s">
        <v>7992</v>
      </c>
      <c r="D81" s="2" t="s">
        <v>15</v>
      </c>
      <c r="E81" s="2" t="s">
        <v>1601</v>
      </c>
      <c r="F81" s="2" t="str">
        <f>Table1[[#This Row],[Facility Number]]&amp;"-"&amp;Table1[[#This Row],[Facility Name]]&amp;"-"&amp;Table1[[#This Row],[Level of Care]]</f>
        <v>4078-SMILEY MANOR LLC-RCF</v>
      </c>
      <c r="G81" s="2" t="s">
        <v>1602</v>
      </c>
      <c r="H81" s="2" t="s">
        <v>18</v>
      </c>
      <c r="I81" s="2" t="s">
        <v>1603</v>
      </c>
      <c r="J81" s="2" t="s">
        <v>1604</v>
      </c>
      <c r="K81" s="2" t="s">
        <v>72</v>
      </c>
      <c r="L81" s="3">
        <v>20</v>
      </c>
      <c r="M81" s="2" t="s">
        <v>1605</v>
      </c>
      <c r="N81" s="2" t="s">
        <v>1606</v>
      </c>
      <c r="O81" s="2" t="s">
        <v>1602</v>
      </c>
      <c r="P81" s="2" t="s">
        <v>18</v>
      </c>
      <c r="Q81" s="2" t="s">
        <v>1603</v>
      </c>
      <c r="R81" s="2" t="s">
        <v>1607</v>
      </c>
      <c r="S81" s="2" t="s">
        <v>36</v>
      </c>
    </row>
    <row r="82" spans="1:19" ht="13.9" customHeight="1" x14ac:dyDescent="0.25">
      <c r="A82" s="12">
        <f>ROUND(Table1[[#This Row],[Capacity]]*248.77,0)</f>
        <v>10946</v>
      </c>
      <c r="B82" s="4">
        <v>4085</v>
      </c>
      <c r="C82" s="9" t="s">
        <v>7992</v>
      </c>
      <c r="D82" s="2" t="s">
        <v>37</v>
      </c>
      <c r="E82" s="2" t="s">
        <v>1608</v>
      </c>
      <c r="F82" s="2" t="str">
        <f>Table1[[#This Row],[Facility Number]]&amp;"-"&amp;Table1[[#This Row],[Facility Name]]&amp;"-"&amp;Table1[[#This Row],[Level of Care]]</f>
        <v>4085-LANDMARK VILLA ALF-ALF</v>
      </c>
      <c r="G82" s="2" t="s">
        <v>1609</v>
      </c>
      <c r="H82" s="2" t="s">
        <v>1610</v>
      </c>
      <c r="I82" s="2" t="s">
        <v>1611</v>
      </c>
      <c r="J82" s="2" t="s">
        <v>1524</v>
      </c>
      <c r="K82" s="2" t="s">
        <v>1612</v>
      </c>
      <c r="L82" s="3">
        <v>44</v>
      </c>
      <c r="M82" s="2" t="s">
        <v>1613</v>
      </c>
      <c r="N82" s="2" t="s">
        <v>1614</v>
      </c>
      <c r="O82" s="2" t="s">
        <v>1609</v>
      </c>
      <c r="P82" s="2" t="s">
        <v>1610</v>
      </c>
      <c r="Q82" s="2" t="s">
        <v>1611</v>
      </c>
      <c r="R82" s="2" t="s">
        <v>1615</v>
      </c>
      <c r="S82" s="2" t="s">
        <v>76</v>
      </c>
    </row>
    <row r="83" spans="1:19" ht="13.9" customHeight="1" x14ac:dyDescent="0.25">
      <c r="A83" s="12">
        <f>ROUND(Table1[[#This Row],[Capacity]]*248.77,0)</f>
        <v>8209</v>
      </c>
      <c r="B83" s="4">
        <v>4146</v>
      </c>
      <c r="C83" s="9" t="s">
        <v>7992</v>
      </c>
      <c r="D83" s="2" t="s">
        <v>137</v>
      </c>
      <c r="E83" s="2" t="s">
        <v>1627</v>
      </c>
      <c r="F83" s="2" t="str">
        <f>Table1[[#This Row],[Facility Number]]&amp;"-"&amp;Table1[[#This Row],[Facility Name]]&amp;"-"&amp;Table1[[#This Row],[Level of Care]]</f>
        <v>4146-KING'S DAUGHTERS HOME, THE-ICF</v>
      </c>
      <c r="G83" s="2" t="s">
        <v>1628</v>
      </c>
      <c r="H83" s="2" t="s">
        <v>1629</v>
      </c>
      <c r="I83" s="2" t="s">
        <v>1630</v>
      </c>
      <c r="J83" s="2" t="s">
        <v>1631</v>
      </c>
      <c r="K83" s="2" t="s">
        <v>273</v>
      </c>
      <c r="L83" s="3">
        <v>33</v>
      </c>
      <c r="M83" s="2" t="s">
        <v>1632</v>
      </c>
      <c r="N83" s="2" t="s">
        <v>1633</v>
      </c>
      <c r="O83" s="2" t="s">
        <v>1628</v>
      </c>
      <c r="P83" s="2" t="s">
        <v>1629</v>
      </c>
      <c r="Q83" s="2" t="s">
        <v>1630</v>
      </c>
      <c r="R83" s="2" t="s">
        <v>1634</v>
      </c>
      <c r="S83" s="2" t="s">
        <v>76</v>
      </c>
    </row>
    <row r="84" spans="1:19" ht="13.9" customHeight="1" x14ac:dyDescent="0.25">
      <c r="A84" s="12">
        <f>ROUND(Table1[[#This Row],[Capacity]]*248.77,0)</f>
        <v>2985</v>
      </c>
      <c r="B84" s="4">
        <v>4146</v>
      </c>
      <c r="C84" s="9" t="s">
        <v>7992</v>
      </c>
      <c r="D84" s="2" t="s">
        <v>138</v>
      </c>
      <c r="E84" s="2" t="s">
        <v>1627</v>
      </c>
      <c r="F84" s="2" t="str">
        <f>Table1[[#This Row],[Facility Number]]&amp;"-"&amp;Table1[[#This Row],[Facility Name]]&amp;"-"&amp;Table1[[#This Row],[Level of Care]]</f>
        <v>4146-KING'S DAUGHTERS HOME, THE-RCF*</v>
      </c>
      <c r="G84" s="2" t="s">
        <v>1628</v>
      </c>
      <c r="H84" s="2" t="s">
        <v>1629</v>
      </c>
      <c r="I84" s="2" t="s">
        <v>1630</v>
      </c>
      <c r="J84" s="2" t="s">
        <v>1631</v>
      </c>
      <c r="K84" s="2" t="s">
        <v>273</v>
      </c>
      <c r="L84" s="3">
        <v>12</v>
      </c>
      <c r="M84" s="2" t="s">
        <v>1632</v>
      </c>
      <c r="N84" s="2" t="s">
        <v>1633</v>
      </c>
      <c r="O84" s="2" t="s">
        <v>1628</v>
      </c>
      <c r="P84" s="2" t="s">
        <v>1629</v>
      </c>
      <c r="Q84" s="2" t="s">
        <v>1630</v>
      </c>
      <c r="R84" s="2" t="s">
        <v>1634</v>
      </c>
      <c r="S84" s="2" t="s">
        <v>76</v>
      </c>
    </row>
    <row r="85" spans="1:19" ht="13.9" customHeight="1" x14ac:dyDescent="0.25">
      <c r="A85" s="12">
        <f>ROUND(Table1[[#This Row],[Capacity]]*248.77,0)</f>
        <v>16668</v>
      </c>
      <c r="B85" s="4">
        <v>4152</v>
      </c>
      <c r="C85" s="9" t="s">
        <v>7992</v>
      </c>
      <c r="D85" s="2" t="s">
        <v>406</v>
      </c>
      <c r="E85" s="2" t="s">
        <v>1635</v>
      </c>
      <c r="F85" s="2" t="str">
        <f>Table1[[#This Row],[Facility Number]]&amp;"-"&amp;Table1[[#This Row],[Facility Name]]&amp;"-"&amp;Table1[[#This Row],[Level of Care]]</f>
        <v>4152-KINGSWOOD-ALF**</v>
      </c>
      <c r="G85" s="2" t="s">
        <v>1636</v>
      </c>
      <c r="H85" s="2" t="s">
        <v>68</v>
      </c>
      <c r="I85" s="2" t="s">
        <v>1637</v>
      </c>
      <c r="J85" s="2" t="s">
        <v>841</v>
      </c>
      <c r="K85" s="2" t="s">
        <v>1638</v>
      </c>
      <c r="L85" s="3">
        <v>67</v>
      </c>
      <c r="M85" s="2" t="s">
        <v>1639</v>
      </c>
      <c r="N85" s="2" t="s">
        <v>1640</v>
      </c>
      <c r="O85" s="2" t="s">
        <v>1636</v>
      </c>
      <c r="P85" s="2" t="s">
        <v>68</v>
      </c>
      <c r="Q85" s="2" t="s">
        <v>1637</v>
      </c>
      <c r="R85" s="2" t="s">
        <v>1641</v>
      </c>
      <c r="S85" s="2" t="s">
        <v>76</v>
      </c>
    </row>
    <row r="86" spans="1:19" ht="13.9" customHeight="1" x14ac:dyDescent="0.25">
      <c r="A86" s="12">
        <f>ROUND(Table1[[#This Row],[Capacity]]*248.77,0)</f>
        <v>7463</v>
      </c>
      <c r="B86" s="4">
        <v>4349</v>
      </c>
      <c r="C86" s="9" t="s">
        <v>7992</v>
      </c>
      <c r="D86" s="2" t="s">
        <v>138</v>
      </c>
      <c r="E86" s="2" t="s">
        <v>1694</v>
      </c>
      <c r="F86" s="2" t="str">
        <f>Table1[[#This Row],[Facility Number]]&amp;"-"&amp;Table1[[#This Row],[Facility Name]]&amp;"-"&amp;Table1[[#This Row],[Level of Care]]</f>
        <v>4349-LAWRENCE COUNTY RESIDENTIAL CARE CENTER-RCF*</v>
      </c>
      <c r="G86" s="2" t="s">
        <v>1695</v>
      </c>
      <c r="H86" s="2" t="s">
        <v>1696</v>
      </c>
      <c r="I86" s="2" t="s">
        <v>1697</v>
      </c>
      <c r="J86" s="2" t="s">
        <v>1698</v>
      </c>
      <c r="K86" s="2" t="s">
        <v>1699</v>
      </c>
      <c r="L86" s="3">
        <v>30</v>
      </c>
      <c r="M86" s="2" t="s">
        <v>1700</v>
      </c>
      <c r="N86" s="2" t="s">
        <v>1701</v>
      </c>
      <c r="O86" s="2" t="s">
        <v>1695</v>
      </c>
      <c r="P86" s="2" t="s">
        <v>1696</v>
      </c>
      <c r="Q86" s="2" t="s">
        <v>1697</v>
      </c>
      <c r="R86" s="2" t="s">
        <v>1702</v>
      </c>
      <c r="S86" s="2" t="s">
        <v>664</v>
      </c>
    </row>
    <row r="87" spans="1:19" ht="13.9" customHeight="1" x14ac:dyDescent="0.25">
      <c r="A87" s="12">
        <f>ROUND(Table1[[#This Row],[Capacity]]*248.77,0)</f>
        <v>16419</v>
      </c>
      <c r="B87" s="4">
        <v>4449</v>
      </c>
      <c r="C87" s="9" t="s">
        <v>7992</v>
      </c>
      <c r="D87" s="2" t="s">
        <v>138</v>
      </c>
      <c r="E87" s="2" t="s">
        <v>1742</v>
      </c>
      <c r="F87" s="2" t="str">
        <f>Table1[[#This Row],[Facility Number]]&amp;"-"&amp;Table1[[#This Row],[Facility Name]]&amp;"-"&amp;Table1[[#This Row],[Level of Care]]</f>
        <v>4449-LAURIE KNOLLS-RCF*</v>
      </c>
      <c r="G87" s="2" t="s">
        <v>1743</v>
      </c>
      <c r="H87" s="2" t="s">
        <v>1735</v>
      </c>
      <c r="I87" s="2" t="s">
        <v>1736</v>
      </c>
      <c r="J87" s="2" t="s">
        <v>328</v>
      </c>
      <c r="K87" s="2" t="s">
        <v>1737</v>
      </c>
      <c r="L87" s="3">
        <v>66</v>
      </c>
      <c r="M87" s="2" t="s">
        <v>1738</v>
      </c>
      <c r="N87" s="2" t="s">
        <v>1744</v>
      </c>
      <c r="O87" s="2" t="s">
        <v>1740</v>
      </c>
      <c r="P87" s="2" t="s">
        <v>1735</v>
      </c>
      <c r="Q87" s="2" t="s">
        <v>1736</v>
      </c>
      <c r="R87" s="2" t="s">
        <v>1741</v>
      </c>
      <c r="S87" s="2" t="s">
        <v>664</v>
      </c>
    </row>
    <row r="88" spans="1:19" ht="13.9" customHeight="1" x14ac:dyDescent="0.25">
      <c r="A88" s="12">
        <f>ROUND(Table1[[#This Row],[Capacity]]*248.77,0)</f>
        <v>4975</v>
      </c>
      <c r="B88" s="4">
        <v>4529</v>
      </c>
      <c r="C88" s="9" t="s">
        <v>7992</v>
      </c>
      <c r="D88" s="2" t="s">
        <v>138</v>
      </c>
      <c r="E88" s="2" t="s">
        <v>1754</v>
      </c>
      <c r="F88" s="2" t="str">
        <f>Table1[[#This Row],[Facility Number]]&amp;"-"&amp;Table1[[#This Row],[Facility Name]]&amp;"-"&amp;Table1[[#This Row],[Level of Care]]</f>
        <v>4529-BOLIVAR MANOR HOUSE-RCF*</v>
      </c>
      <c r="G88" s="2" t="s">
        <v>1755</v>
      </c>
      <c r="H88" s="2" t="s">
        <v>298</v>
      </c>
      <c r="I88" s="2" t="s">
        <v>1756</v>
      </c>
      <c r="J88" s="2" t="s">
        <v>1757</v>
      </c>
      <c r="K88" s="2" t="s">
        <v>1758</v>
      </c>
      <c r="L88" s="3">
        <v>20</v>
      </c>
      <c r="M88" s="2" t="s">
        <v>1759</v>
      </c>
      <c r="N88" s="2" t="s">
        <v>1760</v>
      </c>
      <c r="O88" s="2" t="s">
        <v>1761</v>
      </c>
      <c r="P88" s="2" t="s">
        <v>298</v>
      </c>
      <c r="Q88" s="2" t="s">
        <v>1762</v>
      </c>
      <c r="R88" s="2" t="s">
        <v>1763</v>
      </c>
      <c r="S88" s="2" t="s">
        <v>36</v>
      </c>
    </row>
    <row r="89" spans="1:19" ht="13.9" customHeight="1" x14ac:dyDescent="0.25">
      <c r="A89" s="12">
        <f>ROUND(Table1[[#This Row],[Capacity]]*248.77,0)</f>
        <v>14926</v>
      </c>
      <c r="B89" s="4">
        <v>4628</v>
      </c>
      <c r="C89" s="9" t="s">
        <v>7992</v>
      </c>
      <c r="D89" s="2" t="s">
        <v>15</v>
      </c>
      <c r="E89" s="2" t="s">
        <v>1778</v>
      </c>
      <c r="F89" s="2" t="str">
        <f>Table1[[#This Row],[Facility Number]]&amp;"-"&amp;Table1[[#This Row],[Facility Name]]&amp;"-"&amp;Table1[[#This Row],[Level of Care]]</f>
        <v>4628-GRANITE HOUSE RCF LLC-RCF</v>
      </c>
      <c r="G89" s="2" t="s">
        <v>1779</v>
      </c>
      <c r="H89" s="2" t="s">
        <v>129</v>
      </c>
      <c r="I89" s="2" t="s">
        <v>1780</v>
      </c>
      <c r="J89" s="2" t="s">
        <v>237</v>
      </c>
      <c r="K89" s="2" t="s">
        <v>705</v>
      </c>
      <c r="L89" s="3">
        <v>60</v>
      </c>
      <c r="M89" s="2" t="s">
        <v>1781</v>
      </c>
      <c r="N89" s="2" t="s">
        <v>1782</v>
      </c>
      <c r="O89" s="2" t="s">
        <v>1783</v>
      </c>
      <c r="P89" s="2" t="s">
        <v>129</v>
      </c>
      <c r="Q89" s="2" t="s">
        <v>1784</v>
      </c>
      <c r="R89" s="2" t="s">
        <v>1785</v>
      </c>
      <c r="S89" s="2" t="s">
        <v>36</v>
      </c>
    </row>
    <row r="90" spans="1:19" ht="13.9" customHeight="1" x14ac:dyDescent="0.25">
      <c r="A90" s="12">
        <f>ROUND(Table1[[#This Row],[Capacity]]*248.77,0)</f>
        <v>15921</v>
      </c>
      <c r="B90" s="4">
        <v>4632</v>
      </c>
      <c r="C90" s="9" t="s">
        <v>7992</v>
      </c>
      <c r="D90" s="2" t="s">
        <v>138</v>
      </c>
      <c r="E90" s="2" t="s">
        <v>1786</v>
      </c>
      <c r="F90" s="2" t="str">
        <f>Table1[[#This Row],[Facility Number]]&amp;"-"&amp;Table1[[#This Row],[Facility Name]]&amp;"-"&amp;Table1[[#This Row],[Level of Care]]</f>
        <v>4632-BARNABAS HOME, THE-RCF*</v>
      </c>
      <c r="G90" s="2" t="s">
        <v>1787</v>
      </c>
      <c r="H90" s="2" t="s">
        <v>1558</v>
      </c>
      <c r="I90" s="2" t="s">
        <v>1788</v>
      </c>
      <c r="J90" s="2" t="s">
        <v>103</v>
      </c>
      <c r="K90" s="2" t="s">
        <v>1789</v>
      </c>
      <c r="L90" s="3">
        <v>64</v>
      </c>
      <c r="M90" s="2" t="s">
        <v>1790</v>
      </c>
      <c r="N90" s="2" t="s">
        <v>1791</v>
      </c>
      <c r="O90" s="2" t="s">
        <v>1787</v>
      </c>
      <c r="P90" s="2" t="s">
        <v>1558</v>
      </c>
      <c r="Q90" s="2" t="s">
        <v>1788</v>
      </c>
      <c r="R90" s="2" t="s">
        <v>1792</v>
      </c>
      <c r="S90" s="2" t="s">
        <v>24</v>
      </c>
    </row>
    <row r="91" spans="1:19" ht="13.9" customHeight="1" x14ac:dyDescent="0.25">
      <c r="A91" s="12">
        <f>ROUND(Table1[[#This Row],[Capacity]]*248.77,0)</f>
        <v>27613</v>
      </c>
      <c r="B91" s="4">
        <v>4650</v>
      </c>
      <c r="C91" s="9" t="s">
        <v>7992</v>
      </c>
      <c r="D91" s="2" t="s">
        <v>37</v>
      </c>
      <c r="E91" s="2" t="s">
        <v>1793</v>
      </c>
      <c r="F91" s="2" t="str">
        <f>Table1[[#This Row],[Facility Number]]&amp;"-"&amp;Table1[[#This Row],[Facility Name]]&amp;"-"&amp;Table1[[#This Row],[Level of Care]]</f>
        <v>4650-KASEY PAIGE ASSISTED LIVING-ALF</v>
      </c>
      <c r="G91" s="2" t="s">
        <v>1794</v>
      </c>
      <c r="H91" s="2" t="s">
        <v>18</v>
      </c>
      <c r="I91" s="2" t="s">
        <v>1795</v>
      </c>
      <c r="J91" s="2" t="s">
        <v>1796</v>
      </c>
      <c r="K91" s="2" t="s">
        <v>1797</v>
      </c>
      <c r="L91" s="3">
        <v>111</v>
      </c>
      <c r="M91" s="2" t="s">
        <v>1798</v>
      </c>
      <c r="N91" s="2" t="s">
        <v>1799</v>
      </c>
      <c r="O91" s="2" t="s">
        <v>1794</v>
      </c>
      <c r="P91" s="2" t="s">
        <v>18</v>
      </c>
      <c r="Q91" s="2" t="s">
        <v>1795</v>
      </c>
      <c r="R91" s="2" t="s">
        <v>1800</v>
      </c>
      <c r="S91" s="2" t="s">
        <v>36</v>
      </c>
    </row>
    <row r="92" spans="1:19" ht="13.9" customHeight="1" x14ac:dyDescent="0.25">
      <c r="A92" s="12">
        <f>ROUND(Table1[[#This Row],[Capacity]]*248.77,0)</f>
        <v>6468</v>
      </c>
      <c r="B92" s="4">
        <v>4739</v>
      </c>
      <c r="C92" s="9" t="s">
        <v>7992</v>
      </c>
      <c r="D92" s="2" t="s">
        <v>138</v>
      </c>
      <c r="E92" s="2" t="s">
        <v>1835</v>
      </c>
      <c r="F92" s="2" t="str">
        <f>Table1[[#This Row],[Facility Number]]&amp;"-"&amp;Table1[[#This Row],[Facility Name]]&amp;"-"&amp;Table1[[#This Row],[Level of Care]]</f>
        <v>4739-LOCH HAVEN-RCF*</v>
      </c>
      <c r="G92" s="2" t="s">
        <v>1836</v>
      </c>
      <c r="H92" s="2" t="s">
        <v>1717</v>
      </c>
      <c r="I92" s="2" t="s">
        <v>1837</v>
      </c>
      <c r="J92" s="2" t="s">
        <v>1838</v>
      </c>
      <c r="K92" s="2" t="s">
        <v>1839</v>
      </c>
      <c r="L92" s="3">
        <v>26</v>
      </c>
      <c r="M92" s="2" t="s">
        <v>1840</v>
      </c>
      <c r="N92" s="2" t="s">
        <v>1841</v>
      </c>
      <c r="O92" s="2" t="s">
        <v>1842</v>
      </c>
      <c r="P92" s="2" t="s">
        <v>1717</v>
      </c>
      <c r="Q92" s="2" t="s">
        <v>1843</v>
      </c>
      <c r="R92" s="2" t="s">
        <v>1844</v>
      </c>
      <c r="S92" s="2" t="s">
        <v>664</v>
      </c>
    </row>
    <row r="93" spans="1:19" ht="13.9" customHeight="1" x14ac:dyDescent="0.25">
      <c r="A93" s="12">
        <f>ROUND(Table1[[#This Row],[Capacity]]*248.77,0)</f>
        <v>22887</v>
      </c>
      <c r="B93" s="4">
        <v>4750</v>
      </c>
      <c r="C93" s="9" t="s">
        <v>7992</v>
      </c>
      <c r="D93" s="2" t="s">
        <v>406</v>
      </c>
      <c r="E93" s="2" t="s">
        <v>1852</v>
      </c>
      <c r="F93" s="2" t="str">
        <f>Table1[[#This Row],[Facility Number]]&amp;"-"&amp;Table1[[#This Row],[Facility Name]]&amp;"-"&amp;Table1[[#This Row],[Level of Care]]</f>
        <v>4750-LENOIR MANOR-ALF**</v>
      </c>
      <c r="G93" s="2" t="s">
        <v>1846</v>
      </c>
      <c r="H93" s="2" t="s">
        <v>317</v>
      </c>
      <c r="I93" s="2" t="s">
        <v>1847</v>
      </c>
      <c r="J93" s="2" t="s">
        <v>1848</v>
      </c>
      <c r="K93" s="2" t="s">
        <v>1849</v>
      </c>
      <c r="L93" s="3">
        <v>92</v>
      </c>
      <c r="M93" s="2" t="s">
        <v>1850</v>
      </c>
      <c r="N93" s="2" t="s">
        <v>1853</v>
      </c>
      <c r="O93" s="2" t="s">
        <v>1846</v>
      </c>
      <c r="P93" s="2" t="s">
        <v>317</v>
      </c>
      <c r="Q93" s="2" t="s">
        <v>1847</v>
      </c>
      <c r="R93" s="2" t="s">
        <v>1586</v>
      </c>
      <c r="S93" s="2" t="s">
        <v>76</v>
      </c>
    </row>
    <row r="94" spans="1:19" ht="13.9" customHeight="1" x14ac:dyDescent="0.25">
      <c r="A94" s="12">
        <f>ROUND(Table1[[#This Row],[Capacity]]*248.77,0)</f>
        <v>3483</v>
      </c>
      <c r="B94" s="4">
        <v>4803</v>
      </c>
      <c r="C94" s="9" t="s">
        <v>7992</v>
      </c>
      <c r="D94" s="2" t="s">
        <v>37</v>
      </c>
      <c r="E94" s="2" t="s">
        <v>1871</v>
      </c>
      <c r="F94" s="2" t="str">
        <f>Table1[[#This Row],[Facility Number]]&amp;"-"&amp;Table1[[#This Row],[Facility Name]]&amp;"-"&amp;Table1[[#This Row],[Level of Care]]</f>
        <v>4803-LAKESIDE SUITES-ALF</v>
      </c>
      <c r="G94" s="2" t="s">
        <v>1864</v>
      </c>
      <c r="H94" s="2" t="s">
        <v>999</v>
      </c>
      <c r="I94" s="2" t="s">
        <v>1865</v>
      </c>
      <c r="J94" s="2" t="s">
        <v>1866</v>
      </c>
      <c r="K94" s="2" t="s">
        <v>1867</v>
      </c>
      <c r="L94" s="3">
        <v>14</v>
      </c>
      <c r="M94" s="2" t="s">
        <v>1868</v>
      </c>
      <c r="N94" s="2" t="s">
        <v>1869</v>
      </c>
      <c r="O94" s="2" t="s">
        <v>1864</v>
      </c>
      <c r="P94" s="2" t="s">
        <v>999</v>
      </c>
      <c r="Q94" s="2" t="s">
        <v>1865</v>
      </c>
      <c r="R94" s="2" t="s">
        <v>1870</v>
      </c>
      <c r="S94" s="2" t="s">
        <v>664</v>
      </c>
    </row>
    <row r="95" spans="1:19" ht="13.9" customHeight="1" x14ac:dyDescent="0.25">
      <c r="A95" s="12">
        <f>ROUND(Table1[[#This Row],[Capacity]]*248.77,0)</f>
        <v>7214</v>
      </c>
      <c r="B95" s="4">
        <v>4907</v>
      </c>
      <c r="C95" s="9" t="s">
        <v>7992</v>
      </c>
      <c r="D95" s="2" t="s">
        <v>15</v>
      </c>
      <c r="E95" s="2" t="s">
        <v>1897</v>
      </c>
      <c r="F95" s="2" t="str">
        <f>Table1[[#This Row],[Facility Number]]&amp;"-"&amp;Table1[[#This Row],[Facility Name]]&amp;"-"&amp;Table1[[#This Row],[Level of Care]]</f>
        <v>4907-MARANATHA VILLAGE, INC-RCF</v>
      </c>
      <c r="G95" s="2" t="s">
        <v>1898</v>
      </c>
      <c r="H95" s="2" t="s">
        <v>40</v>
      </c>
      <c r="I95" s="2" t="s">
        <v>1899</v>
      </c>
      <c r="J95" s="2" t="s">
        <v>1900</v>
      </c>
      <c r="K95" s="2" t="s">
        <v>62</v>
      </c>
      <c r="L95" s="3">
        <v>29</v>
      </c>
      <c r="M95" s="2" t="s">
        <v>1901</v>
      </c>
      <c r="N95" s="2" t="s">
        <v>1902</v>
      </c>
      <c r="O95" s="2" t="s">
        <v>1898</v>
      </c>
      <c r="P95" s="2" t="s">
        <v>40</v>
      </c>
      <c r="Q95" s="2" t="s">
        <v>1899</v>
      </c>
      <c r="R95" s="2" t="s">
        <v>1897</v>
      </c>
      <c r="S95" s="2" t="s">
        <v>76</v>
      </c>
    </row>
    <row r="96" spans="1:19" ht="13.9" customHeight="1" x14ac:dyDescent="0.25">
      <c r="A96" s="12">
        <f>ROUND(Table1[[#This Row],[Capacity]]*248.77,0)</f>
        <v>20150</v>
      </c>
      <c r="B96" s="4">
        <v>5035</v>
      </c>
      <c r="C96" s="9" t="s">
        <v>7992</v>
      </c>
      <c r="D96" s="2" t="s">
        <v>15</v>
      </c>
      <c r="E96" s="2" t="s">
        <v>1946</v>
      </c>
      <c r="F96" s="2" t="str">
        <f>Table1[[#This Row],[Facility Number]]&amp;"-"&amp;Table1[[#This Row],[Facility Name]]&amp;"-"&amp;Table1[[#This Row],[Level of Care]]</f>
        <v>5035-STONEY RIDGE VILLAGE-RCF</v>
      </c>
      <c r="G96" s="2" t="s">
        <v>1947</v>
      </c>
      <c r="H96" s="2" t="s">
        <v>344</v>
      </c>
      <c r="I96" s="2" t="s">
        <v>1948</v>
      </c>
      <c r="J96" s="2" t="s">
        <v>1949</v>
      </c>
      <c r="K96" s="2" t="s">
        <v>1950</v>
      </c>
      <c r="L96" s="3">
        <v>81</v>
      </c>
      <c r="M96" s="2" t="s">
        <v>1951</v>
      </c>
      <c r="N96" s="2" t="s">
        <v>1952</v>
      </c>
      <c r="O96" s="2" t="s">
        <v>1947</v>
      </c>
      <c r="P96" s="2" t="s">
        <v>344</v>
      </c>
      <c r="Q96" s="2" t="s">
        <v>1948</v>
      </c>
      <c r="R96" s="2" t="s">
        <v>1953</v>
      </c>
      <c r="S96" s="2" t="s">
        <v>36</v>
      </c>
    </row>
    <row r="97" spans="1:19" ht="13.9" customHeight="1" x14ac:dyDescent="0.25">
      <c r="A97" s="12">
        <f>ROUND(Table1[[#This Row],[Capacity]]*248.77,0)</f>
        <v>16419</v>
      </c>
      <c r="B97" s="4">
        <v>5058</v>
      </c>
      <c r="C97" s="9" t="s">
        <v>7992</v>
      </c>
      <c r="D97" s="2" t="s">
        <v>138</v>
      </c>
      <c r="E97" s="2" t="s">
        <v>1961</v>
      </c>
      <c r="F97" s="2" t="str">
        <f>Table1[[#This Row],[Facility Number]]&amp;"-"&amp;Table1[[#This Row],[Facility Name]]&amp;"-"&amp;Table1[[#This Row],[Level of Care]]</f>
        <v>5058-MARIAN CLIFF RESIDENTIAL CARE CENTER LLC-RCF*</v>
      </c>
      <c r="G97" s="2" t="s">
        <v>1962</v>
      </c>
      <c r="H97" s="2" t="s">
        <v>1963</v>
      </c>
      <c r="I97" s="2" t="s">
        <v>1964</v>
      </c>
      <c r="J97" s="2" t="s">
        <v>564</v>
      </c>
      <c r="K97" s="2" t="s">
        <v>1965</v>
      </c>
      <c r="L97" s="3">
        <v>66</v>
      </c>
      <c r="M97" s="2" t="s">
        <v>1966</v>
      </c>
      <c r="N97" s="2" t="s">
        <v>1967</v>
      </c>
      <c r="O97" s="2" t="s">
        <v>795</v>
      </c>
      <c r="P97" s="2" t="s">
        <v>119</v>
      </c>
      <c r="Q97" s="2" t="s">
        <v>1968</v>
      </c>
      <c r="R97" s="2" t="s">
        <v>1969</v>
      </c>
      <c r="S97" s="2" t="s">
        <v>36</v>
      </c>
    </row>
    <row r="98" spans="1:19" ht="13.9" customHeight="1" x14ac:dyDescent="0.25">
      <c r="A98" s="12">
        <f>ROUND(Table1[[#This Row],[Capacity]]*248.77,0)</f>
        <v>24877</v>
      </c>
      <c r="B98" s="4">
        <v>5117</v>
      </c>
      <c r="C98" s="9" t="s">
        <v>7992</v>
      </c>
      <c r="D98" s="2" t="s">
        <v>138</v>
      </c>
      <c r="E98" s="2" t="s">
        <v>1978</v>
      </c>
      <c r="F98" s="2" t="str">
        <f>Table1[[#This Row],[Facility Number]]&amp;"-"&amp;Table1[[#This Row],[Facility Name]]&amp;"-"&amp;Table1[[#This Row],[Level of Care]]</f>
        <v>5117-MARYMOUNT MANOR-RCF*</v>
      </c>
      <c r="G98" s="2" t="s">
        <v>1979</v>
      </c>
      <c r="H98" s="2" t="s">
        <v>1980</v>
      </c>
      <c r="I98" s="2" t="s">
        <v>1981</v>
      </c>
      <c r="J98" s="2" t="s">
        <v>1988</v>
      </c>
      <c r="K98" s="2" t="s">
        <v>1989</v>
      </c>
      <c r="L98" s="3">
        <v>100</v>
      </c>
      <c r="M98" s="2" t="s">
        <v>1983</v>
      </c>
      <c r="N98" s="2" t="s">
        <v>1984</v>
      </c>
      <c r="O98" s="2" t="s">
        <v>1985</v>
      </c>
      <c r="P98" s="2" t="s">
        <v>1980</v>
      </c>
      <c r="Q98" s="2" t="s">
        <v>1986</v>
      </c>
      <c r="R98" s="2" t="s">
        <v>1987</v>
      </c>
      <c r="S98" s="2" t="s">
        <v>36</v>
      </c>
    </row>
    <row r="99" spans="1:19" ht="13.9" customHeight="1" x14ac:dyDescent="0.25">
      <c r="A99" s="12">
        <f>ROUND(Table1[[#This Row],[Capacity]]*248.77,0)</f>
        <v>13931</v>
      </c>
      <c r="B99" s="4">
        <v>5130</v>
      </c>
      <c r="C99" s="9" t="s">
        <v>7992</v>
      </c>
      <c r="D99" s="2" t="s">
        <v>37</v>
      </c>
      <c r="E99" s="2" t="s">
        <v>1990</v>
      </c>
      <c r="F99" s="2" t="str">
        <f>Table1[[#This Row],[Facility Number]]&amp;"-"&amp;Table1[[#This Row],[Facility Name]]&amp;"-"&amp;Table1[[#This Row],[Level of Care]]</f>
        <v>5130-BARNABAS ACRES-ALF</v>
      </c>
      <c r="G99" s="2" t="s">
        <v>1991</v>
      </c>
      <c r="H99" s="2" t="s">
        <v>417</v>
      </c>
      <c r="I99" s="2" t="s">
        <v>1992</v>
      </c>
      <c r="J99" s="2" t="s">
        <v>1993</v>
      </c>
      <c r="K99" s="2" t="s">
        <v>1994</v>
      </c>
      <c r="L99" s="3">
        <v>56</v>
      </c>
      <c r="M99" s="2" t="s">
        <v>1995</v>
      </c>
      <c r="N99" s="2" t="s">
        <v>1996</v>
      </c>
      <c r="O99" s="2" t="s">
        <v>1991</v>
      </c>
      <c r="P99" s="2" t="s">
        <v>417</v>
      </c>
      <c r="Q99" s="2" t="s">
        <v>1992</v>
      </c>
      <c r="R99" s="2" t="s">
        <v>1997</v>
      </c>
      <c r="S99" s="2" t="s">
        <v>36</v>
      </c>
    </row>
    <row r="100" spans="1:19" ht="13.9" customHeight="1" x14ac:dyDescent="0.25">
      <c r="A100" s="12">
        <f>ROUND(Table1[[#This Row],[Capacity]]*248.77,0)</f>
        <v>4975</v>
      </c>
      <c r="B100" s="4">
        <v>5149</v>
      </c>
      <c r="C100" s="9" t="s">
        <v>7992</v>
      </c>
      <c r="D100" s="2" t="s">
        <v>15</v>
      </c>
      <c r="E100" s="2" t="s">
        <v>2006</v>
      </c>
      <c r="F100" s="2" t="str">
        <f>Table1[[#This Row],[Facility Number]]&amp;"-"&amp;Table1[[#This Row],[Facility Name]]&amp;"-"&amp;Table1[[#This Row],[Level of Care]]</f>
        <v>5149-MARYVILLE CHATEAU-RCF</v>
      </c>
      <c r="G100" s="2" t="s">
        <v>2007</v>
      </c>
      <c r="H100" s="2" t="s">
        <v>2000</v>
      </c>
      <c r="I100" s="2" t="s">
        <v>2001</v>
      </c>
      <c r="J100" s="2" t="s">
        <v>2008</v>
      </c>
      <c r="K100" s="2" t="s">
        <v>2002</v>
      </c>
      <c r="L100" s="3">
        <v>20</v>
      </c>
      <c r="M100" s="2" t="s">
        <v>2003</v>
      </c>
      <c r="N100" s="2" t="s">
        <v>2009</v>
      </c>
      <c r="O100" s="2" t="s">
        <v>2007</v>
      </c>
      <c r="P100" s="2" t="s">
        <v>2000</v>
      </c>
      <c r="Q100" s="2" t="s">
        <v>2001</v>
      </c>
      <c r="R100" s="2" t="s">
        <v>2005</v>
      </c>
      <c r="S100" s="2" t="s">
        <v>36</v>
      </c>
    </row>
    <row r="101" spans="1:19" ht="13.9" customHeight="1" x14ac:dyDescent="0.25">
      <c r="A101" s="12">
        <f>ROUND(Table1[[#This Row],[Capacity]]*248.77,0)</f>
        <v>1990</v>
      </c>
      <c r="B101" s="4">
        <v>5170</v>
      </c>
      <c r="C101" s="9" t="s">
        <v>7992</v>
      </c>
      <c r="D101" s="2" t="s">
        <v>15</v>
      </c>
      <c r="E101" s="2" t="s">
        <v>2010</v>
      </c>
      <c r="F101" s="2" t="str">
        <f>Table1[[#This Row],[Facility Number]]&amp;"-"&amp;Table1[[#This Row],[Facility Name]]&amp;"-"&amp;Table1[[#This Row],[Level of Care]]</f>
        <v>5170-MCDONALD BOARDING HOME-RCF</v>
      </c>
      <c r="G101" s="2" t="s">
        <v>2011</v>
      </c>
      <c r="H101" s="2" t="s">
        <v>217</v>
      </c>
      <c r="I101" s="2" t="s">
        <v>2012</v>
      </c>
      <c r="J101" s="2" t="s">
        <v>2013</v>
      </c>
      <c r="K101" s="2" t="s">
        <v>2014</v>
      </c>
      <c r="L101" s="3">
        <v>8</v>
      </c>
      <c r="M101" s="2" t="s">
        <v>2015</v>
      </c>
      <c r="N101" s="2" t="s">
        <v>2015</v>
      </c>
      <c r="O101" s="2" t="s">
        <v>2011</v>
      </c>
      <c r="P101" s="2" t="s">
        <v>217</v>
      </c>
      <c r="Q101" s="2" t="s">
        <v>2012</v>
      </c>
      <c r="R101" s="2" t="s">
        <v>2016</v>
      </c>
      <c r="S101" s="2" t="s">
        <v>126</v>
      </c>
    </row>
    <row r="102" spans="1:19" ht="13.9" customHeight="1" x14ac:dyDescent="0.25">
      <c r="A102" s="12">
        <f>ROUND(Table1[[#This Row],[Capacity]]*248.77,0)</f>
        <v>4975</v>
      </c>
      <c r="B102" s="4">
        <v>5212</v>
      </c>
      <c r="C102" s="9" t="s">
        <v>7992</v>
      </c>
      <c r="D102" s="2" t="s">
        <v>15</v>
      </c>
      <c r="E102" s="2" t="s">
        <v>2023</v>
      </c>
      <c r="F102" s="2" t="str">
        <f>Table1[[#This Row],[Facility Number]]&amp;"-"&amp;Table1[[#This Row],[Facility Name]]&amp;"-"&amp;Table1[[#This Row],[Level of Care]]</f>
        <v>5212-ALLWAYS KARE RESIDENTIAL FACILITY, INC-RCF</v>
      </c>
      <c r="G102" s="2" t="s">
        <v>2024</v>
      </c>
      <c r="H102" s="2" t="s">
        <v>18</v>
      </c>
      <c r="I102" s="2" t="s">
        <v>2025</v>
      </c>
      <c r="J102" s="2" t="s">
        <v>2026</v>
      </c>
      <c r="K102" s="2" t="s">
        <v>2027</v>
      </c>
      <c r="L102" s="3">
        <v>20</v>
      </c>
      <c r="M102" s="2" t="s">
        <v>2028</v>
      </c>
      <c r="N102" s="2" t="s">
        <v>2028</v>
      </c>
      <c r="O102" s="2" t="s">
        <v>2024</v>
      </c>
      <c r="P102" s="2" t="s">
        <v>18</v>
      </c>
      <c r="Q102" s="2" t="s">
        <v>2025</v>
      </c>
      <c r="R102" s="2" t="s">
        <v>2023</v>
      </c>
      <c r="S102" s="2" t="s">
        <v>24</v>
      </c>
    </row>
    <row r="103" spans="1:19" ht="13.9" customHeight="1" x14ac:dyDescent="0.25">
      <c r="A103" s="12">
        <f>ROUND(Table1[[#This Row],[Capacity]]*248.77,0)</f>
        <v>21643</v>
      </c>
      <c r="B103" s="4">
        <v>5309</v>
      </c>
      <c r="C103" s="9" t="s">
        <v>7992</v>
      </c>
      <c r="D103" s="2" t="s">
        <v>137</v>
      </c>
      <c r="E103" s="2" t="s">
        <v>2055</v>
      </c>
      <c r="F103" s="2" t="str">
        <f>Table1[[#This Row],[Facility Number]]&amp;"-"&amp;Table1[[#This Row],[Facility Name]]&amp;"-"&amp;Table1[[#This Row],[Level of Care]]</f>
        <v>5309-JOHNSON COUNTY CARE CENTER-ICF</v>
      </c>
      <c r="G103" s="2" t="s">
        <v>2056</v>
      </c>
      <c r="H103" s="2" t="s">
        <v>2057</v>
      </c>
      <c r="I103" s="2" t="s">
        <v>2058</v>
      </c>
      <c r="J103" s="2" t="s">
        <v>2059</v>
      </c>
      <c r="K103" s="2" t="s">
        <v>2060</v>
      </c>
      <c r="L103" s="3">
        <v>87</v>
      </c>
      <c r="M103" s="2" t="s">
        <v>2061</v>
      </c>
      <c r="N103" s="2" t="s">
        <v>2062</v>
      </c>
      <c r="O103" s="2" t="s">
        <v>2056</v>
      </c>
      <c r="P103" s="2" t="s">
        <v>2057</v>
      </c>
      <c r="Q103" s="2" t="s">
        <v>2058</v>
      </c>
      <c r="R103" s="2" t="s">
        <v>2063</v>
      </c>
      <c r="S103" s="2" t="s">
        <v>24</v>
      </c>
    </row>
    <row r="104" spans="1:19" ht="13.9" customHeight="1" x14ac:dyDescent="0.25">
      <c r="A104" s="12">
        <f>ROUND(Table1[[#This Row],[Capacity]]*248.77,0)</f>
        <v>9702</v>
      </c>
      <c r="B104" s="4">
        <v>5326</v>
      </c>
      <c r="C104" s="9" t="s">
        <v>7992</v>
      </c>
      <c r="D104" s="2" t="s">
        <v>406</v>
      </c>
      <c r="E104" s="2" t="s">
        <v>2072</v>
      </c>
      <c r="F104" s="2" t="str">
        <f>Table1[[#This Row],[Facility Number]]&amp;"-"&amp;Table1[[#This Row],[Facility Name]]&amp;"-"&amp;Table1[[#This Row],[Level of Care]]</f>
        <v>5326-MEYER CARE CENTER-ALF**</v>
      </c>
      <c r="G104" s="2" t="s">
        <v>2073</v>
      </c>
      <c r="H104" s="2" t="s">
        <v>2074</v>
      </c>
      <c r="I104" s="2" t="s">
        <v>2075</v>
      </c>
      <c r="J104" s="2" t="s">
        <v>552</v>
      </c>
      <c r="K104" s="2" t="s">
        <v>2076</v>
      </c>
      <c r="L104" s="3">
        <v>39</v>
      </c>
      <c r="M104" s="2" t="s">
        <v>2077</v>
      </c>
      <c r="N104" s="2" t="s">
        <v>2078</v>
      </c>
      <c r="O104" s="2" t="s">
        <v>2073</v>
      </c>
      <c r="P104" s="2" t="s">
        <v>2074</v>
      </c>
      <c r="Q104" s="2" t="s">
        <v>2075</v>
      </c>
      <c r="R104" s="2" t="s">
        <v>2079</v>
      </c>
      <c r="S104" s="2" t="s">
        <v>76</v>
      </c>
    </row>
    <row r="105" spans="1:19" ht="13.9" customHeight="1" x14ac:dyDescent="0.25">
      <c r="A105" s="12">
        <f>ROUND(Table1[[#This Row],[Capacity]]*248.77,0)</f>
        <v>4975</v>
      </c>
      <c r="B105" s="4">
        <v>5397</v>
      </c>
      <c r="C105" s="9" t="s">
        <v>7992</v>
      </c>
      <c r="D105" s="2" t="s">
        <v>37</v>
      </c>
      <c r="E105" s="2" t="s">
        <v>2104</v>
      </c>
      <c r="F105" s="2" t="str">
        <f>Table1[[#This Row],[Facility Number]]&amp;"-"&amp;Table1[[#This Row],[Facility Name]]&amp;"-"&amp;Table1[[#This Row],[Level of Care]]</f>
        <v>5397-TROY MANOR-ALF</v>
      </c>
      <c r="G105" s="2" t="s">
        <v>2105</v>
      </c>
      <c r="H105" s="2" t="s">
        <v>1892</v>
      </c>
      <c r="I105" s="2" t="s">
        <v>2106</v>
      </c>
      <c r="J105" s="2" t="s">
        <v>2107</v>
      </c>
      <c r="K105" s="2" t="s">
        <v>2108</v>
      </c>
      <c r="L105" s="3">
        <v>20</v>
      </c>
      <c r="M105" s="2" t="s">
        <v>2109</v>
      </c>
      <c r="N105" s="2" t="s">
        <v>2110</v>
      </c>
      <c r="O105" s="2" t="s">
        <v>2105</v>
      </c>
      <c r="P105" s="2" t="s">
        <v>1892</v>
      </c>
      <c r="Q105" s="2" t="s">
        <v>2106</v>
      </c>
      <c r="R105" s="2" t="s">
        <v>2111</v>
      </c>
      <c r="S105" s="2" t="s">
        <v>36</v>
      </c>
    </row>
    <row r="106" spans="1:19" ht="13.9" customHeight="1" x14ac:dyDescent="0.25">
      <c r="A106" s="12">
        <f>ROUND(Table1[[#This Row],[Capacity]]*248.77,0)</f>
        <v>2488</v>
      </c>
      <c r="B106" s="4">
        <v>5445</v>
      </c>
      <c r="C106" s="9" t="s">
        <v>7992</v>
      </c>
      <c r="D106" s="2" t="s">
        <v>15</v>
      </c>
      <c r="E106" s="2" t="s">
        <v>2131</v>
      </c>
      <c r="F106" s="2" t="str">
        <f>Table1[[#This Row],[Facility Number]]&amp;"-"&amp;Table1[[#This Row],[Facility Name]]&amp;"-"&amp;Table1[[#This Row],[Level of Care]]</f>
        <v>5445-JEFFERSON MANOR CAPE GIRARDEAU LLC-RCF</v>
      </c>
      <c r="G106" s="2" t="s">
        <v>2132</v>
      </c>
      <c r="H106" s="2" t="s">
        <v>417</v>
      </c>
      <c r="I106" s="2" t="s">
        <v>2133</v>
      </c>
      <c r="J106" s="2" t="s">
        <v>291</v>
      </c>
      <c r="K106" s="2" t="s">
        <v>2134</v>
      </c>
      <c r="L106" s="3">
        <v>10</v>
      </c>
      <c r="M106" s="2" t="s">
        <v>2135</v>
      </c>
      <c r="N106" s="2" t="s">
        <v>2135</v>
      </c>
      <c r="O106" s="2" t="s">
        <v>2132</v>
      </c>
      <c r="P106" s="2" t="s">
        <v>417</v>
      </c>
      <c r="Q106" s="2" t="s">
        <v>2133</v>
      </c>
      <c r="R106" s="2" t="s">
        <v>2136</v>
      </c>
      <c r="S106" s="2" t="s">
        <v>126</v>
      </c>
    </row>
    <row r="107" spans="1:19" ht="13.9" customHeight="1" x14ac:dyDescent="0.25">
      <c r="A107" s="12">
        <f>ROUND(Table1[[#This Row],[Capacity]]*248.77,0)</f>
        <v>3980</v>
      </c>
      <c r="B107" s="4">
        <v>5450</v>
      </c>
      <c r="C107" s="9" t="s">
        <v>7992</v>
      </c>
      <c r="D107" s="2" t="s">
        <v>138</v>
      </c>
      <c r="E107" s="2" t="s">
        <v>2137</v>
      </c>
      <c r="F107" s="2" t="str">
        <f>Table1[[#This Row],[Facility Number]]&amp;"-"&amp;Table1[[#This Row],[Facility Name]]&amp;"-"&amp;Table1[[#This Row],[Level of Care]]</f>
        <v>5450-MOCKINGBIRD MANOR RESIDENTIAL CARE-RCF*</v>
      </c>
      <c r="G107" s="2" t="s">
        <v>2138</v>
      </c>
      <c r="H107" s="2" t="s">
        <v>887</v>
      </c>
      <c r="I107" s="2" t="s">
        <v>2139</v>
      </c>
      <c r="J107" s="2" t="s">
        <v>2140</v>
      </c>
      <c r="K107" s="2" t="s">
        <v>2141</v>
      </c>
      <c r="L107" s="3">
        <v>16</v>
      </c>
      <c r="M107" s="2" t="s">
        <v>2142</v>
      </c>
      <c r="N107" s="2" t="s">
        <v>2143</v>
      </c>
      <c r="O107" s="2" t="s">
        <v>2144</v>
      </c>
      <c r="P107" s="2" t="s">
        <v>887</v>
      </c>
      <c r="Q107" s="2" t="s">
        <v>2145</v>
      </c>
      <c r="R107" s="2" t="s">
        <v>2146</v>
      </c>
      <c r="S107" s="2" t="s">
        <v>36</v>
      </c>
    </row>
    <row r="108" spans="1:19" ht="13.9" customHeight="1" x14ac:dyDescent="0.25">
      <c r="A108" s="12">
        <f>ROUND(Table1[[#This Row],[Capacity]]*248.77,0)</f>
        <v>10946</v>
      </c>
      <c r="B108" s="4">
        <v>5511</v>
      </c>
      <c r="C108" s="9" t="s">
        <v>7992</v>
      </c>
      <c r="D108" s="2" t="s">
        <v>406</v>
      </c>
      <c r="E108" s="2" t="s">
        <v>2166</v>
      </c>
      <c r="F108" s="2" t="str">
        <f>Table1[[#This Row],[Facility Number]]&amp;"-"&amp;Table1[[#This Row],[Facility Name]]&amp;"-"&amp;Table1[[#This Row],[Level of Care]]</f>
        <v>5511-PARKSIDE MANOR, LLC-ALF**</v>
      </c>
      <c r="G108" s="2" t="s">
        <v>2167</v>
      </c>
      <c r="H108" s="2" t="s">
        <v>2168</v>
      </c>
      <c r="I108" s="2" t="s">
        <v>2169</v>
      </c>
      <c r="J108" s="2" t="s">
        <v>878</v>
      </c>
      <c r="K108" s="2" t="s">
        <v>2170</v>
      </c>
      <c r="L108" s="3">
        <v>44</v>
      </c>
      <c r="M108" s="2" t="s">
        <v>2171</v>
      </c>
      <c r="N108" s="2" t="s">
        <v>2172</v>
      </c>
      <c r="O108" s="2" t="s">
        <v>2167</v>
      </c>
      <c r="P108" s="2" t="s">
        <v>2168</v>
      </c>
      <c r="Q108" s="2" t="s">
        <v>2169</v>
      </c>
      <c r="R108" s="2" t="s">
        <v>2166</v>
      </c>
      <c r="S108" s="2" t="s">
        <v>36</v>
      </c>
    </row>
    <row r="109" spans="1:19" ht="13.9" customHeight="1" x14ac:dyDescent="0.25">
      <c r="A109" s="12">
        <f>ROUND(Table1[[#This Row],[Capacity]]*248.77,0)</f>
        <v>7712</v>
      </c>
      <c r="B109" s="4">
        <v>5557</v>
      </c>
      <c r="C109" s="9" t="s">
        <v>7992</v>
      </c>
      <c r="D109" s="2" t="s">
        <v>37</v>
      </c>
      <c r="E109" s="2" t="s">
        <v>2173</v>
      </c>
      <c r="F109" s="2" t="str">
        <f>Table1[[#This Row],[Facility Number]]&amp;"-"&amp;Table1[[#This Row],[Facility Name]]&amp;"-"&amp;Table1[[#This Row],[Level of Care]]</f>
        <v>5557-MORNINGSIDE CENTER ASSISTED LIVING APARTMENTS-ALF</v>
      </c>
      <c r="G109" s="2" t="s">
        <v>2174</v>
      </c>
      <c r="H109" s="2" t="s">
        <v>1558</v>
      </c>
      <c r="I109" s="2" t="s">
        <v>2175</v>
      </c>
      <c r="J109" s="2" t="s">
        <v>2176</v>
      </c>
      <c r="K109" s="2" t="s">
        <v>2177</v>
      </c>
      <c r="L109" s="3">
        <v>31</v>
      </c>
      <c r="M109" s="2" t="s">
        <v>2178</v>
      </c>
      <c r="N109" s="2" t="s">
        <v>2179</v>
      </c>
      <c r="O109" s="2" t="s">
        <v>2174</v>
      </c>
      <c r="P109" s="2" t="s">
        <v>1558</v>
      </c>
      <c r="Q109" s="2" t="s">
        <v>2175</v>
      </c>
      <c r="R109" s="2" t="s">
        <v>2180</v>
      </c>
      <c r="S109" s="2" t="s">
        <v>664</v>
      </c>
    </row>
    <row r="110" spans="1:19" ht="13.9" customHeight="1" x14ac:dyDescent="0.25">
      <c r="A110" s="12">
        <f>ROUND(Table1[[#This Row],[Capacity]]*248.77,0)</f>
        <v>4478</v>
      </c>
      <c r="B110" s="4">
        <v>5586</v>
      </c>
      <c r="C110" s="9" t="s">
        <v>7992</v>
      </c>
      <c r="D110" s="2" t="s">
        <v>406</v>
      </c>
      <c r="E110" s="2" t="s">
        <v>2203</v>
      </c>
      <c r="F110" s="2" t="str">
        <f>Table1[[#This Row],[Facility Number]]&amp;"-"&amp;Table1[[#This Row],[Facility Name]]&amp;"-"&amp;Table1[[#This Row],[Level of Care]]</f>
        <v>5586-ASSISTED LIVING AT CHARLESS VILLAGE-ALF**</v>
      </c>
      <c r="G110" s="2" t="s">
        <v>2198</v>
      </c>
      <c r="H110" s="2" t="s">
        <v>18</v>
      </c>
      <c r="I110" s="2" t="s">
        <v>2199</v>
      </c>
      <c r="J110" s="2" t="s">
        <v>151</v>
      </c>
      <c r="K110" s="2" t="s">
        <v>2200</v>
      </c>
      <c r="L110" s="3">
        <v>18</v>
      </c>
      <c r="M110" s="2" t="s">
        <v>2204</v>
      </c>
      <c r="N110" s="2" t="s">
        <v>2205</v>
      </c>
      <c r="O110" s="2" t="s">
        <v>2198</v>
      </c>
      <c r="P110" s="2" t="s">
        <v>18</v>
      </c>
      <c r="Q110" s="2" t="s">
        <v>2199</v>
      </c>
      <c r="R110" s="2" t="s">
        <v>214</v>
      </c>
      <c r="S110" s="2" t="s">
        <v>76</v>
      </c>
    </row>
    <row r="111" spans="1:19" ht="13.9" customHeight="1" x14ac:dyDescent="0.25">
      <c r="A111" s="12">
        <f>ROUND(Table1[[#This Row],[Capacity]]*248.77,0)</f>
        <v>20897</v>
      </c>
      <c r="B111" s="4">
        <v>5626</v>
      </c>
      <c r="C111" s="9" t="s">
        <v>7992</v>
      </c>
      <c r="D111" s="2" t="s">
        <v>137</v>
      </c>
      <c r="E111" s="2" t="s">
        <v>2206</v>
      </c>
      <c r="F111" s="2" t="str">
        <f>Table1[[#This Row],[Facility Number]]&amp;"-"&amp;Table1[[#This Row],[Facility Name]]&amp;"-"&amp;Table1[[#This Row],[Level of Care]]</f>
        <v>5626-MYERS NURSING &amp; CONVALESCENT CENTER-ICF</v>
      </c>
      <c r="G111" s="2" t="s">
        <v>2207</v>
      </c>
      <c r="H111" s="2" t="s">
        <v>68</v>
      </c>
      <c r="I111" s="2" t="s">
        <v>2208</v>
      </c>
      <c r="J111" s="2" t="s">
        <v>1038</v>
      </c>
      <c r="K111" s="2" t="s">
        <v>2209</v>
      </c>
      <c r="L111" s="3">
        <v>84</v>
      </c>
      <c r="M111" s="2" t="s">
        <v>2210</v>
      </c>
      <c r="N111" s="2" t="s">
        <v>2211</v>
      </c>
      <c r="O111" s="2" t="s">
        <v>2207</v>
      </c>
      <c r="P111" s="2" t="s">
        <v>68</v>
      </c>
      <c r="Q111" s="2" t="s">
        <v>2208</v>
      </c>
      <c r="R111" s="2" t="s">
        <v>2212</v>
      </c>
      <c r="S111" s="2" t="s">
        <v>24</v>
      </c>
    </row>
    <row r="112" spans="1:19" ht="13.9" customHeight="1" x14ac:dyDescent="0.25">
      <c r="A112" s="12">
        <f>ROUND(Table1[[#This Row],[Capacity]]*248.77,0)</f>
        <v>8209</v>
      </c>
      <c r="B112" s="4">
        <v>5723</v>
      </c>
      <c r="C112" s="9" t="s">
        <v>7992</v>
      </c>
      <c r="D112" s="2" t="s">
        <v>138</v>
      </c>
      <c r="E112" s="2" t="s">
        <v>2230</v>
      </c>
      <c r="F112" s="2" t="str">
        <f>Table1[[#This Row],[Facility Number]]&amp;"-"&amp;Table1[[#This Row],[Facility Name]]&amp;"-"&amp;Table1[[#This Row],[Level of Care]]</f>
        <v>5723-ST ANDREW'S AT NEW FLORENCE-RCF*</v>
      </c>
      <c r="G112" s="2" t="s">
        <v>2231</v>
      </c>
      <c r="H112" s="2" t="s">
        <v>2232</v>
      </c>
      <c r="I112" s="2" t="s">
        <v>2233</v>
      </c>
      <c r="J112" s="2" t="s">
        <v>246</v>
      </c>
      <c r="K112" s="2" t="s">
        <v>2234</v>
      </c>
      <c r="L112" s="3">
        <v>33</v>
      </c>
      <c r="M112" s="2" t="s">
        <v>2235</v>
      </c>
      <c r="N112" s="2" t="s">
        <v>2236</v>
      </c>
      <c r="O112" s="2" t="s">
        <v>2231</v>
      </c>
      <c r="P112" s="2" t="s">
        <v>2232</v>
      </c>
      <c r="Q112" s="2" t="s">
        <v>2233</v>
      </c>
      <c r="R112" s="2" t="s">
        <v>2237</v>
      </c>
      <c r="S112" s="2" t="s">
        <v>76</v>
      </c>
    </row>
    <row r="113" spans="1:19" ht="13.9" customHeight="1" x14ac:dyDescent="0.25">
      <c r="A113" s="12">
        <f>ROUND(Table1[[#This Row],[Capacity]]*248.77,0)</f>
        <v>3980</v>
      </c>
      <c r="B113" s="4">
        <v>5738</v>
      </c>
      <c r="C113" s="9" t="s">
        <v>7992</v>
      </c>
      <c r="D113" s="2" t="s">
        <v>37</v>
      </c>
      <c r="E113" s="2" t="s">
        <v>2238</v>
      </c>
      <c r="F113" s="2" t="str">
        <f>Table1[[#This Row],[Facility Number]]&amp;"-"&amp;Table1[[#This Row],[Facility Name]]&amp;"-"&amp;Table1[[#This Row],[Level of Care]]</f>
        <v>5738-NEW HAVEN CARE CENTER-ALF</v>
      </c>
      <c r="G113" s="2" t="s">
        <v>2239</v>
      </c>
      <c r="H113" s="2" t="s">
        <v>2240</v>
      </c>
      <c r="I113" s="2" t="s">
        <v>2241</v>
      </c>
      <c r="J113" s="2" t="s">
        <v>2242</v>
      </c>
      <c r="K113" s="2" t="s">
        <v>2243</v>
      </c>
      <c r="L113" s="3">
        <v>16</v>
      </c>
      <c r="M113" s="2" t="s">
        <v>2244</v>
      </c>
      <c r="N113" s="2" t="s">
        <v>2245</v>
      </c>
      <c r="O113" s="2" t="s">
        <v>2246</v>
      </c>
      <c r="P113" s="2" t="s">
        <v>2240</v>
      </c>
      <c r="Q113" s="2" t="s">
        <v>2241</v>
      </c>
      <c r="R113" s="2" t="s">
        <v>2247</v>
      </c>
      <c r="S113" s="2" t="s">
        <v>76</v>
      </c>
    </row>
    <row r="114" spans="1:19" ht="13.9" customHeight="1" x14ac:dyDescent="0.25">
      <c r="A114" s="12">
        <f>ROUND(Table1[[#This Row],[Capacity]]*248.77,0)</f>
        <v>2985</v>
      </c>
      <c r="B114" s="4">
        <v>5832</v>
      </c>
      <c r="C114" s="9" t="s">
        <v>7992</v>
      </c>
      <c r="D114" s="2" t="s">
        <v>406</v>
      </c>
      <c r="E114" s="2" t="s">
        <v>2288</v>
      </c>
      <c r="F114" s="2" t="str">
        <f>Table1[[#This Row],[Facility Number]]&amp;"-"&amp;Table1[[#This Row],[Facility Name]]&amp;"-"&amp;Table1[[#This Row],[Level of Care]]</f>
        <v>5832-PINE VIEW MANOR, INC-ALF**</v>
      </c>
      <c r="G114" s="2" t="s">
        <v>2289</v>
      </c>
      <c r="H114" s="2" t="s">
        <v>2290</v>
      </c>
      <c r="I114" s="2" t="s">
        <v>2291</v>
      </c>
      <c r="J114" s="2" t="s">
        <v>2293</v>
      </c>
      <c r="K114" s="2" t="s">
        <v>2294</v>
      </c>
      <c r="L114" s="3">
        <v>12</v>
      </c>
      <c r="M114" s="2" t="s">
        <v>2295</v>
      </c>
      <c r="N114" s="2" t="s">
        <v>2296</v>
      </c>
      <c r="O114" s="2" t="s">
        <v>2289</v>
      </c>
      <c r="P114" s="2" t="s">
        <v>2290</v>
      </c>
      <c r="Q114" s="2" t="s">
        <v>2291</v>
      </c>
      <c r="R114" s="2" t="s">
        <v>2288</v>
      </c>
      <c r="S114" s="2" t="s">
        <v>76</v>
      </c>
    </row>
    <row r="115" spans="1:19" ht="13.9" customHeight="1" x14ac:dyDescent="0.25">
      <c r="A115" s="12">
        <f>ROUND(Table1[[#This Row],[Capacity]]*248.77,0)</f>
        <v>2239</v>
      </c>
      <c r="B115" s="4">
        <v>5948</v>
      </c>
      <c r="C115" s="9" t="s">
        <v>7992</v>
      </c>
      <c r="D115" s="2" t="s">
        <v>15</v>
      </c>
      <c r="E115" s="2" t="s">
        <v>2329</v>
      </c>
      <c r="F115" s="2" t="str">
        <f>Table1[[#This Row],[Facility Number]]&amp;"-"&amp;Table1[[#This Row],[Facility Name]]&amp;"-"&amp;Table1[[#This Row],[Level of Care]]</f>
        <v>5948-WEST PINE GROUP HOME-RCF</v>
      </c>
      <c r="G115" s="2" t="s">
        <v>2330</v>
      </c>
      <c r="H115" s="2" t="s">
        <v>18</v>
      </c>
      <c r="I115" s="2" t="s">
        <v>2331</v>
      </c>
      <c r="J115" s="2" t="s">
        <v>1314</v>
      </c>
      <c r="K115" s="2" t="s">
        <v>2332</v>
      </c>
      <c r="L115" s="3">
        <v>9</v>
      </c>
      <c r="M115" s="2" t="s">
        <v>2333</v>
      </c>
      <c r="N115" s="2" t="s">
        <v>2334</v>
      </c>
      <c r="O115" s="2" t="s">
        <v>2330</v>
      </c>
      <c r="P115" s="2" t="s">
        <v>18</v>
      </c>
      <c r="Q115" s="2" t="s">
        <v>2331</v>
      </c>
      <c r="R115" s="2" t="s">
        <v>2335</v>
      </c>
      <c r="S115" s="2" t="s">
        <v>76</v>
      </c>
    </row>
    <row r="116" spans="1:19" ht="13.9" customHeight="1" x14ac:dyDescent="0.25">
      <c r="A116" s="12">
        <f>ROUND(Table1[[#This Row],[Capacity]]*248.77,0)</f>
        <v>8707</v>
      </c>
      <c r="B116" s="4">
        <v>5970</v>
      </c>
      <c r="C116" s="9" t="s">
        <v>7992</v>
      </c>
      <c r="D116" s="2" t="s">
        <v>138</v>
      </c>
      <c r="E116" s="2" t="s">
        <v>2336</v>
      </c>
      <c r="F116" s="2" t="str">
        <f>Table1[[#This Row],[Facility Number]]&amp;"-"&amp;Table1[[#This Row],[Facility Name]]&amp;"-"&amp;Table1[[#This Row],[Level of Care]]</f>
        <v>5970-LAKESIDE MANOR-RCF*</v>
      </c>
      <c r="G116" s="2" t="s">
        <v>2337</v>
      </c>
      <c r="H116" s="2" t="s">
        <v>2338</v>
      </c>
      <c r="I116" s="2" t="s">
        <v>2339</v>
      </c>
      <c r="J116" s="2" t="s">
        <v>611</v>
      </c>
      <c r="K116" s="2" t="s">
        <v>2340</v>
      </c>
      <c r="L116" s="3">
        <v>35</v>
      </c>
      <c r="M116" s="2" t="s">
        <v>2341</v>
      </c>
      <c r="N116" s="2" t="s">
        <v>2342</v>
      </c>
      <c r="O116" s="2" t="s">
        <v>2343</v>
      </c>
      <c r="P116" s="2" t="s">
        <v>2338</v>
      </c>
      <c r="Q116" s="2" t="s">
        <v>2344</v>
      </c>
      <c r="R116" s="2" t="s">
        <v>2345</v>
      </c>
      <c r="S116" s="2" t="s">
        <v>36</v>
      </c>
    </row>
    <row r="117" spans="1:19" ht="13.9" customHeight="1" x14ac:dyDescent="0.25">
      <c r="A117" s="12">
        <f>ROUND(Table1[[#This Row],[Capacity]]*248.77,0)</f>
        <v>4975</v>
      </c>
      <c r="B117" s="4">
        <v>6076</v>
      </c>
      <c r="C117" s="9" t="s">
        <v>7992</v>
      </c>
      <c r="D117" s="2" t="s">
        <v>15</v>
      </c>
      <c r="E117" s="2" t="s">
        <v>2380</v>
      </c>
      <c r="F117" s="2" t="str">
        <f>Table1[[#This Row],[Facility Number]]&amp;"-"&amp;Table1[[#This Row],[Facility Name]]&amp;"-"&amp;Table1[[#This Row],[Level of Care]]</f>
        <v>6076-THOMAS RESIDENTIAL CARE FACILITY 3-RCF</v>
      </c>
      <c r="G117" s="2" t="s">
        <v>2381</v>
      </c>
      <c r="H117" s="2" t="s">
        <v>217</v>
      </c>
      <c r="I117" s="2" t="s">
        <v>2382</v>
      </c>
      <c r="J117" s="2" t="s">
        <v>454</v>
      </c>
      <c r="K117" s="2" t="s">
        <v>2383</v>
      </c>
      <c r="L117" s="3">
        <v>20</v>
      </c>
      <c r="M117" s="2" t="s">
        <v>2384</v>
      </c>
      <c r="N117" s="2" t="s">
        <v>2385</v>
      </c>
      <c r="O117" s="2" t="s">
        <v>2381</v>
      </c>
      <c r="P117" s="2" t="s">
        <v>217</v>
      </c>
      <c r="Q117" s="2" t="s">
        <v>2382</v>
      </c>
      <c r="R117" s="2" t="s">
        <v>2386</v>
      </c>
      <c r="S117" s="2" t="s">
        <v>36</v>
      </c>
    </row>
    <row r="118" spans="1:19" ht="13.9" customHeight="1" x14ac:dyDescent="0.25">
      <c r="A118" s="12">
        <f>ROUND(Table1[[#This Row],[Capacity]]*248.77,0)</f>
        <v>10946</v>
      </c>
      <c r="B118" s="4">
        <v>6153</v>
      </c>
      <c r="C118" s="9" t="s">
        <v>7992</v>
      </c>
      <c r="D118" s="2" t="s">
        <v>138</v>
      </c>
      <c r="E118" s="2" t="s">
        <v>2414</v>
      </c>
      <c r="F118" s="2" t="str">
        <f>Table1[[#This Row],[Facility Number]]&amp;"-"&amp;Table1[[#This Row],[Facility Name]]&amp;"-"&amp;Table1[[#This Row],[Level of Care]]</f>
        <v>6153-OUR LADY OF MERCY COUNTRY HOME-RCF*</v>
      </c>
      <c r="G118" s="2" t="s">
        <v>2415</v>
      </c>
      <c r="H118" s="2" t="s">
        <v>887</v>
      </c>
      <c r="I118" s="2" t="s">
        <v>2416</v>
      </c>
      <c r="J118" s="2" t="s">
        <v>1875</v>
      </c>
      <c r="K118" s="2" t="s">
        <v>2417</v>
      </c>
      <c r="L118" s="3">
        <v>44</v>
      </c>
      <c r="M118" s="2" t="s">
        <v>2418</v>
      </c>
      <c r="N118" s="2" t="s">
        <v>2419</v>
      </c>
      <c r="O118" s="2" t="s">
        <v>2415</v>
      </c>
      <c r="P118" s="2" t="s">
        <v>887</v>
      </c>
      <c r="Q118" s="2" t="s">
        <v>2416</v>
      </c>
      <c r="R118" s="2" t="s">
        <v>2414</v>
      </c>
      <c r="S118" s="2" t="s">
        <v>76</v>
      </c>
    </row>
    <row r="119" spans="1:19" ht="13.9" customHeight="1" x14ac:dyDescent="0.25">
      <c r="A119" s="12">
        <f>ROUND(Table1[[#This Row],[Capacity]]*248.77,0)</f>
        <v>14926</v>
      </c>
      <c r="B119" s="4">
        <v>6181</v>
      </c>
      <c r="C119" s="9" t="s">
        <v>7992</v>
      </c>
      <c r="D119" s="2" t="s">
        <v>15</v>
      </c>
      <c r="E119" s="2" t="s">
        <v>2420</v>
      </c>
      <c r="F119" s="2" t="str">
        <f>Table1[[#This Row],[Facility Number]]&amp;"-"&amp;Table1[[#This Row],[Facility Name]]&amp;"-"&amp;Table1[[#This Row],[Level of Care]]</f>
        <v>6181-FARMINGTON PRESBYTERIAN MANOR-RCF</v>
      </c>
      <c r="G119" s="2" t="s">
        <v>2421</v>
      </c>
      <c r="H119" s="2" t="s">
        <v>119</v>
      </c>
      <c r="I119" s="2" t="s">
        <v>2422</v>
      </c>
      <c r="J119" s="2" t="s">
        <v>1381</v>
      </c>
      <c r="K119" s="2" t="s">
        <v>2423</v>
      </c>
      <c r="L119" s="3">
        <v>60</v>
      </c>
      <c r="M119" s="2" t="s">
        <v>2424</v>
      </c>
      <c r="N119" s="2" t="s">
        <v>2425</v>
      </c>
      <c r="O119" s="2" t="s">
        <v>2421</v>
      </c>
      <c r="P119" s="2" t="s">
        <v>119</v>
      </c>
      <c r="Q119" s="2" t="s">
        <v>2422</v>
      </c>
      <c r="R119" s="2" t="s">
        <v>2426</v>
      </c>
      <c r="S119" s="2" t="s">
        <v>76</v>
      </c>
    </row>
    <row r="120" spans="1:19" ht="13.9" customHeight="1" x14ac:dyDescent="0.25">
      <c r="A120" s="12">
        <f>ROUND(Table1[[#This Row],[Capacity]]*248.77,0)</f>
        <v>14926</v>
      </c>
      <c r="B120" s="4">
        <v>6181</v>
      </c>
      <c r="C120" s="9" t="s">
        <v>7992</v>
      </c>
      <c r="D120" s="2" t="s">
        <v>37</v>
      </c>
      <c r="E120" s="2" t="s">
        <v>2420</v>
      </c>
      <c r="F120" s="2" t="str">
        <f>Table1[[#This Row],[Facility Number]]&amp;"-"&amp;Table1[[#This Row],[Facility Name]]&amp;"-"&amp;Table1[[#This Row],[Level of Care]]</f>
        <v>6181-FARMINGTON PRESBYTERIAN MANOR-ALF</v>
      </c>
      <c r="G120" s="2" t="s">
        <v>2421</v>
      </c>
      <c r="H120" s="2" t="s">
        <v>119</v>
      </c>
      <c r="I120" s="2" t="s">
        <v>2422</v>
      </c>
      <c r="J120" s="2" t="s">
        <v>1381</v>
      </c>
      <c r="K120" s="2" t="s">
        <v>2423</v>
      </c>
      <c r="L120" s="3">
        <v>60</v>
      </c>
      <c r="M120" s="2" t="s">
        <v>2424</v>
      </c>
      <c r="N120" s="2" t="s">
        <v>2425</v>
      </c>
      <c r="O120" s="2" t="s">
        <v>2421</v>
      </c>
      <c r="P120" s="2" t="s">
        <v>119</v>
      </c>
      <c r="Q120" s="2" t="s">
        <v>2422</v>
      </c>
      <c r="R120" s="2" t="s">
        <v>2426</v>
      </c>
      <c r="S120" s="2" t="s">
        <v>76</v>
      </c>
    </row>
    <row r="121" spans="1:19" ht="13.9" customHeight="1" x14ac:dyDescent="0.25">
      <c r="A121" s="12">
        <f>ROUND(Table1[[#This Row],[Capacity]]*248.77,0)</f>
        <v>2985</v>
      </c>
      <c r="B121" s="4">
        <v>6229</v>
      </c>
      <c r="C121" s="9" t="s">
        <v>7992</v>
      </c>
      <c r="D121" s="2" t="s">
        <v>15</v>
      </c>
      <c r="E121" s="2" t="s">
        <v>2437</v>
      </c>
      <c r="F121" s="2" t="str">
        <f>Table1[[#This Row],[Facility Number]]&amp;"-"&amp;Table1[[#This Row],[Facility Name]]&amp;"-"&amp;Table1[[#This Row],[Level of Care]]</f>
        <v>6229-JACOBS CARE CENTER, LLC-RCF</v>
      </c>
      <c r="G121" s="2" t="s">
        <v>2438</v>
      </c>
      <c r="H121" s="2" t="s">
        <v>40</v>
      </c>
      <c r="I121" s="2" t="s">
        <v>2439</v>
      </c>
      <c r="J121" s="2" t="s">
        <v>2440</v>
      </c>
      <c r="K121" s="2" t="s">
        <v>2441</v>
      </c>
      <c r="L121" s="3">
        <v>12</v>
      </c>
      <c r="M121" s="2" t="s">
        <v>2442</v>
      </c>
      <c r="N121" s="2" t="s">
        <v>2443</v>
      </c>
      <c r="O121" s="2" t="s">
        <v>2438</v>
      </c>
      <c r="P121" s="2" t="s">
        <v>40</v>
      </c>
      <c r="Q121" s="2" t="s">
        <v>2439</v>
      </c>
      <c r="R121" s="2" t="s">
        <v>2437</v>
      </c>
      <c r="S121" s="2" t="s">
        <v>36</v>
      </c>
    </row>
    <row r="122" spans="1:19" ht="13.9" customHeight="1" x14ac:dyDescent="0.25">
      <c r="A122" s="12">
        <f>ROUND(Table1[[#This Row],[Capacity]]*248.77,0)</f>
        <v>9951</v>
      </c>
      <c r="B122" s="4">
        <v>6232</v>
      </c>
      <c r="C122" s="9" t="s">
        <v>7992</v>
      </c>
      <c r="D122" s="2" t="s">
        <v>15</v>
      </c>
      <c r="E122" s="2" t="s">
        <v>2444</v>
      </c>
      <c r="F122" s="2" t="str">
        <f>Table1[[#This Row],[Facility Number]]&amp;"-"&amp;Table1[[#This Row],[Facility Name]]&amp;"-"&amp;Table1[[#This Row],[Level of Care]]</f>
        <v>6232-LAKESIDE MOUNTAIN MANOR-RCF</v>
      </c>
      <c r="G122" s="2" t="s">
        <v>2445</v>
      </c>
      <c r="H122" s="2" t="s">
        <v>2446</v>
      </c>
      <c r="I122" s="2" t="s">
        <v>2447</v>
      </c>
      <c r="J122" s="2" t="s">
        <v>328</v>
      </c>
      <c r="K122" s="2" t="s">
        <v>2448</v>
      </c>
      <c r="L122" s="3">
        <v>40</v>
      </c>
      <c r="M122" s="2" t="s">
        <v>2449</v>
      </c>
      <c r="N122" s="2" t="s">
        <v>2450</v>
      </c>
      <c r="O122" s="2" t="s">
        <v>2445</v>
      </c>
      <c r="P122" s="2" t="s">
        <v>2446</v>
      </c>
      <c r="Q122" s="2" t="s">
        <v>2447</v>
      </c>
      <c r="R122" s="2" t="s">
        <v>2451</v>
      </c>
      <c r="S122" s="2" t="s">
        <v>36</v>
      </c>
    </row>
    <row r="123" spans="1:19" ht="13.9" customHeight="1" x14ac:dyDescent="0.25">
      <c r="A123" s="12">
        <f>ROUND(Table1[[#This Row],[Capacity]]*248.77,0)</f>
        <v>18907</v>
      </c>
      <c r="B123" s="4">
        <v>6273</v>
      </c>
      <c r="C123" s="9" t="s">
        <v>7992</v>
      </c>
      <c r="D123" s="2" t="s">
        <v>15</v>
      </c>
      <c r="E123" s="2" t="s">
        <v>2466</v>
      </c>
      <c r="F123" s="2" t="str">
        <f>Table1[[#This Row],[Facility Number]]&amp;"-"&amp;Table1[[#This Row],[Facility Name]]&amp;"-"&amp;Table1[[#This Row],[Level of Care]]</f>
        <v>6273-OZARKS METHODIST MANOR, THE-RCF</v>
      </c>
      <c r="G123" s="2" t="s">
        <v>2467</v>
      </c>
      <c r="H123" s="2" t="s">
        <v>2468</v>
      </c>
      <c r="I123" s="2" t="s">
        <v>2469</v>
      </c>
      <c r="J123" s="2" t="s">
        <v>678</v>
      </c>
      <c r="K123" s="2" t="s">
        <v>2470</v>
      </c>
      <c r="L123" s="3">
        <v>76</v>
      </c>
      <c r="M123" s="2" t="s">
        <v>2471</v>
      </c>
      <c r="N123" s="2" t="s">
        <v>2472</v>
      </c>
      <c r="O123" s="2" t="s">
        <v>2473</v>
      </c>
      <c r="P123" s="2" t="s">
        <v>2468</v>
      </c>
      <c r="Q123" s="2" t="s">
        <v>2474</v>
      </c>
      <c r="R123" s="2" t="s">
        <v>2475</v>
      </c>
      <c r="S123" s="2" t="s">
        <v>76</v>
      </c>
    </row>
    <row r="124" spans="1:19" ht="13.9" customHeight="1" x14ac:dyDescent="0.25">
      <c r="A124" s="12">
        <f>ROUND(Table1[[#This Row],[Capacity]]*248.77,0)</f>
        <v>4975</v>
      </c>
      <c r="B124" s="4">
        <v>6291</v>
      </c>
      <c r="C124" s="9" t="s">
        <v>7992</v>
      </c>
      <c r="D124" s="2" t="s">
        <v>138</v>
      </c>
      <c r="E124" s="2" t="s">
        <v>2476</v>
      </c>
      <c r="F124" s="2" t="str">
        <f>Table1[[#This Row],[Facility Number]]&amp;"-"&amp;Table1[[#This Row],[Facility Name]]&amp;"-"&amp;Table1[[#This Row],[Level of Care]]</f>
        <v>6291-PARKWOOD MANOR-RCF*</v>
      </c>
      <c r="G124" s="2" t="s">
        <v>2477</v>
      </c>
      <c r="H124" s="2" t="s">
        <v>417</v>
      </c>
      <c r="I124" s="2" t="s">
        <v>2478</v>
      </c>
      <c r="J124" s="2" t="s">
        <v>2242</v>
      </c>
      <c r="K124" s="2" t="s">
        <v>2479</v>
      </c>
      <c r="L124" s="3">
        <v>20</v>
      </c>
      <c r="M124" s="2" t="s">
        <v>2480</v>
      </c>
      <c r="N124" s="2" t="s">
        <v>2481</v>
      </c>
      <c r="O124" s="2" t="s">
        <v>2482</v>
      </c>
      <c r="P124" s="2" t="s">
        <v>417</v>
      </c>
      <c r="Q124" s="2" t="s">
        <v>2478</v>
      </c>
      <c r="R124" s="2" t="s">
        <v>2483</v>
      </c>
      <c r="S124" s="2" t="s">
        <v>24</v>
      </c>
    </row>
    <row r="125" spans="1:19" ht="13.9" customHeight="1" x14ac:dyDescent="0.25">
      <c r="A125" s="12">
        <f>ROUND(Table1[[#This Row],[Capacity]]*248.77,0)</f>
        <v>2488</v>
      </c>
      <c r="B125" s="4">
        <v>6291</v>
      </c>
      <c r="C125" s="9" t="s">
        <v>7992</v>
      </c>
      <c r="D125" s="2" t="s">
        <v>15</v>
      </c>
      <c r="E125" s="2" t="s">
        <v>2476</v>
      </c>
      <c r="F125" s="2" t="str">
        <f>Table1[[#This Row],[Facility Number]]&amp;"-"&amp;Table1[[#This Row],[Facility Name]]&amp;"-"&amp;Table1[[#This Row],[Level of Care]]</f>
        <v>6291-PARKWOOD MANOR-RCF</v>
      </c>
      <c r="G125" s="2" t="s">
        <v>2477</v>
      </c>
      <c r="H125" s="2" t="s">
        <v>417</v>
      </c>
      <c r="I125" s="2" t="s">
        <v>2478</v>
      </c>
      <c r="J125" s="2" t="s">
        <v>2242</v>
      </c>
      <c r="K125" s="2" t="s">
        <v>2479</v>
      </c>
      <c r="L125" s="3">
        <v>10</v>
      </c>
      <c r="M125" s="2" t="s">
        <v>2480</v>
      </c>
      <c r="N125" s="2" t="s">
        <v>2484</v>
      </c>
      <c r="O125" s="2" t="s">
        <v>2477</v>
      </c>
      <c r="P125" s="2" t="s">
        <v>417</v>
      </c>
      <c r="Q125" s="2" t="s">
        <v>2478</v>
      </c>
      <c r="R125" s="2" t="s">
        <v>2483</v>
      </c>
      <c r="S125" s="2" t="s">
        <v>24</v>
      </c>
    </row>
    <row r="126" spans="1:19" ht="13.9" customHeight="1" x14ac:dyDescent="0.25">
      <c r="A126" s="12">
        <f>ROUND(Table1[[#This Row],[Capacity]]*248.77,0)</f>
        <v>22389</v>
      </c>
      <c r="B126" s="4">
        <v>6316</v>
      </c>
      <c r="C126" s="9" t="s">
        <v>7992</v>
      </c>
      <c r="D126" s="2" t="s">
        <v>406</v>
      </c>
      <c r="E126" s="2" t="s">
        <v>2493</v>
      </c>
      <c r="F126" s="2" t="str">
        <f>Table1[[#This Row],[Facility Number]]&amp;"-"&amp;Table1[[#This Row],[Facility Name]]&amp;"-"&amp;Table1[[#This Row],[Level of Care]]</f>
        <v>6316-WINDSOR ESTATES OF ST CHARLES SNAL, LLC-ALF**</v>
      </c>
      <c r="G126" s="2" t="s">
        <v>2494</v>
      </c>
      <c r="H126" s="2" t="s">
        <v>541</v>
      </c>
      <c r="I126" s="2" t="s">
        <v>2495</v>
      </c>
      <c r="J126" s="2" t="s">
        <v>1749</v>
      </c>
      <c r="K126" s="2" t="s">
        <v>2496</v>
      </c>
      <c r="L126" s="3">
        <v>90</v>
      </c>
      <c r="M126" s="2" t="s">
        <v>2497</v>
      </c>
      <c r="N126" s="2" t="s">
        <v>2498</v>
      </c>
      <c r="O126" s="2" t="s">
        <v>2494</v>
      </c>
      <c r="P126" s="2" t="s">
        <v>541</v>
      </c>
      <c r="Q126" s="2" t="s">
        <v>2495</v>
      </c>
      <c r="R126" s="2" t="s">
        <v>2493</v>
      </c>
      <c r="S126" s="2" t="s">
        <v>36</v>
      </c>
    </row>
    <row r="127" spans="1:19" ht="13.9" customHeight="1" x14ac:dyDescent="0.25">
      <c r="A127" s="12">
        <f>ROUND(Table1[[#This Row],[Capacity]]*248.77,0)</f>
        <v>2985</v>
      </c>
      <c r="B127" s="4">
        <v>6353</v>
      </c>
      <c r="C127" s="9" t="s">
        <v>7992</v>
      </c>
      <c r="D127" s="2" t="s">
        <v>15</v>
      </c>
      <c r="E127" s="2" t="s">
        <v>2506</v>
      </c>
      <c r="F127" s="2" t="str">
        <f>Table1[[#This Row],[Facility Number]]&amp;"-"&amp;Table1[[#This Row],[Facility Name]]&amp;"-"&amp;Table1[[#This Row],[Level of Care]]</f>
        <v>6353-RUSSELL MANOR-RCF</v>
      </c>
      <c r="G127" s="2" t="s">
        <v>2507</v>
      </c>
      <c r="H127" s="2" t="s">
        <v>2508</v>
      </c>
      <c r="I127" s="2" t="s">
        <v>2509</v>
      </c>
      <c r="J127" s="2" t="s">
        <v>2510</v>
      </c>
      <c r="K127" s="2" t="s">
        <v>2511</v>
      </c>
      <c r="L127" s="3">
        <v>12</v>
      </c>
      <c r="M127" s="2" t="s">
        <v>2512</v>
      </c>
      <c r="N127" s="2" t="s">
        <v>2513</v>
      </c>
      <c r="O127" s="2" t="s">
        <v>2507</v>
      </c>
      <c r="P127" s="2" t="s">
        <v>2508</v>
      </c>
      <c r="Q127" s="2" t="s">
        <v>2509</v>
      </c>
      <c r="R127" s="2" t="s">
        <v>2514</v>
      </c>
      <c r="S127" s="2" t="s">
        <v>24</v>
      </c>
    </row>
    <row r="128" spans="1:19" ht="13.9" customHeight="1" x14ac:dyDescent="0.25">
      <c r="A128" s="12">
        <f>ROUND(Table1[[#This Row],[Capacity]]*248.77,0)</f>
        <v>10448</v>
      </c>
      <c r="B128" s="4">
        <v>6369</v>
      </c>
      <c r="C128" s="9" t="s">
        <v>7992</v>
      </c>
      <c r="D128" s="2" t="s">
        <v>137</v>
      </c>
      <c r="E128" s="2" t="s">
        <v>2515</v>
      </c>
      <c r="F128" s="2" t="str">
        <f>Table1[[#This Row],[Facility Number]]&amp;"-"&amp;Table1[[#This Row],[Facility Name]]&amp;"-"&amp;Table1[[#This Row],[Level of Care]]</f>
        <v>6369-PEACE HAVEN ASSOCIATION-ICF</v>
      </c>
      <c r="G128" s="2" t="s">
        <v>2516</v>
      </c>
      <c r="H128" s="2" t="s">
        <v>18</v>
      </c>
      <c r="I128" s="2" t="s">
        <v>2517</v>
      </c>
      <c r="J128" s="2" t="s">
        <v>1796</v>
      </c>
      <c r="K128" s="2" t="s">
        <v>2518</v>
      </c>
      <c r="L128" s="3">
        <v>42</v>
      </c>
      <c r="M128" s="2" t="s">
        <v>2519</v>
      </c>
      <c r="N128" s="2" t="s">
        <v>2520</v>
      </c>
      <c r="O128" s="2" t="s">
        <v>2516</v>
      </c>
      <c r="P128" s="2" t="s">
        <v>18</v>
      </c>
      <c r="Q128" s="2" t="s">
        <v>2517</v>
      </c>
      <c r="R128" s="2" t="s">
        <v>2515</v>
      </c>
      <c r="S128" s="2" t="s">
        <v>76</v>
      </c>
    </row>
    <row r="129" spans="1:19" ht="13.9" customHeight="1" x14ac:dyDescent="0.25">
      <c r="A129" s="12">
        <f>ROUND(Table1[[#This Row],[Capacity]]*248.77,0)</f>
        <v>18658</v>
      </c>
      <c r="B129" s="4">
        <v>6393</v>
      </c>
      <c r="C129" s="9" t="s">
        <v>7992</v>
      </c>
      <c r="D129" s="2" t="s">
        <v>138</v>
      </c>
      <c r="E129" s="2" t="s">
        <v>2530</v>
      </c>
      <c r="F129" s="2" t="str">
        <f>Table1[[#This Row],[Facility Number]]&amp;"-"&amp;Table1[[#This Row],[Facility Name]]&amp;"-"&amp;Table1[[#This Row],[Level of Care]]</f>
        <v>6393-INDEPENDENCE COURT-RCF*</v>
      </c>
      <c r="G129" s="2" t="s">
        <v>2531</v>
      </c>
      <c r="H129" s="2" t="s">
        <v>28</v>
      </c>
      <c r="I129" s="2" t="s">
        <v>2532</v>
      </c>
      <c r="J129" s="2" t="s">
        <v>2533</v>
      </c>
      <c r="K129" s="2" t="s">
        <v>2534</v>
      </c>
      <c r="L129" s="3">
        <v>75</v>
      </c>
      <c r="M129" s="2" t="s">
        <v>2535</v>
      </c>
      <c r="N129" s="2" t="s">
        <v>2527</v>
      </c>
      <c r="O129" s="2" t="s">
        <v>2531</v>
      </c>
      <c r="P129" s="2" t="s">
        <v>28</v>
      </c>
      <c r="Q129" s="2" t="s">
        <v>2532</v>
      </c>
      <c r="R129" s="2" t="s">
        <v>2529</v>
      </c>
      <c r="S129" s="2" t="s">
        <v>76</v>
      </c>
    </row>
    <row r="130" spans="1:19" ht="13.9" customHeight="1" x14ac:dyDescent="0.25">
      <c r="A130" s="12">
        <f>ROUND(Table1[[#This Row],[Capacity]]*248.77,0)</f>
        <v>2985</v>
      </c>
      <c r="B130" s="4">
        <v>6527</v>
      </c>
      <c r="C130" s="9" t="s">
        <v>7992</v>
      </c>
      <c r="D130" s="2" t="s">
        <v>15</v>
      </c>
      <c r="E130" s="2" t="s">
        <v>2587</v>
      </c>
      <c r="F130" s="2" t="str">
        <f>Table1[[#This Row],[Facility Number]]&amp;"-"&amp;Table1[[#This Row],[Facility Name]]&amp;"-"&amp;Table1[[#This Row],[Level of Care]]</f>
        <v>6527-SUNNY MEADOWS LIVING CENTER-RCF</v>
      </c>
      <c r="G130" s="2" t="s">
        <v>2588</v>
      </c>
      <c r="H130" s="2" t="s">
        <v>344</v>
      </c>
      <c r="I130" s="2" t="s">
        <v>2589</v>
      </c>
      <c r="J130" s="2" t="s">
        <v>1122</v>
      </c>
      <c r="K130" s="2" t="s">
        <v>2590</v>
      </c>
      <c r="L130" s="3">
        <v>12</v>
      </c>
      <c r="M130" s="2" t="s">
        <v>2591</v>
      </c>
      <c r="N130" s="2" t="s">
        <v>2592</v>
      </c>
      <c r="O130" s="2" t="s">
        <v>2593</v>
      </c>
      <c r="P130" s="2" t="s">
        <v>344</v>
      </c>
      <c r="Q130" s="2" t="s">
        <v>2589</v>
      </c>
      <c r="R130" s="2" t="s">
        <v>2594</v>
      </c>
      <c r="S130" s="2" t="s">
        <v>485</v>
      </c>
    </row>
    <row r="131" spans="1:19" ht="13.9" customHeight="1" x14ac:dyDescent="0.25">
      <c r="A131" s="12">
        <f>ROUND(Table1[[#This Row],[Capacity]]*248.77,0)</f>
        <v>3980</v>
      </c>
      <c r="B131" s="4">
        <v>6579</v>
      </c>
      <c r="C131" s="9" t="s">
        <v>7992</v>
      </c>
      <c r="D131" s="2" t="s">
        <v>138</v>
      </c>
      <c r="E131" s="2" t="s">
        <v>2603</v>
      </c>
      <c r="F131" s="2" t="str">
        <f>Table1[[#This Row],[Facility Number]]&amp;"-"&amp;Table1[[#This Row],[Facility Name]]&amp;"-"&amp;Table1[[#This Row],[Level of Care]]</f>
        <v>6579-WATTS STREET MANOR-RCF*</v>
      </c>
      <c r="G131" s="2" t="s">
        <v>2604</v>
      </c>
      <c r="H131" s="2" t="s">
        <v>2605</v>
      </c>
      <c r="I131" s="2" t="s">
        <v>2606</v>
      </c>
      <c r="J131" s="2" t="s">
        <v>2607</v>
      </c>
      <c r="K131" s="2" t="s">
        <v>2608</v>
      </c>
      <c r="L131" s="3">
        <v>16</v>
      </c>
      <c r="M131" s="2" t="s">
        <v>2609</v>
      </c>
      <c r="N131" s="2" t="s">
        <v>2609</v>
      </c>
      <c r="O131" s="2" t="s">
        <v>2610</v>
      </c>
      <c r="P131" s="2" t="s">
        <v>2605</v>
      </c>
      <c r="Q131" s="2" t="s">
        <v>2611</v>
      </c>
      <c r="R131" s="2" t="s">
        <v>2612</v>
      </c>
      <c r="S131" s="2" t="s">
        <v>36</v>
      </c>
    </row>
    <row r="132" spans="1:19" ht="13.9" customHeight="1" x14ac:dyDescent="0.25">
      <c r="A132" s="12">
        <f>ROUND(Table1[[#This Row],[Capacity]]*248.77,0)</f>
        <v>19404</v>
      </c>
      <c r="B132" s="4">
        <v>6604</v>
      </c>
      <c r="C132" s="9" t="s">
        <v>7992</v>
      </c>
      <c r="D132" s="2" t="s">
        <v>406</v>
      </c>
      <c r="E132" s="2" t="s">
        <v>2630</v>
      </c>
      <c r="F132" s="2" t="str">
        <f>Table1[[#This Row],[Facility Number]]&amp;"-"&amp;Table1[[#This Row],[Facility Name]]&amp;"-"&amp;Table1[[#This Row],[Level of Care]]</f>
        <v>6604-WHITE OAK ASSISTED LIVING-ALF**</v>
      </c>
      <c r="G132" s="2" t="s">
        <v>2631</v>
      </c>
      <c r="H132" s="2" t="s">
        <v>1018</v>
      </c>
      <c r="I132" s="2" t="s">
        <v>2632</v>
      </c>
      <c r="J132" s="2" t="s">
        <v>2625</v>
      </c>
      <c r="K132" s="2" t="s">
        <v>2626</v>
      </c>
      <c r="L132" s="3">
        <v>78</v>
      </c>
      <c r="M132" s="2" t="s">
        <v>2627</v>
      </c>
      <c r="N132" s="2" t="s">
        <v>2628</v>
      </c>
      <c r="O132" s="2" t="s">
        <v>2631</v>
      </c>
      <c r="P132" s="2" t="s">
        <v>1018</v>
      </c>
      <c r="Q132" s="2" t="s">
        <v>2632</v>
      </c>
      <c r="R132" s="2" t="s">
        <v>2633</v>
      </c>
      <c r="S132" s="2" t="s">
        <v>36</v>
      </c>
    </row>
    <row r="133" spans="1:19" ht="13.9" customHeight="1" x14ac:dyDescent="0.25">
      <c r="A133" s="12">
        <f>ROUND(Table1[[#This Row],[Capacity]]*248.77,0)</f>
        <v>4975</v>
      </c>
      <c r="B133" s="4">
        <v>6668</v>
      </c>
      <c r="C133" s="9" t="s">
        <v>7992</v>
      </c>
      <c r="D133" s="2" t="s">
        <v>37</v>
      </c>
      <c r="E133" s="2" t="s">
        <v>2650</v>
      </c>
      <c r="F133" s="2" t="str">
        <f>Table1[[#This Row],[Facility Number]]&amp;"-"&amp;Table1[[#This Row],[Facility Name]]&amp;"-"&amp;Table1[[#This Row],[Level of Care]]</f>
        <v>6668-RIDGEWAY RESIDENTIAL CARE-ALF</v>
      </c>
      <c r="G133" s="2" t="s">
        <v>2651</v>
      </c>
      <c r="H133" s="2" t="s">
        <v>2116</v>
      </c>
      <c r="I133" s="2" t="s">
        <v>2652</v>
      </c>
      <c r="J133" s="2" t="s">
        <v>2653</v>
      </c>
      <c r="K133" s="2" t="s">
        <v>939</v>
      </c>
      <c r="L133" s="3">
        <v>20</v>
      </c>
      <c r="M133" s="2" t="s">
        <v>2654</v>
      </c>
      <c r="N133" s="2" t="s">
        <v>2655</v>
      </c>
      <c r="O133" s="2" t="s">
        <v>2656</v>
      </c>
      <c r="P133" s="2" t="s">
        <v>2116</v>
      </c>
      <c r="Q133" s="2" t="s">
        <v>2657</v>
      </c>
      <c r="R133" s="2" t="s">
        <v>2658</v>
      </c>
      <c r="S133" s="2" t="s">
        <v>126</v>
      </c>
    </row>
    <row r="134" spans="1:19" ht="13.9" customHeight="1" x14ac:dyDescent="0.25">
      <c r="A134" s="12">
        <f>ROUND(Table1[[#This Row],[Capacity]]*248.77,0)</f>
        <v>8956</v>
      </c>
      <c r="B134" s="4">
        <v>6794</v>
      </c>
      <c r="C134" s="9" t="s">
        <v>7992</v>
      </c>
      <c r="D134" s="2" t="s">
        <v>406</v>
      </c>
      <c r="E134" s="2" t="s">
        <v>2703</v>
      </c>
      <c r="F134" s="2" t="str">
        <f>Table1[[#This Row],[Facility Number]]&amp;"-"&amp;Table1[[#This Row],[Facility Name]]&amp;"-"&amp;Table1[[#This Row],[Level of Care]]</f>
        <v>6794-ROCKHILL MANOR ASSISTED LIVING-ALF**</v>
      </c>
      <c r="G134" s="2" t="s">
        <v>2704</v>
      </c>
      <c r="H134" s="2" t="s">
        <v>68</v>
      </c>
      <c r="I134" s="2" t="s">
        <v>2705</v>
      </c>
      <c r="J134" s="2" t="s">
        <v>2706</v>
      </c>
      <c r="K134" s="2" t="s">
        <v>2707</v>
      </c>
      <c r="L134" s="3">
        <v>36</v>
      </c>
      <c r="M134" s="2" t="s">
        <v>2708</v>
      </c>
      <c r="N134" s="2" t="s">
        <v>2709</v>
      </c>
      <c r="O134" s="2" t="s">
        <v>2710</v>
      </c>
      <c r="P134" s="2" t="s">
        <v>68</v>
      </c>
      <c r="Q134" s="2" t="s">
        <v>2711</v>
      </c>
      <c r="R134" s="2" t="s">
        <v>2712</v>
      </c>
      <c r="S134" s="2" t="s">
        <v>24</v>
      </c>
    </row>
    <row r="135" spans="1:19" ht="13.9" customHeight="1" x14ac:dyDescent="0.25">
      <c r="A135" s="12">
        <f>ROUND(Table1[[#This Row],[Capacity]]*248.77,0)</f>
        <v>38311</v>
      </c>
      <c r="B135" s="4">
        <v>6794</v>
      </c>
      <c r="C135" s="9" t="s">
        <v>7992</v>
      </c>
      <c r="D135" s="2" t="s">
        <v>37</v>
      </c>
      <c r="E135" s="2" t="s">
        <v>2703</v>
      </c>
      <c r="F135" s="2" t="str">
        <f>Table1[[#This Row],[Facility Number]]&amp;"-"&amp;Table1[[#This Row],[Facility Name]]&amp;"-"&amp;Table1[[#This Row],[Level of Care]]</f>
        <v>6794-ROCKHILL MANOR ASSISTED LIVING-ALF</v>
      </c>
      <c r="G135" s="2" t="s">
        <v>2704</v>
      </c>
      <c r="H135" s="2" t="s">
        <v>68</v>
      </c>
      <c r="I135" s="2" t="s">
        <v>2705</v>
      </c>
      <c r="J135" s="2" t="s">
        <v>2706</v>
      </c>
      <c r="K135" s="2" t="s">
        <v>2707</v>
      </c>
      <c r="L135" s="3">
        <v>154</v>
      </c>
      <c r="M135" s="2" t="s">
        <v>2708</v>
      </c>
      <c r="N135" s="2" t="s">
        <v>2709</v>
      </c>
      <c r="O135" s="2" t="s">
        <v>2710</v>
      </c>
      <c r="P135" s="2" t="s">
        <v>68</v>
      </c>
      <c r="Q135" s="2" t="s">
        <v>2711</v>
      </c>
      <c r="R135" s="2" t="s">
        <v>2712</v>
      </c>
      <c r="S135" s="2" t="s">
        <v>24</v>
      </c>
    </row>
    <row r="136" spans="1:19" ht="13.9" customHeight="1" x14ac:dyDescent="0.25">
      <c r="A136" s="12">
        <f>ROUND(Table1[[#This Row],[Capacity]]*248.77,0)</f>
        <v>6468</v>
      </c>
      <c r="B136" s="4">
        <v>7039</v>
      </c>
      <c r="C136" s="9" t="s">
        <v>7992</v>
      </c>
      <c r="D136" s="2" t="s">
        <v>37</v>
      </c>
      <c r="E136" s="2" t="s">
        <v>2769</v>
      </c>
      <c r="F136" s="2" t="str">
        <f>Table1[[#This Row],[Facility Number]]&amp;"-"&amp;Table1[[#This Row],[Facility Name]]&amp;"-"&amp;Table1[[#This Row],[Level of Care]]</f>
        <v>7039-SUNSHINE VILLA-ALF</v>
      </c>
      <c r="G136" s="2" t="s">
        <v>2770</v>
      </c>
      <c r="H136" s="2" t="s">
        <v>2771</v>
      </c>
      <c r="I136" s="2" t="s">
        <v>2772</v>
      </c>
      <c r="J136" s="2" t="s">
        <v>93</v>
      </c>
      <c r="K136" s="2" t="s">
        <v>2773</v>
      </c>
      <c r="L136" s="3">
        <v>26</v>
      </c>
      <c r="M136" s="2" t="s">
        <v>2774</v>
      </c>
      <c r="N136" s="2" t="s">
        <v>2775</v>
      </c>
      <c r="O136" s="2" t="s">
        <v>2770</v>
      </c>
      <c r="P136" s="2" t="s">
        <v>2771</v>
      </c>
      <c r="Q136" s="2" t="s">
        <v>2772</v>
      </c>
      <c r="R136" s="2" t="s">
        <v>2776</v>
      </c>
      <c r="S136" s="2" t="s">
        <v>36</v>
      </c>
    </row>
    <row r="137" spans="1:19" ht="13.9" customHeight="1" x14ac:dyDescent="0.25">
      <c r="A137" s="12">
        <f>ROUND(Table1[[#This Row],[Capacity]]*248.77,0)</f>
        <v>2985</v>
      </c>
      <c r="B137" s="4">
        <v>7171</v>
      </c>
      <c r="C137" s="9" t="s">
        <v>7992</v>
      </c>
      <c r="D137" s="2" t="s">
        <v>138</v>
      </c>
      <c r="E137" s="2" t="s">
        <v>2808</v>
      </c>
      <c r="F137" s="2" t="str">
        <f>Table1[[#This Row],[Facility Number]]&amp;"-"&amp;Table1[[#This Row],[Facility Name]]&amp;"-"&amp;Table1[[#This Row],[Level of Care]]</f>
        <v>7171-J &amp; J RESIDENTIAL CARE FACILITY II-RCF*</v>
      </c>
      <c r="G137" s="2" t="s">
        <v>2809</v>
      </c>
      <c r="H137" s="2" t="s">
        <v>2810</v>
      </c>
      <c r="I137" s="2" t="s">
        <v>2811</v>
      </c>
      <c r="J137" s="2" t="s">
        <v>1122</v>
      </c>
      <c r="K137" s="2" t="s">
        <v>2812</v>
      </c>
      <c r="L137" s="3">
        <v>12</v>
      </c>
      <c r="M137" s="2" t="s">
        <v>2813</v>
      </c>
      <c r="N137" s="2" t="s">
        <v>2814</v>
      </c>
      <c r="O137" s="2" t="s">
        <v>2815</v>
      </c>
      <c r="P137" s="2" t="s">
        <v>2810</v>
      </c>
      <c r="Q137" s="2" t="s">
        <v>2811</v>
      </c>
      <c r="R137" s="2" t="s">
        <v>2816</v>
      </c>
      <c r="S137" s="2" t="s">
        <v>36</v>
      </c>
    </row>
    <row r="138" spans="1:19" ht="13.9" customHeight="1" x14ac:dyDescent="0.25">
      <c r="A138" s="12">
        <f>ROUND(Table1[[#This Row],[Capacity]]*248.77,0)</f>
        <v>10448</v>
      </c>
      <c r="B138" s="4">
        <v>7268</v>
      </c>
      <c r="C138" s="9" t="s">
        <v>7992</v>
      </c>
      <c r="D138" s="2" t="s">
        <v>138</v>
      </c>
      <c r="E138" s="2" t="s">
        <v>2817</v>
      </c>
      <c r="F138" s="2" t="str">
        <f>Table1[[#This Row],[Facility Number]]&amp;"-"&amp;Table1[[#This Row],[Facility Name]]&amp;"-"&amp;Table1[[#This Row],[Level of Care]]</f>
        <v>7268-JOY ADULT CARE CENTER-RCF*</v>
      </c>
      <c r="G138" s="2" t="s">
        <v>2818</v>
      </c>
      <c r="H138" s="2" t="s">
        <v>398</v>
      </c>
      <c r="I138" s="2" t="s">
        <v>2819</v>
      </c>
      <c r="J138" s="2" t="s">
        <v>2820</v>
      </c>
      <c r="K138" s="2" t="s">
        <v>2821</v>
      </c>
      <c r="L138" s="3">
        <v>42</v>
      </c>
      <c r="M138" s="2" t="s">
        <v>2822</v>
      </c>
      <c r="N138" s="2" t="s">
        <v>2823</v>
      </c>
      <c r="O138" s="2" t="s">
        <v>2824</v>
      </c>
      <c r="P138" s="2" t="s">
        <v>398</v>
      </c>
      <c r="Q138" s="2" t="s">
        <v>2825</v>
      </c>
      <c r="R138" s="2" t="s">
        <v>2826</v>
      </c>
      <c r="S138" s="2" t="s">
        <v>24</v>
      </c>
    </row>
    <row r="139" spans="1:19" ht="13.9" customHeight="1" x14ac:dyDescent="0.25">
      <c r="A139" s="12">
        <f>ROUND(Table1[[#This Row],[Capacity]]*248.77,0)</f>
        <v>4975</v>
      </c>
      <c r="B139" s="4">
        <v>7322</v>
      </c>
      <c r="C139" s="9" t="s">
        <v>7992</v>
      </c>
      <c r="D139" s="2" t="s">
        <v>15</v>
      </c>
      <c r="E139" s="2" t="s">
        <v>2844</v>
      </c>
      <c r="F139" s="2" t="str">
        <f>Table1[[#This Row],[Facility Number]]&amp;"-"&amp;Table1[[#This Row],[Facility Name]]&amp;"-"&amp;Table1[[#This Row],[Level of Care]]</f>
        <v>7322-COLONIAL HOUSE OF FESTUS II-RCF</v>
      </c>
      <c r="G139" s="2" t="s">
        <v>2845</v>
      </c>
      <c r="H139" s="2" t="s">
        <v>308</v>
      </c>
      <c r="I139" s="2" t="s">
        <v>2846</v>
      </c>
      <c r="J139" s="2" t="s">
        <v>310</v>
      </c>
      <c r="K139" s="2" t="s">
        <v>311</v>
      </c>
      <c r="L139" s="3">
        <v>20</v>
      </c>
      <c r="M139" s="2" t="s">
        <v>2847</v>
      </c>
      <c r="N139" s="2" t="s">
        <v>2848</v>
      </c>
      <c r="O139" s="2" t="s">
        <v>2845</v>
      </c>
      <c r="P139" s="2" t="s">
        <v>308</v>
      </c>
      <c r="Q139" s="2" t="s">
        <v>2846</v>
      </c>
      <c r="R139" s="2" t="s">
        <v>2849</v>
      </c>
      <c r="S139" s="2" t="s">
        <v>36</v>
      </c>
    </row>
    <row r="140" spans="1:19" ht="13.9" customHeight="1" x14ac:dyDescent="0.25">
      <c r="A140" s="12">
        <f>ROUND(Table1[[#This Row],[Capacity]]*248.77,0)</f>
        <v>37316</v>
      </c>
      <c r="B140" s="4">
        <v>7481</v>
      </c>
      <c r="C140" s="9" t="s">
        <v>7992</v>
      </c>
      <c r="D140" s="2" t="s">
        <v>137</v>
      </c>
      <c r="E140" s="2" t="s">
        <v>2889</v>
      </c>
      <c r="F140" s="2" t="str">
        <f>Table1[[#This Row],[Facility Number]]&amp;"-"&amp;Table1[[#This Row],[Facility Name]]&amp;"-"&amp;Table1[[#This Row],[Level of Care]]</f>
        <v>7481-ST AGNES HOME-ICF</v>
      </c>
      <c r="G140" s="2" t="s">
        <v>2890</v>
      </c>
      <c r="H140" s="2" t="s">
        <v>244</v>
      </c>
      <c r="I140" s="2" t="s">
        <v>2891</v>
      </c>
      <c r="J140" s="2" t="s">
        <v>2892</v>
      </c>
      <c r="K140" s="2" t="s">
        <v>2893</v>
      </c>
      <c r="L140" s="3">
        <v>150</v>
      </c>
      <c r="M140" s="2" t="s">
        <v>2894</v>
      </c>
      <c r="N140" s="2" t="s">
        <v>2895</v>
      </c>
      <c r="O140" s="2" t="s">
        <v>2890</v>
      </c>
      <c r="P140" s="2" t="s">
        <v>244</v>
      </c>
      <c r="Q140" s="2" t="s">
        <v>2891</v>
      </c>
      <c r="R140" s="2" t="s">
        <v>2896</v>
      </c>
      <c r="S140" s="2" t="s">
        <v>76</v>
      </c>
    </row>
    <row r="141" spans="1:19" ht="13.9" customHeight="1" x14ac:dyDescent="0.25">
      <c r="A141" s="12">
        <f>ROUND(Table1[[#This Row],[Capacity]]*248.77,0)</f>
        <v>12439</v>
      </c>
      <c r="B141" s="4">
        <v>7516</v>
      </c>
      <c r="C141" s="9" t="s">
        <v>7992</v>
      </c>
      <c r="D141" s="2" t="s">
        <v>406</v>
      </c>
      <c r="E141" s="2" t="s">
        <v>2905</v>
      </c>
      <c r="F141" s="2" t="str">
        <f>Table1[[#This Row],[Facility Number]]&amp;"-"&amp;Table1[[#This Row],[Facility Name]]&amp;"-"&amp;Table1[[#This Row],[Level of Care]]</f>
        <v>7516-ST ELIZABETH HALL-ALF**</v>
      </c>
      <c r="G141" s="2" t="s">
        <v>2906</v>
      </c>
      <c r="H141" s="2" t="s">
        <v>18</v>
      </c>
      <c r="I141" s="2" t="s">
        <v>2907</v>
      </c>
      <c r="J141" s="2" t="s">
        <v>2908</v>
      </c>
      <c r="K141" s="2" t="s">
        <v>2909</v>
      </c>
      <c r="L141" s="3">
        <v>50</v>
      </c>
      <c r="M141" s="2" t="s">
        <v>2910</v>
      </c>
      <c r="N141" s="2" t="s">
        <v>2911</v>
      </c>
      <c r="O141" s="2" t="s">
        <v>2912</v>
      </c>
      <c r="P141" s="2" t="s">
        <v>18</v>
      </c>
      <c r="Q141" s="2" t="s">
        <v>2907</v>
      </c>
      <c r="R141" s="2" t="s">
        <v>2913</v>
      </c>
      <c r="S141" s="2" t="s">
        <v>76</v>
      </c>
    </row>
    <row r="142" spans="1:19" ht="13.9" customHeight="1" x14ac:dyDescent="0.25">
      <c r="A142" s="12">
        <f>ROUND(Table1[[#This Row],[Capacity]]*248.77,0)</f>
        <v>5722</v>
      </c>
      <c r="B142" s="4">
        <v>7585</v>
      </c>
      <c r="C142" s="9" t="s">
        <v>7992</v>
      </c>
      <c r="D142" s="2" t="s">
        <v>406</v>
      </c>
      <c r="E142" s="2" t="s">
        <v>2943</v>
      </c>
      <c r="F142" s="2" t="str">
        <f>Table1[[#This Row],[Facility Number]]&amp;"-"&amp;Table1[[#This Row],[Facility Name]]&amp;"-"&amp;Table1[[#This Row],[Level of Care]]</f>
        <v>7585-ST LOUIS ALTENHEIM-ALF**</v>
      </c>
      <c r="G142" s="2" t="s">
        <v>2944</v>
      </c>
      <c r="H142" s="2" t="s">
        <v>18</v>
      </c>
      <c r="I142" s="2" t="s">
        <v>2945</v>
      </c>
      <c r="J142" s="2" t="s">
        <v>2946</v>
      </c>
      <c r="K142" s="2" t="s">
        <v>2947</v>
      </c>
      <c r="L142" s="3">
        <v>23</v>
      </c>
      <c r="M142" s="2" t="s">
        <v>2948</v>
      </c>
      <c r="N142" s="2" t="s">
        <v>14</v>
      </c>
      <c r="O142" s="2" t="s">
        <v>2944</v>
      </c>
      <c r="P142" s="2" t="s">
        <v>18</v>
      </c>
      <c r="Q142" s="2" t="s">
        <v>2945</v>
      </c>
      <c r="R142" s="2" t="s">
        <v>2949</v>
      </c>
      <c r="S142" s="2" t="s">
        <v>36</v>
      </c>
    </row>
    <row r="143" spans="1:19" ht="13.9" customHeight="1" x14ac:dyDescent="0.25">
      <c r="A143" s="12">
        <f>ROUND(Table1[[#This Row],[Capacity]]*248.77,0)</f>
        <v>5970</v>
      </c>
      <c r="B143" s="4">
        <v>7585</v>
      </c>
      <c r="C143" s="9" t="s">
        <v>7992</v>
      </c>
      <c r="D143" s="2" t="s">
        <v>137</v>
      </c>
      <c r="E143" s="2" t="s">
        <v>2943</v>
      </c>
      <c r="F143" s="2" t="str">
        <f>Table1[[#This Row],[Facility Number]]&amp;"-"&amp;Table1[[#This Row],[Facility Name]]&amp;"-"&amp;Table1[[#This Row],[Level of Care]]</f>
        <v>7585-ST LOUIS ALTENHEIM-ICF</v>
      </c>
      <c r="G143" s="2" t="s">
        <v>2944</v>
      </c>
      <c r="H143" s="2" t="s">
        <v>18</v>
      </c>
      <c r="I143" s="2" t="s">
        <v>2945</v>
      </c>
      <c r="J143" s="2" t="s">
        <v>2946</v>
      </c>
      <c r="K143" s="2" t="s">
        <v>2947</v>
      </c>
      <c r="L143" s="3">
        <v>24</v>
      </c>
      <c r="M143" s="2" t="s">
        <v>2948</v>
      </c>
      <c r="N143" s="2" t="s">
        <v>14</v>
      </c>
      <c r="O143" s="2" t="s">
        <v>2950</v>
      </c>
      <c r="P143" s="2" t="s">
        <v>18</v>
      </c>
      <c r="Q143" s="2" t="s">
        <v>2945</v>
      </c>
      <c r="R143" s="2" t="s">
        <v>2949</v>
      </c>
      <c r="S143" s="2" t="s">
        <v>36</v>
      </c>
    </row>
    <row r="144" spans="1:19" ht="13.9" customHeight="1" x14ac:dyDescent="0.25">
      <c r="A144" s="12">
        <f>ROUND(Table1[[#This Row],[Capacity]]*248.77,0)</f>
        <v>45027</v>
      </c>
      <c r="B144" s="4">
        <v>7594</v>
      </c>
      <c r="C144" s="9" t="s">
        <v>7992</v>
      </c>
      <c r="D144" s="2" t="s">
        <v>406</v>
      </c>
      <c r="E144" s="2" t="s">
        <v>2951</v>
      </c>
      <c r="F144" s="2" t="str">
        <f>Table1[[#This Row],[Facility Number]]&amp;"-"&amp;Table1[[#This Row],[Facility Name]]&amp;"-"&amp;Table1[[#This Row],[Level of Care]]</f>
        <v>7594-ST LOUIS HILLS ASSISTED LIVING AND MEMORY CARE-ALF**</v>
      </c>
      <c r="G144" s="2" t="s">
        <v>2952</v>
      </c>
      <c r="H144" s="2" t="s">
        <v>18</v>
      </c>
      <c r="I144" s="2" t="s">
        <v>2953</v>
      </c>
      <c r="J144" s="2" t="s">
        <v>1228</v>
      </c>
      <c r="K144" s="2" t="s">
        <v>2193</v>
      </c>
      <c r="L144" s="3">
        <v>181</v>
      </c>
      <c r="M144" s="2" t="s">
        <v>2954</v>
      </c>
      <c r="N144" s="2" t="s">
        <v>2955</v>
      </c>
      <c r="O144" s="2" t="s">
        <v>2952</v>
      </c>
      <c r="P144" s="2" t="s">
        <v>18</v>
      </c>
      <c r="Q144" s="2" t="s">
        <v>2953</v>
      </c>
      <c r="R144" s="2" t="s">
        <v>2956</v>
      </c>
      <c r="S144" s="2" t="s">
        <v>36</v>
      </c>
    </row>
    <row r="145" spans="1:19" ht="13.9" customHeight="1" x14ac:dyDescent="0.25">
      <c r="A145" s="12">
        <f>ROUND(Table1[[#This Row],[Capacity]]*248.77,0)</f>
        <v>10200</v>
      </c>
      <c r="B145" s="4">
        <v>7606</v>
      </c>
      <c r="C145" s="9" t="s">
        <v>7992</v>
      </c>
      <c r="D145" s="2" t="s">
        <v>406</v>
      </c>
      <c r="E145" s="2" t="s">
        <v>2966</v>
      </c>
      <c r="F145" s="2" t="str">
        <f>Table1[[#This Row],[Facility Number]]&amp;"-"&amp;Table1[[#This Row],[Facility Name]]&amp;"-"&amp;Table1[[#This Row],[Level of Care]]</f>
        <v>7606-ST LUKE'S CARE CENTER, INC-ALF**</v>
      </c>
      <c r="G145" s="2" t="s">
        <v>2958</v>
      </c>
      <c r="H145" s="2" t="s">
        <v>2959</v>
      </c>
      <c r="I145" s="2" t="s">
        <v>2960</v>
      </c>
      <c r="J145" s="2" t="s">
        <v>2961</v>
      </c>
      <c r="K145" s="2" t="s">
        <v>2962</v>
      </c>
      <c r="L145" s="3">
        <v>41</v>
      </c>
      <c r="M145" s="2" t="s">
        <v>2963</v>
      </c>
      <c r="N145" s="2" t="s">
        <v>2964</v>
      </c>
      <c r="O145" s="2" t="s">
        <v>2958</v>
      </c>
      <c r="P145" s="2" t="s">
        <v>2959</v>
      </c>
      <c r="Q145" s="2" t="s">
        <v>2960</v>
      </c>
      <c r="R145" s="2" t="s">
        <v>2966</v>
      </c>
      <c r="S145" s="2" t="s">
        <v>76</v>
      </c>
    </row>
    <row r="146" spans="1:19" ht="13.9" customHeight="1" x14ac:dyDescent="0.25">
      <c r="A146" s="12">
        <f>ROUND(Table1[[#This Row],[Capacity]]*248.77,0)</f>
        <v>4975</v>
      </c>
      <c r="B146" s="4">
        <v>7709</v>
      </c>
      <c r="C146" s="9" t="s">
        <v>7992</v>
      </c>
      <c r="D146" s="2" t="s">
        <v>15</v>
      </c>
      <c r="E146" s="2" t="s">
        <v>2992</v>
      </c>
      <c r="F146" s="2" t="str">
        <f>Table1[[#This Row],[Facility Number]]&amp;"-"&amp;Table1[[#This Row],[Facility Name]]&amp;"-"&amp;Table1[[#This Row],[Level of Care]]</f>
        <v>7709-STOVER'S RESIDENTIAL CARE FACILITY-RCF</v>
      </c>
      <c r="G146" s="2" t="s">
        <v>2993</v>
      </c>
      <c r="H146" s="2" t="s">
        <v>2114</v>
      </c>
      <c r="I146" s="2" t="s">
        <v>2994</v>
      </c>
      <c r="J146" s="2" t="s">
        <v>1237</v>
      </c>
      <c r="K146" s="2" t="s">
        <v>2995</v>
      </c>
      <c r="L146" s="3">
        <v>20</v>
      </c>
      <c r="M146" s="2" t="s">
        <v>2996</v>
      </c>
      <c r="N146" s="2" t="s">
        <v>2996</v>
      </c>
      <c r="O146" s="2" t="s">
        <v>2993</v>
      </c>
      <c r="P146" s="2" t="s">
        <v>2114</v>
      </c>
      <c r="Q146" s="2" t="s">
        <v>2994</v>
      </c>
      <c r="R146" s="2" t="s">
        <v>2997</v>
      </c>
      <c r="S146" s="2" t="s">
        <v>126</v>
      </c>
    </row>
    <row r="147" spans="1:19" ht="13.9" customHeight="1" x14ac:dyDescent="0.25">
      <c r="A147" s="12">
        <f>ROUND(Table1[[#This Row],[Capacity]]*248.77,0)</f>
        <v>6219</v>
      </c>
      <c r="B147" s="4">
        <v>7712</v>
      </c>
      <c r="C147" s="9" t="s">
        <v>7992</v>
      </c>
      <c r="D147" s="2" t="s">
        <v>138</v>
      </c>
      <c r="E147" s="2" t="s">
        <v>2998</v>
      </c>
      <c r="F147" s="2" t="str">
        <f>Table1[[#This Row],[Facility Number]]&amp;"-"&amp;Table1[[#This Row],[Facility Name]]&amp;"-"&amp;Table1[[#This Row],[Level of Care]]</f>
        <v>7712-BOWLING GREEN RESIDENTIAL CARE-RCF*</v>
      </c>
      <c r="G147" s="2" t="s">
        <v>2999</v>
      </c>
      <c r="H147" s="2" t="s">
        <v>2168</v>
      </c>
      <c r="I147" s="2" t="s">
        <v>3000</v>
      </c>
      <c r="J147" s="2" t="s">
        <v>3001</v>
      </c>
      <c r="K147" s="2" t="s">
        <v>3002</v>
      </c>
      <c r="L147" s="3">
        <v>25</v>
      </c>
      <c r="M147" s="2" t="s">
        <v>3003</v>
      </c>
      <c r="N147" s="2" t="s">
        <v>3004</v>
      </c>
      <c r="O147" s="2" t="s">
        <v>2999</v>
      </c>
      <c r="P147" s="2" t="s">
        <v>2168</v>
      </c>
      <c r="Q147" s="2" t="s">
        <v>3000</v>
      </c>
      <c r="R147" s="2" t="s">
        <v>3005</v>
      </c>
      <c r="S147" s="2" t="s">
        <v>36</v>
      </c>
    </row>
    <row r="148" spans="1:19" ht="13.9" customHeight="1" x14ac:dyDescent="0.25">
      <c r="A148" s="12">
        <f>ROUND(Table1[[#This Row],[Capacity]]*248.77,0)</f>
        <v>4975</v>
      </c>
      <c r="B148" s="4">
        <v>7725</v>
      </c>
      <c r="C148" s="9" t="s">
        <v>7992</v>
      </c>
      <c r="D148" s="2" t="s">
        <v>15</v>
      </c>
      <c r="E148" s="2" t="s">
        <v>3006</v>
      </c>
      <c r="F148" s="2" t="str">
        <f>Table1[[#This Row],[Facility Number]]&amp;"-"&amp;Table1[[#This Row],[Facility Name]]&amp;"-"&amp;Table1[[#This Row],[Level of Care]]</f>
        <v>7725-SUNNYHILL RESIDENTIAL CARE FACILITY-RCF</v>
      </c>
      <c r="G148" s="2" t="s">
        <v>3007</v>
      </c>
      <c r="H148" s="2" t="s">
        <v>308</v>
      </c>
      <c r="I148" s="2" t="s">
        <v>3008</v>
      </c>
      <c r="J148" s="2" t="s">
        <v>3009</v>
      </c>
      <c r="K148" s="2" t="s">
        <v>3010</v>
      </c>
      <c r="L148" s="3">
        <v>20</v>
      </c>
      <c r="M148" s="2" t="s">
        <v>3011</v>
      </c>
      <c r="N148" s="2" t="s">
        <v>3012</v>
      </c>
      <c r="O148" s="2" t="s">
        <v>3013</v>
      </c>
      <c r="P148" s="2" t="s">
        <v>308</v>
      </c>
      <c r="Q148" s="2" t="s">
        <v>3014</v>
      </c>
      <c r="R148" s="2" t="s">
        <v>3015</v>
      </c>
      <c r="S148" s="2" t="s">
        <v>76</v>
      </c>
    </row>
    <row r="149" spans="1:19" ht="13.9" customHeight="1" x14ac:dyDescent="0.25">
      <c r="A149" s="12">
        <f>ROUND(Table1[[#This Row],[Capacity]]*248.77,0)</f>
        <v>4975</v>
      </c>
      <c r="B149" s="4">
        <v>7733</v>
      </c>
      <c r="C149" s="9" t="s">
        <v>7992</v>
      </c>
      <c r="D149" s="2" t="s">
        <v>15</v>
      </c>
      <c r="E149" s="2" t="s">
        <v>3016</v>
      </c>
      <c r="F149" s="2" t="str">
        <f>Table1[[#This Row],[Facility Number]]&amp;"-"&amp;Table1[[#This Row],[Facility Name]]&amp;"-"&amp;Table1[[#This Row],[Level of Care]]</f>
        <v>7733-STURGEON RESIDENTIAL CARE-RCF</v>
      </c>
      <c r="G149" s="2" t="s">
        <v>3017</v>
      </c>
      <c r="H149" s="2" t="s">
        <v>3018</v>
      </c>
      <c r="I149" s="2" t="s">
        <v>3019</v>
      </c>
      <c r="J149" s="2" t="s">
        <v>3020</v>
      </c>
      <c r="K149" s="2" t="s">
        <v>3021</v>
      </c>
      <c r="L149" s="3">
        <v>20</v>
      </c>
      <c r="M149" s="2" t="s">
        <v>3022</v>
      </c>
      <c r="N149" s="2" t="s">
        <v>3023</v>
      </c>
      <c r="O149" s="2" t="s">
        <v>3024</v>
      </c>
      <c r="P149" s="2" t="s">
        <v>3018</v>
      </c>
      <c r="Q149" s="2" t="s">
        <v>3025</v>
      </c>
      <c r="R149" s="2" t="s">
        <v>3026</v>
      </c>
      <c r="S149" s="2" t="s">
        <v>36</v>
      </c>
    </row>
    <row r="150" spans="1:19" ht="13.9" customHeight="1" x14ac:dyDescent="0.25">
      <c r="A150" s="12">
        <f>ROUND(Table1[[#This Row],[Capacity]]*248.77,0)</f>
        <v>4975</v>
      </c>
      <c r="B150" s="4">
        <v>7824</v>
      </c>
      <c r="C150" s="9" t="s">
        <v>7992</v>
      </c>
      <c r="D150" s="2" t="s">
        <v>138</v>
      </c>
      <c r="E150" s="2" t="s">
        <v>3044</v>
      </c>
      <c r="F150" s="2" t="str">
        <f>Table1[[#This Row],[Facility Number]]&amp;"-"&amp;Table1[[#This Row],[Facility Name]]&amp;"-"&amp;Table1[[#This Row],[Level of Care]]</f>
        <v>7824-CARRIAGE RESIDENTIAL CARE CENTER LLC-RCF*</v>
      </c>
      <c r="G150" s="2" t="s">
        <v>3045</v>
      </c>
      <c r="H150" s="2" t="s">
        <v>119</v>
      </c>
      <c r="I150" s="2" t="s">
        <v>3046</v>
      </c>
      <c r="J150" s="2" t="s">
        <v>3047</v>
      </c>
      <c r="K150" s="2" t="s">
        <v>176</v>
      </c>
      <c r="L150" s="3">
        <v>20</v>
      </c>
      <c r="M150" s="2" t="s">
        <v>3048</v>
      </c>
      <c r="N150" s="2" t="s">
        <v>3049</v>
      </c>
      <c r="O150" s="2" t="s">
        <v>795</v>
      </c>
      <c r="P150" s="2" t="s">
        <v>119</v>
      </c>
      <c r="Q150" s="2" t="s">
        <v>796</v>
      </c>
      <c r="R150" s="2" t="s">
        <v>3050</v>
      </c>
      <c r="S150" s="2" t="s">
        <v>36</v>
      </c>
    </row>
    <row r="151" spans="1:19" ht="13.9" customHeight="1" x14ac:dyDescent="0.25">
      <c r="A151" s="12">
        <f>ROUND(Table1[[#This Row],[Capacity]]*248.77,0)</f>
        <v>7214</v>
      </c>
      <c r="B151" s="4">
        <v>8077</v>
      </c>
      <c r="C151" s="9" t="s">
        <v>7992</v>
      </c>
      <c r="D151" s="2" t="s">
        <v>138</v>
      </c>
      <c r="E151" s="2" t="s">
        <v>3112</v>
      </c>
      <c r="F151" s="2" t="str">
        <f>Table1[[#This Row],[Facility Number]]&amp;"-"&amp;Table1[[#This Row],[Facility Name]]&amp;"-"&amp;Table1[[#This Row],[Level of Care]]</f>
        <v>8077-TOWNE HOUSE, THE-RCF*</v>
      </c>
      <c r="G151" s="2" t="s">
        <v>3113</v>
      </c>
      <c r="H151" s="2" t="s">
        <v>1629</v>
      </c>
      <c r="I151" s="2" t="s">
        <v>3114</v>
      </c>
      <c r="J151" s="2" t="s">
        <v>3115</v>
      </c>
      <c r="K151" s="2" t="s">
        <v>3116</v>
      </c>
      <c r="L151" s="3">
        <v>29</v>
      </c>
      <c r="M151" s="2" t="s">
        <v>3117</v>
      </c>
      <c r="N151" s="2" t="s">
        <v>3118</v>
      </c>
      <c r="O151" s="2" t="s">
        <v>1783</v>
      </c>
      <c r="P151" s="2" t="s">
        <v>1629</v>
      </c>
      <c r="Q151" s="2" t="s">
        <v>3119</v>
      </c>
      <c r="R151" s="2" t="s">
        <v>3120</v>
      </c>
      <c r="S151" s="2" t="s">
        <v>24</v>
      </c>
    </row>
    <row r="152" spans="1:19" ht="13.9" customHeight="1" x14ac:dyDescent="0.25">
      <c r="A152" s="12">
        <f>ROUND(Table1[[#This Row],[Capacity]]*248.77,0)</f>
        <v>5722</v>
      </c>
      <c r="B152" s="4">
        <v>8129</v>
      </c>
      <c r="C152" s="9" t="s">
        <v>7992</v>
      </c>
      <c r="D152" s="2" t="s">
        <v>138</v>
      </c>
      <c r="E152" s="2" t="s">
        <v>3139</v>
      </c>
      <c r="F152" s="2" t="str">
        <f>Table1[[#This Row],[Facility Number]]&amp;"-"&amp;Table1[[#This Row],[Facility Name]]&amp;"-"&amp;Table1[[#This Row],[Level of Care]]</f>
        <v>8129-TROY HOUSE RESCARE-RCF*</v>
      </c>
      <c r="G152" s="2" t="s">
        <v>3140</v>
      </c>
      <c r="H152" s="2" t="s">
        <v>1892</v>
      </c>
      <c r="I152" s="2" t="s">
        <v>3141</v>
      </c>
      <c r="J152" s="2" t="s">
        <v>3001</v>
      </c>
      <c r="K152" s="2" t="s">
        <v>3002</v>
      </c>
      <c r="L152" s="3">
        <v>23</v>
      </c>
      <c r="M152" s="2" t="s">
        <v>3142</v>
      </c>
      <c r="N152" s="2" t="s">
        <v>3142</v>
      </c>
      <c r="O152" s="2" t="s">
        <v>3143</v>
      </c>
      <c r="P152" s="2" t="s">
        <v>1892</v>
      </c>
      <c r="Q152" s="2" t="s">
        <v>3144</v>
      </c>
      <c r="R152" s="2" t="s">
        <v>3145</v>
      </c>
      <c r="S152" s="2" t="s">
        <v>24</v>
      </c>
    </row>
    <row r="153" spans="1:19" ht="13.9" customHeight="1" x14ac:dyDescent="0.25">
      <c r="A153" s="12">
        <f>ROUND(Table1[[#This Row],[Capacity]]*248.77,0)</f>
        <v>37067</v>
      </c>
      <c r="B153" s="4">
        <v>8209</v>
      </c>
      <c r="C153" s="9" t="s">
        <v>7992</v>
      </c>
      <c r="D153" s="2" t="s">
        <v>138</v>
      </c>
      <c r="E153" s="2" t="s">
        <v>3162</v>
      </c>
      <c r="F153" s="2" t="str">
        <f>Table1[[#This Row],[Facility Number]]&amp;"-"&amp;Table1[[#This Row],[Facility Name]]&amp;"-"&amp;Table1[[#This Row],[Level of Care]]</f>
        <v>8209-TWIN OAKS ESTATE, INC-RCF*</v>
      </c>
      <c r="G153" s="2" t="s">
        <v>3163</v>
      </c>
      <c r="H153" s="2" t="s">
        <v>3164</v>
      </c>
      <c r="I153" s="2" t="s">
        <v>3165</v>
      </c>
      <c r="J153" s="2" t="s">
        <v>801</v>
      </c>
      <c r="K153" s="2" t="s">
        <v>3166</v>
      </c>
      <c r="L153" s="3">
        <v>149</v>
      </c>
      <c r="M153" s="2" t="s">
        <v>3167</v>
      </c>
      <c r="N153" s="2" t="s">
        <v>3168</v>
      </c>
      <c r="O153" s="2" t="s">
        <v>3163</v>
      </c>
      <c r="P153" s="2" t="s">
        <v>3164</v>
      </c>
      <c r="Q153" s="2" t="s">
        <v>3165</v>
      </c>
      <c r="R153" s="2" t="s">
        <v>3162</v>
      </c>
      <c r="S153" s="2" t="s">
        <v>24</v>
      </c>
    </row>
    <row r="154" spans="1:19" ht="13.9" customHeight="1" x14ac:dyDescent="0.25">
      <c r="A154" s="12">
        <f>ROUND(Table1[[#This Row],[Capacity]]*248.77,0)</f>
        <v>4975</v>
      </c>
      <c r="B154" s="4">
        <v>8220</v>
      </c>
      <c r="C154" s="9" t="s">
        <v>7992</v>
      </c>
      <c r="D154" s="2" t="s">
        <v>15</v>
      </c>
      <c r="E154" s="2" t="s">
        <v>3175</v>
      </c>
      <c r="F154" s="2" t="str">
        <f>Table1[[#This Row],[Facility Number]]&amp;"-"&amp;Table1[[#This Row],[Facility Name]]&amp;"-"&amp;Table1[[#This Row],[Level of Care]]</f>
        <v>8220-COATES STREET COMFORT HOUSE-RCF</v>
      </c>
      <c r="G154" s="2" t="s">
        <v>3176</v>
      </c>
      <c r="H154" s="2" t="s">
        <v>2571</v>
      </c>
      <c r="I154" s="2" t="s">
        <v>3177</v>
      </c>
      <c r="J154" s="2" t="s">
        <v>3020</v>
      </c>
      <c r="K154" s="2" t="s">
        <v>3021</v>
      </c>
      <c r="L154" s="3">
        <v>20</v>
      </c>
      <c r="M154" s="2" t="s">
        <v>3178</v>
      </c>
      <c r="N154" s="2" t="s">
        <v>3179</v>
      </c>
      <c r="O154" s="2" t="s">
        <v>3180</v>
      </c>
      <c r="P154" s="2" t="s">
        <v>2571</v>
      </c>
      <c r="Q154" s="2" t="s">
        <v>3181</v>
      </c>
      <c r="R154" s="2" t="s">
        <v>3182</v>
      </c>
      <c r="S154" s="2" t="s">
        <v>36</v>
      </c>
    </row>
    <row r="155" spans="1:19" ht="13.9" customHeight="1" x14ac:dyDescent="0.25">
      <c r="A155" s="12">
        <f>ROUND(Table1[[#This Row],[Capacity]]*248.77,0)</f>
        <v>4975</v>
      </c>
      <c r="B155" s="4">
        <v>8242</v>
      </c>
      <c r="C155" s="9" t="s">
        <v>7992</v>
      </c>
      <c r="D155" s="2" t="s">
        <v>15</v>
      </c>
      <c r="E155" s="2" t="s">
        <v>3183</v>
      </c>
      <c r="F155" s="2" t="str">
        <f>Table1[[#This Row],[Facility Number]]&amp;"-"&amp;Table1[[#This Row],[Facility Name]]&amp;"-"&amp;Table1[[#This Row],[Level of Care]]</f>
        <v>8242-URBANA GROUP HOME-RCF</v>
      </c>
      <c r="G155" s="2" t="s">
        <v>3184</v>
      </c>
      <c r="H155" s="2" t="s">
        <v>3185</v>
      </c>
      <c r="I155" s="2" t="s">
        <v>3186</v>
      </c>
      <c r="J155" s="2" t="s">
        <v>3187</v>
      </c>
      <c r="K155" s="2" t="s">
        <v>3188</v>
      </c>
      <c r="L155" s="3">
        <v>20</v>
      </c>
      <c r="M155" s="2" t="s">
        <v>3189</v>
      </c>
      <c r="N155" s="2" t="s">
        <v>3190</v>
      </c>
      <c r="O155" s="2" t="s">
        <v>3184</v>
      </c>
      <c r="P155" s="2" t="s">
        <v>3185</v>
      </c>
      <c r="Q155" s="2" t="s">
        <v>3186</v>
      </c>
      <c r="R155" s="2" t="s">
        <v>3191</v>
      </c>
      <c r="S155" s="2" t="s">
        <v>36</v>
      </c>
    </row>
    <row r="156" spans="1:19" ht="13.9" customHeight="1" x14ac:dyDescent="0.25">
      <c r="A156" s="12">
        <f>ROUND(Table1[[#This Row],[Capacity]]*248.77,0)</f>
        <v>8707</v>
      </c>
      <c r="B156" s="4">
        <v>8354</v>
      </c>
      <c r="C156" s="9" t="s">
        <v>7992</v>
      </c>
      <c r="D156" s="2" t="s">
        <v>37</v>
      </c>
      <c r="E156" s="2" t="s">
        <v>3228</v>
      </c>
      <c r="F156" s="2" t="str">
        <f>Table1[[#This Row],[Facility Number]]&amp;"-"&amp;Table1[[#This Row],[Facility Name]]&amp;"-"&amp;Table1[[#This Row],[Level of Care]]</f>
        <v>8354-WALNUT STREET ASSISTED LIVING-ALF</v>
      </c>
      <c r="G156" s="2" t="s">
        <v>3229</v>
      </c>
      <c r="H156" s="2" t="s">
        <v>733</v>
      </c>
      <c r="I156" s="2" t="s">
        <v>3230</v>
      </c>
      <c r="J156" s="2" t="s">
        <v>735</v>
      </c>
      <c r="K156" s="2" t="s">
        <v>736</v>
      </c>
      <c r="L156" s="3">
        <v>35</v>
      </c>
      <c r="M156" s="2" t="s">
        <v>737</v>
      </c>
      <c r="N156" s="2" t="s">
        <v>3231</v>
      </c>
      <c r="O156" s="2" t="s">
        <v>3229</v>
      </c>
      <c r="P156" s="2" t="s">
        <v>733</v>
      </c>
      <c r="Q156" s="2" t="s">
        <v>3230</v>
      </c>
      <c r="R156" s="2" t="s">
        <v>739</v>
      </c>
      <c r="S156" s="2" t="s">
        <v>36</v>
      </c>
    </row>
    <row r="157" spans="1:19" ht="13.9" customHeight="1" x14ac:dyDescent="0.25">
      <c r="A157" s="12">
        <f>ROUND(Table1[[#This Row],[Capacity]]*248.77,0)</f>
        <v>2985</v>
      </c>
      <c r="B157" s="4">
        <v>8379</v>
      </c>
      <c r="C157" s="9" t="s">
        <v>7992</v>
      </c>
      <c r="D157" s="2" t="s">
        <v>15</v>
      </c>
      <c r="E157" s="2" t="s">
        <v>3232</v>
      </c>
      <c r="F157" s="2" t="str">
        <f>Table1[[#This Row],[Facility Number]]&amp;"-"&amp;Table1[[#This Row],[Facility Name]]&amp;"-"&amp;Table1[[#This Row],[Level of Care]]</f>
        <v>8379-PINE VALLEY RCF-RCF</v>
      </c>
      <c r="G157" s="2" t="s">
        <v>3233</v>
      </c>
      <c r="H157" s="2" t="s">
        <v>3234</v>
      </c>
      <c r="I157" s="2" t="s">
        <v>3235</v>
      </c>
      <c r="J157" s="2" t="s">
        <v>1574</v>
      </c>
      <c r="K157" s="2" t="s">
        <v>219</v>
      </c>
      <c r="L157" s="3">
        <v>12</v>
      </c>
      <c r="M157" s="2" t="s">
        <v>3236</v>
      </c>
      <c r="N157" s="2" t="s">
        <v>3237</v>
      </c>
      <c r="O157" s="2" t="s">
        <v>3233</v>
      </c>
      <c r="P157" s="2" t="s">
        <v>3234</v>
      </c>
      <c r="Q157" s="2" t="s">
        <v>3235</v>
      </c>
      <c r="R157" s="2" t="s">
        <v>3238</v>
      </c>
      <c r="S157" s="2" t="s">
        <v>36</v>
      </c>
    </row>
    <row r="158" spans="1:19" ht="13.9" customHeight="1" x14ac:dyDescent="0.25">
      <c r="A158" s="12">
        <f>ROUND(Table1[[#This Row],[Capacity]]*248.77,0)</f>
        <v>7961</v>
      </c>
      <c r="B158" s="4">
        <v>8573</v>
      </c>
      <c r="C158" s="9" t="s">
        <v>7992</v>
      </c>
      <c r="D158" s="2" t="s">
        <v>15</v>
      </c>
      <c r="E158" s="2" t="s">
        <v>3287</v>
      </c>
      <c r="F158" s="2" t="str">
        <f>Table1[[#This Row],[Facility Number]]&amp;"-"&amp;Table1[[#This Row],[Facility Name]]&amp;"-"&amp;Table1[[#This Row],[Level of Care]]</f>
        <v>8573-JONES' WILDWOOD CARE CENTER-RCF</v>
      </c>
      <c r="G158" s="2" t="s">
        <v>3288</v>
      </c>
      <c r="H158" s="2" t="s">
        <v>3289</v>
      </c>
      <c r="I158" s="2" t="s">
        <v>3290</v>
      </c>
      <c r="J158" s="2" t="s">
        <v>3291</v>
      </c>
      <c r="K158" s="2" t="s">
        <v>62</v>
      </c>
      <c r="L158" s="3">
        <v>32</v>
      </c>
      <c r="M158" s="2" t="s">
        <v>3292</v>
      </c>
      <c r="N158" s="2" t="s">
        <v>3293</v>
      </c>
      <c r="O158" s="2" t="s">
        <v>2045</v>
      </c>
      <c r="P158" s="2" t="s">
        <v>3289</v>
      </c>
      <c r="Q158" s="2" t="s">
        <v>3294</v>
      </c>
      <c r="R158" s="2" t="s">
        <v>3295</v>
      </c>
      <c r="S158" s="2" t="s">
        <v>24</v>
      </c>
    </row>
    <row r="159" spans="1:19" ht="13.9" customHeight="1" x14ac:dyDescent="0.25">
      <c r="A159" s="12">
        <f>ROUND(Table1[[#This Row],[Capacity]]*248.77,0)</f>
        <v>9204</v>
      </c>
      <c r="B159" s="4">
        <v>8591</v>
      </c>
      <c r="C159" s="9" t="s">
        <v>7992</v>
      </c>
      <c r="D159" s="2" t="s">
        <v>406</v>
      </c>
      <c r="E159" s="2" t="s">
        <v>3296</v>
      </c>
      <c r="F159" s="2" t="str">
        <f>Table1[[#This Row],[Facility Number]]&amp;"-"&amp;Table1[[#This Row],[Facility Name]]&amp;"-"&amp;Table1[[#This Row],[Level of Care]]</f>
        <v>8591-ORILLA'S WAY-ALF**</v>
      </c>
      <c r="G159" s="2" t="s">
        <v>3297</v>
      </c>
      <c r="H159" s="2" t="s">
        <v>3298</v>
      </c>
      <c r="I159" s="2" t="s">
        <v>3299</v>
      </c>
      <c r="J159" s="2" t="s">
        <v>1440</v>
      </c>
      <c r="K159" s="2" t="s">
        <v>3300</v>
      </c>
      <c r="L159" s="3">
        <v>37</v>
      </c>
      <c r="M159" s="2" t="s">
        <v>3301</v>
      </c>
      <c r="N159" s="2" t="s">
        <v>3302</v>
      </c>
      <c r="O159" s="2" t="s">
        <v>3303</v>
      </c>
      <c r="P159" s="2" t="s">
        <v>3298</v>
      </c>
      <c r="Q159" s="2" t="s">
        <v>3299</v>
      </c>
      <c r="R159" s="2" t="s">
        <v>3304</v>
      </c>
      <c r="S159" s="2" t="s">
        <v>36</v>
      </c>
    </row>
    <row r="160" spans="1:19" ht="13.9" customHeight="1" x14ac:dyDescent="0.25">
      <c r="A160" s="12">
        <f>ROUND(Table1[[#This Row],[Capacity]]*248.77,0)</f>
        <v>11692</v>
      </c>
      <c r="B160" s="4">
        <v>8609</v>
      </c>
      <c r="C160" s="9" t="s">
        <v>7992</v>
      </c>
      <c r="D160" s="2" t="s">
        <v>15</v>
      </c>
      <c r="E160" s="2" t="s">
        <v>3305</v>
      </c>
      <c r="F160" s="2" t="str">
        <f>Table1[[#This Row],[Facility Number]]&amp;"-"&amp;Table1[[#This Row],[Facility Name]]&amp;"-"&amp;Table1[[#This Row],[Level of Care]]</f>
        <v>8609-BARNABAS REDWOOD MANOR-RCF</v>
      </c>
      <c r="G160" s="2" t="s">
        <v>3306</v>
      </c>
      <c r="H160" s="2" t="s">
        <v>1470</v>
      </c>
      <c r="I160" s="2" t="s">
        <v>3307</v>
      </c>
      <c r="J160" s="2" t="s">
        <v>3308</v>
      </c>
      <c r="K160" s="2" t="s">
        <v>3309</v>
      </c>
      <c r="L160" s="3">
        <v>47</v>
      </c>
      <c r="M160" s="2" t="s">
        <v>3310</v>
      </c>
      <c r="N160" s="2" t="s">
        <v>3311</v>
      </c>
      <c r="O160" s="2" t="s">
        <v>3306</v>
      </c>
      <c r="P160" s="2" t="s">
        <v>1470</v>
      </c>
      <c r="Q160" s="2" t="s">
        <v>3307</v>
      </c>
      <c r="R160" s="2" t="s">
        <v>3312</v>
      </c>
      <c r="S160" s="2" t="s">
        <v>24</v>
      </c>
    </row>
    <row r="161" spans="1:19" ht="13.9" customHeight="1" x14ac:dyDescent="0.25">
      <c r="A161" s="12">
        <f>ROUND(Table1[[#This Row],[Capacity]]*248.77,0)</f>
        <v>8956</v>
      </c>
      <c r="B161" s="4">
        <v>8614</v>
      </c>
      <c r="C161" s="9" t="s">
        <v>7992</v>
      </c>
      <c r="D161" s="2" t="s">
        <v>37</v>
      </c>
      <c r="E161" s="2" t="s">
        <v>3323</v>
      </c>
      <c r="F161" s="2" t="str">
        <f>Table1[[#This Row],[Facility Number]]&amp;"-"&amp;Table1[[#This Row],[Facility Name]]&amp;"-"&amp;Table1[[#This Row],[Level of Care]]</f>
        <v>8614-WILLOW WEST APARTMENTS-ALF</v>
      </c>
      <c r="G161" s="2" t="s">
        <v>3324</v>
      </c>
      <c r="H161" s="2" t="s">
        <v>3315</v>
      </c>
      <c r="I161" s="2" t="s">
        <v>3316</v>
      </c>
      <c r="J161" s="2" t="s">
        <v>3317</v>
      </c>
      <c r="K161" s="2" t="s">
        <v>3318</v>
      </c>
      <c r="L161" s="3">
        <v>36</v>
      </c>
      <c r="M161" s="2" t="s">
        <v>3319</v>
      </c>
      <c r="N161" s="2" t="s">
        <v>3320</v>
      </c>
      <c r="O161" s="2" t="s">
        <v>3321</v>
      </c>
      <c r="P161" s="2" t="s">
        <v>3315</v>
      </c>
      <c r="Q161" s="2" t="s">
        <v>3322</v>
      </c>
      <c r="R161" s="2" t="s">
        <v>634</v>
      </c>
      <c r="S161" s="2" t="s">
        <v>76</v>
      </c>
    </row>
    <row r="162" spans="1:19" ht="13.9" customHeight="1" x14ac:dyDescent="0.25">
      <c r="A162" s="12">
        <f>ROUND(Table1[[#This Row],[Capacity]]*248.77,0)</f>
        <v>16170</v>
      </c>
      <c r="B162" s="4">
        <v>8668</v>
      </c>
      <c r="C162" s="9" t="s">
        <v>7992</v>
      </c>
      <c r="D162" s="2" t="s">
        <v>15</v>
      </c>
      <c r="E162" s="2" t="s">
        <v>3333</v>
      </c>
      <c r="F162" s="2" t="str">
        <f>Table1[[#This Row],[Facility Number]]&amp;"-"&amp;Table1[[#This Row],[Facility Name]]&amp;"-"&amp;Table1[[#This Row],[Level of Care]]</f>
        <v>8668-WINDEMERE HEALTHCARE CENTER LLC-RCF</v>
      </c>
      <c r="G162" s="2" t="s">
        <v>3334</v>
      </c>
      <c r="H162" s="2" t="s">
        <v>711</v>
      </c>
      <c r="I162" s="2" t="s">
        <v>3335</v>
      </c>
      <c r="J162" s="2" t="s">
        <v>2390</v>
      </c>
      <c r="K162" s="2" t="s">
        <v>1804</v>
      </c>
      <c r="L162" s="3">
        <v>65</v>
      </c>
      <c r="M162" s="2" t="s">
        <v>3336</v>
      </c>
      <c r="N162" s="2" t="s">
        <v>3337</v>
      </c>
      <c r="O162" s="2" t="s">
        <v>3338</v>
      </c>
      <c r="P162" s="2" t="s">
        <v>711</v>
      </c>
      <c r="Q162" s="2" t="s">
        <v>3335</v>
      </c>
      <c r="R162" s="2" t="s">
        <v>3339</v>
      </c>
      <c r="S162" s="2" t="s">
        <v>36</v>
      </c>
    </row>
    <row r="163" spans="1:19" ht="13.9" customHeight="1" x14ac:dyDescent="0.25">
      <c r="A163" s="12">
        <f>ROUND(Table1[[#This Row],[Capacity]]*248.77,0)</f>
        <v>7961</v>
      </c>
      <c r="B163" s="4">
        <v>8707</v>
      </c>
      <c r="C163" s="9" t="s">
        <v>7992</v>
      </c>
      <c r="D163" s="2" t="s">
        <v>138</v>
      </c>
      <c r="E163" s="2" t="s">
        <v>3357</v>
      </c>
      <c r="F163" s="2" t="str">
        <f>Table1[[#This Row],[Facility Number]]&amp;"-"&amp;Table1[[#This Row],[Facility Name]]&amp;"-"&amp;Table1[[#This Row],[Level of Care]]</f>
        <v>8707-MARY'S RANCH, INC-RCF*</v>
      </c>
      <c r="G163" s="2" t="s">
        <v>3358</v>
      </c>
      <c r="H163" s="2" t="s">
        <v>2810</v>
      </c>
      <c r="I163" s="2" t="s">
        <v>3359</v>
      </c>
      <c r="J163" s="2" t="s">
        <v>3360</v>
      </c>
      <c r="K163" s="2" t="s">
        <v>3361</v>
      </c>
      <c r="L163" s="3">
        <v>32</v>
      </c>
      <c r="M163" s="2" t="s">
        <v>3362</v>
      </c>
      <c r="N163" s="2" t="s">
        <v>3363</v>
      </c>
      <c r="O163" s="2" t="s">
        <v>3364</v>
      </c>
      <c r="P163" s="2" t="s">
        <v>2810</v>
      </c>
      <c r="Q163" s="2" t="s">
        <v>3365</v>
      </c>
      <c r="R163" s="2" t="s">
        <v>3357</v>
      </c>
      <c r="S163" s="2" t="s">
        <v>24</v>
      </c>
    </row>
    <row r="164" spans="1:19" ht="13.9" customHeight="1" x14ac:dyDescent="0.25">
      <c r="A164" s="12">
        <f>ROUND(Table1[[#This Row],[Capacity]]*248.77,0)</f>
        <v>4975</v>
      </c>
      <c r="B164" s="4">
        <v>8729</v>
      </c>
      <c r="C164" s="9" t="s">
        <v>7992</v>
      </c>
      <c r="D164" s="2" t="s">
        <v>15</v>
      </c>
      <c r="E164" s="2" t="s">
        <v>3366</v>
      </c>
      <c r="F164" s="2" t="str">
        <f>Table1[[#This Row],[Facility Number]]&amp;"-"&amp;Table1[[#This Row],[Facility Name]]&amp;"-"&amp;Table1[[#This Row],[Level of Care]]</f>
        <v>8729-WINFIELD RESIDENTIAL CARE-RCF</v>
      </c>
      <c r="G164" s="2" t="s">
        <v>3367</v>
      </c>
      <c r="H164" s="2" t="s">
        <v>3368</v>
      </c>
      <c r="I164" s="2" t="s">
        <v>3369</v>
      </c>
      <c r="J164" s="2" t="s">
        <v>3370</v>
      </c>
      <c r="K164" s="2" t="s">
        <v>3371</v>
      </c>
      <c r="L164" s="3">
        <v>20</v>
      </c>
      <c r="M164" s="2" t="s">
        <v>3372</v>
      </c>
      <c r="N164" s="2" t="s">
        <v>3373</v>
      </c>
      <c r="O164" s="2" t="s">
        <v>3367</v>
      </c>
      <c r="P164" s="2" t="s">
        <v>3368</v>
      </c>
      <c r="Q164" s="2" t="s">
        <v>3369</v>
      </c>
      <c r="R164" s="2" t="s">
        <v>3005</v>
      </c>
      <c r="S164" s="2" t="s">
        <v>36</v>
      </c>
    </row>
    <row r="165" spans="1:19" ht="13.9" customHeight="1" x14ac:dyDescent="0.25">
      <c r="A165" s="12">
        <f>ROUND(Table1[[#This Row],[Capacity]]*248.77,0)</f>
        <v>19902</v>
      </c>
      <c r="B165" s="4">
        <v>8791</v>
      </c>
      <c r="C165" s="9" t="s">
        <v>7992</v>
      </c>
      <c r="D165" s="2" t="s">
        <v>37</v>
      </c>
      <c r="E165" s="2" t="s">
        <v>3382</v>
      </c>
      <c r="F165" s="2" t="str">
        <f>Table1[[#This Row],[Facility Number]]&amp;"-"&amp;Table1[[#This Row],[Facility Name]]&amp;"-"&amp;Table1[[#This Row],[Level of Care]]</f>
        <v>8791-ANNA’S HOUSE ASSISTED LIVING FACILITY-ALF</v>
      </c>
      <c r="G165" s="2" t="s">
        <v>3383</v>
      </c>
      <c r="H165" s="2" t="s">
        <v>1706</v>
      </c>
      <c r="I165" s="2" t="s">
        <v>3384</v>
      </c>
      <c r="J165" s="2" t="s">
        <v>3385</v>
      </c>
      <c r="K165" s="2" t="s">
        <v>3386</v>
      </c>
      <c r="L165" s="3">
        <v>80</v>
      </c>
      <c r="M165" s="2" t="s">
        <v>3387</v>
      </c>
      <c r="N165" s="2" t="s">
        <v>3388</v>
      </c>
      <c r="O165" s="2" t="s">
        <v>2693</v>
      </c>
      <c r="P165" s="2" t="s">
        <v>1706</v>
      </c>
      <c r="Q165" s="2" t="s">
        <v>3389</v>
      </c>
      <c r="R165" s="2" t="s">
        <v>3390</v>
      </c>
      <c r="S165" s="2" t="s">
        <v>76</v>
      </c>
    </row>
    <row r="166" spans="1:19" ht="13.9" customHeight="1" x14ac:dyDescent="0.25">
      <c r="A166" s="12">
        <f>ROUND(Table1[[#This Row],[Capacity]]*248.77,0)</f>
        <v>2488</v>
      </c>
      <c r="B166" s="4">
        <v>8923</v>
      </c>
      <c r="C166" s="9" t="s">
        <v>7992</v>
      </c>
      <c r="D166" s="2" t="s">
        <v>15</v>
      </c>
      <c r="E166" s="2" t="s">
        <v>3409</v>
      </c>
      <c r="F166" s="2" t="str">
        <f>Table1[[#This Row],[Facility Number]]&amp;"-"&amp;Table1[[#This Row],[Facility Name]]&amp;"-"&amp;Table1[[#This Row],[Level of Care]]</f>
        <v>8923-CEDAR VALLEY BOARDING HOME-RCF</v>
      </c>
      <c r="G166" s="2" t="s">
        <v>3410</v>
      </c>
      <c r="H166" s="2" t="s">
        <v>3411</v>
      </c>
      <c r="I166" s="2" t="s">
        <v>3412</v>
      </c>
      <c r="J166" s="2" t="s">
        <v>3413</v>
      </c>
      <c r="K166" s="2" t="s">
        <v>1930</v>
      </c>
      <c r="L166" s="3">
        <v>10</v>
      </c>
      <c r="M166" s="2" t="s">
        <v>3414</v>
      </c>
      <c r="N166" s="2" t="s">
        <v>3414</v>
      </c>
      <c r="O166" s="2" t="s">
        <v>3410</v>
      </c>
      <c r="P166" s="2" t="s">
        <v>3411</v>
      </c>
      <c r="Q166" s="2" t="s">
        <v>3412</v>
      </c>
      <c r="R166" s="2" t="s">
        <v>3415</v>
      </c>
      <c r="S166" s="2" t="s">
        <v>36</v>
      </c>
    </row>
    <row r="167" spans="1:19" ht="13.9" customHeight="1" x14ac:dyDescent="0.25">
      <c r="A167" s="12">
        <f>ROUND(Table1[[#This Row],[Capacity]]*248.77,0)</f>
        <v>12190</v>
      </c>
      <c r="B167" s="4">
        <v>8945</v>
      </c>
      <c r="C167" s="9" t="s">
        <v>7992</v>
      </c>
      <c r="D167" s="2" t="s">
        <v>138</v>
      </c>
      <c r="E167" s="2" t="s">
        <v>3416</v>
      </c>
      <c r="F167" s="2" t="str">
        <f>Table1[[#This Row],[Facility Number]]&amp;"-"&amp;Table1[[#This Row],[Facility Name]]&amp;"-"&amp;Table1[[#This Row],[Level of Care]]</f>
        <v>8945-VILLAGE, THE-RCF*</v>
      </c>
      <c r="G167" s="2" t="s">
        <v>3417</v>
      </c>
      <c r="H167" s="2" t="s">
        <v>396</v>
      </c>
      <c r="I167" s="2" t="s">
        <v>3418</v>
      </c>
      <c r="J167" s="2" t="s">
        <v>3419</v>
      </c>
      <c r="K167" s="2" t="s">
        <v>3420</v>
      </c>
      <c r="L167" s="3">
        <v>49</v>
      </c>
      <c r="M167" s="2" t="s">
        <v>3421</v>
      </c>
      <c r="N167" s="2" t="s">
        <v>3422</v>
      </c>
      <c r="O167" s="2" t="s">
        <v>3417</v>
      </c>
      <c r="P167" s="2" t="s">
        <v>396</v>
      </c>
      <c r="Q167" s="2" t="s">
        <v>3418</v>
      </c>
      <c r="R167" s="2" t="s">
        <v>3423</v>
      </c>
      <c r="S167" s="2" t="s">
        <v>24</v>
      </c>
    </row>
    <row r="168" spans="1:19" ht="13.9" customHeight="1" x14ac:dyDescent="0.25">
      <c r="A168" s="12">
        <f>ROUND(Table1[[#This Row],[Capacity]]*248.77,0)</f>
        <v>14926</v>
      </c>
      <c r="B168" s="4">
        <v>9270</v>
      </c>
      <c r="C168" s="9" t="s">
        <v>7992</v>
      </c>
      <c r="D168" s="2" t="s">
        <v>406</v>
      </c>
      <c r="E168" s="2" t="s">
        <v>3424</v>
      </c>
      <c r="F168" s="2" t="str">
        <f>Table1[[#This Row],[Facility Number]]&amp;"-"&amp;Table1[[#This Row],[Facility Name]]&amp;"-"&amp;Table1[[#This Row],[Level of Care]]</f>
        <v>9270-HILLSIDE LIVING CENTER-ALF**</v>
      </c>
      <c r="G168" s="2" t="s">
        <v>3425</v>
      </c>
      <c r="H168" s="2" t="s">
        <v>3426</v>
      </c>
      <c r="I168" s="2" t="s">
        <v>3427</v>
      </c>
      <c r="J168" s="2" t="s">
        <v>2059</v>
      </c>
      <c r="K168" s="2" t="s">
        <v>2193</v>
      </c>
      <c r="L168" s="3">
        <v>60</v>
      </c>
      <c r="M168" s="2" t="s">
        <v>3428</v>
      </c>
      <c r="N168" s="2" t="s">
        <v>3429</v>
      </c>
      <c r="O168" s="2" t="s">
        <v>3430</v>
      </c>
      <c r="P168" s="2" t="s">
        <v>2605</v>
      </c>
      <c r="Q168" s="2" t="s">
        <v>3431</v>
      </c>
      <c r="R168" s="2" t="s">
        <v>3432</v>
      </c>
      <c r="S168" s="2" t="s">
        <v>36</v>
      </c>
    </row>
    <row r="169" spans="1:19" ht="13.9" customHeight="1" x14ac:dyDescent="0.25">
      <c r="A169" s="12">
        <f>ROUND(Table1[[#This Row],[Capacity]]*248.77,0)</f>
        <v>4975</v>
      </c>
      <c r="B169" s="4">
        <v>9477</v>
      </c>
      <c r="C169" s="9" t="s">
        <v>7992</v>
      </c>
      <c r="D169" s="2" t="s">
        <v>138</v>
      </c>
      <c r="E169" s="2" t="s">
        <v>3433</v>
      </c>
      <c r="F169" s="2" t="str">
        <f>Table1[[#This Row],[Facility Number]]&amp;"-"&amp;Table1[[#This Row],[Facility Name]]&amp;"-"&amp;Table1[[#This Row],[Level of Care]]</f>
        <v>9477-WHISPERING PINES SENIOR LIVING LLC-RCF*</v>
      </c>
      <c r="G169" s="2" t="s">
        <v>3434</v>
      </c>
      <c r="H169" s="2" t="s">
        <v>609</v>
      </c>
      <c r="I169" s="2" t="s">
        <v>3435</v>
      </c>
      <c r="J169" s="2" t="s">
        <v>3250</v>
      </c>
      <c r="K169" s="2" t="s">
        <v>3436</v>
      </c>
      <c r="L169" s="3">
        <v>20</v>
      </c>
      <c r="M169" s="2" t="s">
        <v>3437</v>
      </c>
      <c r="N169" s="2" t="s">
        <v>3438</v>
      </c>
      <c r="O169" s="2" t="s">
        <v>3434</v>
      </c>
      <c r="P169" s="2" t="s">
        <v>609</v>
      </c>
      <c r="Q169" s="2" t="s">
        <v>3435</v>
      </c>
      <c r="R169" s="2" t="s">
        <v>3433</v>
      </c>
      <c r="S169" s="2" t="s">
        <v>36</v>
      </c>
    </row>
    <row r="170" spans="1:19" ht="13.9" customHeight="1" x14ac:dyDescent="0.25">
      <c r="A170" s="12">
        <f>ROUND(Table1[[#This Row],[Capacity]]*248.77,0)</f>
        <v>24628</v>
      </c>
      <c r="B170" s="4">
        <v>9756</v>
      </c>
      <c r="C170" s="9" t="s">
        <v>7992</v>
      </c>
      <c r="D170" s="2" t="s">
        <v>138</v>
      </c>
      <c r="E170" s="2" t="s">
        <v>3460</v>
      </c>
      <c r="F170" s="2" t="str">
        <f>Table1[[#This Row],[Facility Number]]&amp;"-"&amp;Table1[[#This Row],[Facility Name]]&amp;"-"&amp;Table1[[#This Row],[Level of Care]]</f>
        <v>9756-LODGES, THE-RCF*</v>
      </c>
      <c r="G170" s="2" t="s">
        <v>3461</v>
      </c>
      <c r="H170" s="2" t="s">
        <v>40</v>
      </c>
      <c r="I170" s="2" t="s">
        <v>3462</v>
      </c>
      <c r="J170" s="2" t="s">
        <v>2663</v>
      </c>
      <c r="K170" s="2" t="s">
        <v>3463</v>
      </c>
      <c r="L170" s="3">
        <v>99</v>
      </c>
      <c r="M170" s="2" t="s">
        <v>3464</v>
      </c>
      <c r="N170" s="2" t="s">
        <v>3465</v>
      </c>
      <c r="O170" s="2" t="s">
        <v>3461</v>
      </c>
      <c r="P170" s="2" t="s">
        <v>40</v>
      </c>
      <c r="Q170" s="2" t="s">
        <v>3462</v>
      </c>
      <c r="R170" s="2" t="s">
        <v>3466</v>
      </c>
      <c r="S170" s="2" t="s">
        <v>36</v>
      </c>
    </row>
    <row r="171" spans="1:19" ht="13.9" customHeight="1" x14ac:dyDescent="0.25">
      <c r="A171" s="12">
        <f>ROUND(Table1[[#This Row],[Capacity]]*248.77,0)</f>
        <v>6468</v>
      </c>
      <c r="B171" s="4">
        <v>10128</v>
      </c>
      <c r="C171" s="9" t="s">
        <v>7992</v>
      </c>
      <c r="D171" s="2" t="s">
        <v>406</v>
      </c>
      <c r="E171" s="2" t="s">
        <v>3479</v>
      </c>
      <c r="F171" s="2" t="str">
        <f>Table1[[#This Row],[Facility Number]]&amp;"-"&amp;Table1[[#This Row],[Facility Name]]&amp;"-"&amp;Table1[[#This Row],[Level of Care]]</f>
        <v>10128-RIDGEVIEW ASSISTED LIVING CENTER-ALF**</v>
      </c>
      <c r="G171" s="2" t="s">
        <v>3480</v>
      </c>
      <c r="H171" s="2" t="s">
        <v>956</v>
      </c>
      <c r="I171" s="2" t="s">
        <v>3481</v>
      </c>
      <c r="J171" s="2" t="s">
        <v>419</v>
      </c>
      <c r="K171" s="2" t="s">
        <v>3482</v>
      </c>
      <c r="L171" s="3">
        <v>26</v>
      </c>
      <c r="M171" s="2" t="s">
        <v>3483</v>
      </c>
      <c r="N171" s="2" t="s">
        <v>3484</v>
      </c>
      <c r="O171" s="2" t="s">
        <v>3480</v>
      </c>
      <c r="P171" s="2" t="s">
        <v>956</v>
      </c>
      <c r="Q171" s="2" t="s">
        <v>3481</v>
      </c>
      <c r="R171" s="2" t="s">
        <v>3485</v>
      </c>
      <c r="S171" s="2" t="s">
        <v>24</v>
      </c>
    </row>
    <row r="172" spans="1:19" ht="13.9" customHeight="1" x14ac:dyDescent="0.25">
      <c r="A172" s="12">
        <f>ROUND(Table1[[#This Row],[Capacity]]*248.77,0)</f>
        <v>6717</v>
      </c>
      <c r="B172" s="4">
        <v>10146</v>
      </c>
      <c r="C172" s="9" t="s">
        <v>7992</v>
      </c>
      <c r="D172" s="2" t="s">
        <v>137</v>
      </c>
      <c r="E172" s="2" t="s">
        <v>3486</v>
      </c>
      <c r="F172" s="2" t="str">
        <f>Table1[[#This Row],[Facility Number]]&amp;"-"&amp;Table1[[#This Row],[Facility Name]]&amp;"-"&amp;Table1[[#This Row],[Level of Care]]</f>
        <v>10146-STUART HOUSE, LLC THE-ICF</v>
      </c>
      <c r="G172" s="2" t="s">
        <v>3487</v>
      </c>
      <c r="H172" s="2" t="s">
        <v>1323</v>
      </c>
      <c r="I172" s="2" t="s">
        <v>3488</v>
      </c>
      <c r="J172" s="2" t="s">
        <v>3489</v>
      </c>
      <c r="K172" s="2" t="s">
        <v>3490</v>
      </c>
      <c r="L172" s="3">
        <v>27</v>
      </c>
      <c r="M172" s="2" t="s">
        <v>3491</v>
      </c>
      <c r="N172" s="2" t="s">
        <v>3492</v>
      </c>
      <c r="O172" s="2" t="s">
        <v>3487</v>
      </c>
      <c r="P172" s="2" t="s">
        <v>1323</v>
      </c>
      <c r="Q172" s="2" t="s">
        <v>3488</v>
      </c>
      <c r="R172" s="2" t="s">
        <v>3486</v>
      </c>
      <c r="S172" s="2" t="s">
        <v>36</v>
      </c>
    </row>
    <row r="173" spans="1:19" ht="13.9" customHeight="1" x14ac:dyDescent="0.25">
      <c r="A173" s="12">
        <f>ROUND(Table1[[#This Row],[Capacity]]*248.77,0)</f>
        <v>19902</v>
      </c>
      <c r="B173" s="4">
        <v>10300</v>
      </c>
      <c r="C173" s="9" t="s">
        <v>7992</v>
      </c>
      <c r="D173" s="2" t="s">
        <v>37</v>
      </c>
      <c r="E173" s="2" t="s">
        <v>3502</v>
      </c>
      <c r="F173" s="2" t="str">
        <f>Table1[[#This Row],[Facility Number]]&amp;"-"&amp;Table1[[#This Row],[Facility Name]]&amp;"-"&amp;Table1[[#This Row],[Level of Care]]</f>
        <v>10300-STONEBRIDGE OAK TREE-ALF</v>
      </c>
      <c r="G173" s="2" t="s">
        <v>3503</v>
      </c>
      <c r="H173" s="2" t="s">
        <v>579</v>
      </c>
      <c r="I173" s="2" t="s">
        <v>3504</v>
      </c>
      <c r="J173" s="2" t="s">
        <v>1957</v>
      </c>
      <c r="K173" s="2" t="s">
        <v>3505</v>
      </c>
      <c r="L173" s="3">
        <v>80</v>
      </c>
      <c r="M173" s="2" t="s">
        <v>3506</v>
      </c>
      <c r="N173" s="2" t="s">
        <v>3507</v>
      </c>
      <c r="O173" s="2" t="s">
        <v>3503</v>
      </c>
      <c r="P173" s="2" t="s">
        <v>579</v>
      </c>
      <c r="Q173" s="2" t="s">
        <v>3504</v>
      </c>
      <c r="R173" s="2" t="s">
        <v>3508</v>
      </c>
      <c r="S173" s="2" t="s">
        <v>24</v>
      </c>
    </row>
    <row r="174" spans="1:19" ht="13.9" customHeight="1" x14ac:dyDescent="0.25">
      <c r="A174" s="12">
        <f>ROUND(Table1[[#This Row],[Capacity]]*248.77,0)</f>
        <v>24877</v>
      </c>
      <c r="B174" s="4">
        <v>10346</v>
      </c>
      <c r="C174" s="9" t="s">
        <v>7992</v>
      </c>
      <c r="D174" s="2" t="s">
        <v>37</v>
      </c>
      <c r="E174" s="2" t="s">
        <v>3509</v>
      </c>
      <c r="F174" s="2" t="str">
        <f>Table1[[#This Row],[Facility Number]]&amp;"-"&amp;Table1[[#This Row],[Facility Name]]&amp;"-"&amp;Table1[[#This Row],[Level of Care]]</f>
        <v>10346-RIVERSIDE PLACE-ALF</v>
      </c>
      <c r="G174" s="2" t="s">
        <v>3510</v>
      </c>
      <c r="H174" s="2" t="s">
        <v>217</v>
      </c>
      <c r="I174" s="2" t="s">
        <v>3511</v>
      </c>
      <c r="J174" s="2" t="s">
        <v>3512</v>
      </c>
      <c r="K174" s="2" t="s">
        <v>3513</v>
      </c>
      <c r="L174" s="3">
        <v>100</v>
      </c>
      <c r="M174" s="2" t="s">
        <v>3514</v>
      </c>
      <c r="N174" s="2" t="s">
        <v>3518</v>
      </c>
      <c r="O174" s="2" t="s">
        <v>3510</v>
      </c>
      <c r="P174" s="2" t="s">
        <v>217</v>
      </c>
      <c r="Q174" s="2" t="s">
        <v>3511</v>
      </c>
      <c r="R174" s="2" t="s">
        <v>3517</v>
      </c>
      <c r="S174" s="2" t="s">
        <v>36</v>
      </c>
    </row>
    <row r="175" spans="1:19" ht="13.9" customHeight="1" x14ac:dyDescent="0.25">
      <c r="A175" s="12">
        <f>ROUND(Table1[[#This Row],[Capacity]]*248.77,0)</f>
        <v>10200</v>
      </c>
      <c r="B175" s="4">
        <v>10444</v>
      </c>
      <c r="C175" s="9" t="s">
        <v>7992</v>
      </c>
      <c r="D175" s="2" t="s">
        <v>138</v>
      </c>
      <c r="E175" s="2" t="s">
        <v>3527</v>
      </c>
      <c r="F175" s="2" t="str">
        <f>Table1[[#This Row],[Facility Number]]&amp;"-"&amp;Table1[[#This Row],[Facility Name]]&amp;"-"&amp;Table1[[#This Row],[Level of Care]]</f>
        <v>10444-HUDSON HOUSE-RCF*</v>
      </c>
      <c r="G175" s="2" t="s">
        <v>3528</v>
      </c>
      <c r="H175" s="2" t="s">
        <v>100</v>
      </c>
      <c r="I175" s="2" t="s">
        <v>101</v>
      </c>
      <c r="J175" s="2" t="s">
        <v>2978</v>
      </c>
      <c r="K175" s="2" t="s">
        <v>3529</v>
      </c>
      <c r="L175" s="3">
        <v>41</v>
      </c>
      <c r="M175" s="2" t="s">
        <v>3530</v>
      </c>
      <c r="N175" s="2" t="s">
        <v>3531</v>
      </c>
      <c r="O175" s="2" t="s">
        <v>3532</v>
      </c>
      <c r="P175" s="2" t="s">
        <v>100</v>
      </c>
      <c r="Q175" s="2" t="s">
        <v>101</v>
      </c>
      <c r="R175" s="2" t="s">
        <v>3533</v>
      </c>
      <c r="S175" s="2" t="s">
        <v>24</v>
      </c>
    </row>
    <row r="176" spans="1:19" ht="13.9" customHeight="1" x14ac:dyDescent="0.25">
      <c r="A176" s="12">
        <f>ROUND(Table1[[#This Row],[Capacity]]*248.77,0)</f>
        <v>5970</v>
      </c>
      <c r="B176" s="4">
        <v>10470</v>
      </c>
      <c r="C176" s="9" t="s">
        <v>7992</v>
      </c>
      <c r="D176" s="2" t="s">
        <v>138</v>
      </c>
      <c r="E176" s="2" t="s">
        <v>3534</v>
      </c>
      <c r="F176" s="2" t="str">
        <f>Table1[[#This Row],[Facility Number]]&amp;"-"&amp;Table1[[#This Row],[Facility Name]]&amp;"-"&amp;Table1[[#This Row],[Level of Care]]</f>
        <v>10470-LINDELL MANOR-RCF*</v>
      </c>
      <c r="G176" s="2" t="s">
        <v>3535</v>
      </c>
      <c r="H176" s="2" t="s">
        <v>18</v>
      </c>
      <c r="I176" s="2" t="s">
        <v>3536</v>
      </c>
      <c r="J176" s="2" t="s">
        <v>1201</v>
      </c>
      <c r="K176" s="2" t="s">
        <v>1202</v>
      </c>
      <c r="L176" s="3">
        <v>24</v>
      </c>
      <c r="M176" s="2" t="s">
        <v>3537</v>
      </c>
      <c r="N176" s="2" t="s">
        <v>3538</v>
      </c>
      <c r="O176" s="2" t="s">
        <v>1553</v>
      </c>
      <c r="P176" s="2" t="s">
        <v>3539</v>
      </c>
      <c r="Q176" s="2" t="s">
        <v>3540</v>
      </c>
      <c r="R176" s="2" t="s">
        <v>3541</v>
      </c>
      <c r="S176" s="2" t="s">
        <v>24</v>
      </c>
    </row>
    <row r="177" spans="1:19" ht="13.9" customHeight="1" x14ac:dyDescent="0.25">
      <c r="A177" s="12">
        <f>ROUND(Table1[[#This Row],[Capacity]]*248.77,0)</f>
        <v>4975</v>
      </c>
      <c r="B177" s="4">
        <v>10529</v>
      </c>
      <c r="C177" s="9" t="s">
        <v>7992</v>
      </c>
      <c r="D177" s="2" t="s">
        <v>138</v>
      </c>
      <c r="E177" s="2" t="s">
        <v>3549</v>
      </c>
      <c r="F177" s="2" t="str">
        <f>Table1[[#This Row],[Facility Number]]&amp;"-"&amp;Table1[[#This Row],[Facility Name]]&amp;"-"&amp;Table1[[#This Row],[Level of Care]]</f>
        <v>10529-SOUTH HAVEN RESIDENTIAL CARE CENTER, LLC-RCF*</v>
      </c>
      <c r="G177" s="2" t="s">
        <v>3550</v>
      </c>
      <c r="H177" s="2" t="s">
        <v>3426</v>
      </c>
      <c r="I177" s="2" t="s">
        <v>3551</v>
      </c>
      <c r="J177" s="2" t="s">
        <v>878</v>
      </c>
      <c r="K177" s="2" t="s">
        <v>3552</v>
      </c>
      <c r="L177" s="3">
        <v>20</v>
      </c>
      <c r="M177" s="2" t="s">
        <v>3553</v>
      </c>
      <c r="N177" s="2" t="s">
        <v>3554</v>
      </c>
      <c r="O177" s="2" t="s">
        <v>3550</v>
      </c>
      <c r="P177" s="2" t="s">
        <v>3426</v>
      </c>
      <c r="Q177" s="2" t="s">
        <v>3551</v>
      </c>
      <c r="R177" s="2" t="s">
        <v>3549</v>
      </c>
      <c r="S177" s="2" t="s">
        <v>36</v>
      </c>
    </row>
    <row r="178" spans="1:19" ht="13.9" customHeight="1" x14ac:dyDescent="0.25">
      <c r="A178" s="12">
        <f>ROUND(Table1[[#This Row],[Capacity]]*248.77,0)</f>
        <v>10946</v>
      </c>
      <c r="B178" s="4">
        <v>10631</v>
      </c>
      <c r="C178" s="9" t="s">
        <v>7992</v>
      </c>
      <c r="D178" s="2" t="s">
        <v>37</v>
      </c>
      <c r="E178" s="2" t="s">
        <v>3575</v>
      </c>
      <c r="F178" s="2" t="str">
        <f>Table1[[#This Row],[Facility Number]]&amp;"-"&amp;Table1[[#This Row],[Facility Name]]&amp;"-"&amp;Table1[[#This Row],[Level of Care]]</f>
        <v>10631-MY PLACE RESIDENTIAL CARE, L.C.-ALF</v>
      </c>
      <c r="G178" s="2" t="s">
        <v>3576</v>
      </c>
      <c r="H178" s="2" t="s">
        <v>308</v>
      </c>
      <c r="I178" s="2" t="s">
        <v>3577</v>
      </c>
      <c r="J178" s="2" t="s">
        <v>2706</v>
      </c>
      <c r="K178" s="2" t="s">
        <v>2533</v>
      </c>
      <c r="L178" s="3">
        <v>44</v>
      </c>
      <c r="M178" s="2" t="s">
        <v>3578</v>
      </c>
      <c r="N178" s="2" t="s">
        <v>3579</v>
      </c>
      <c r="O178" s="2" t="s">
        <v>3576</v>
      </c>
      <c r="P178" s="2" t="s">
        <v>308</v>
      </c>
      <c r="Q178" s="2" t="s">
        <v>3577</v>
      </c>
      <c r="R178" s="2" t="s">
        <v>3580</v>
      </c>
      <c r="S178" s="2" t="s">
        <v>36</v>
      </c>
    </row>
    <row r="179" spans="1:19" ht="13.9" customHeight="1" x14ac:dyDescent="0.25">
      <c r="A179" s="12">
        <f>ROUND(Table1[[#This Row],[Capacity]]*248.77,0)</f>
        <v>6966</v>
      </c>
      <c r="B179" s="4">
        <v>10857</v>
      </c>
      <c r="C179" s="9" t="s">
        <v>7992</v>
      </c>
      <c r="D179" s="2" t="s">
        <v>138</v>
      </c>
      <c r="E179" s="2" t="s">
        <v>3587</v>
      </c>
      <c r="F179" s="2" t="str">
        <f>Table1[[#This Row],[Facility Number]]&amp;"-"&amp;Table1[[#This Row],[Facility Name]]&amp;"-"&amp;Table1[[#This Row],[Level of Care]]</f>
        <v>10857-AUTUMN WOODS, INC-RCF*</v>
      </c>
      <c r="G179" s="2" t="s">
        <v>3588</v>
      </c>
      <c r="H179" s="2" t="s">
        <v>68</v>
      </c>
      <c r="I179" s="2" t="s">
        <v>3589</v>
      </c>
      <c r="J179" s="2" t="s">
        <v>1020</v>
      </c>
      <c r="K179" s="2" t="s">
        <v>1021</v>
      </c>
      <c r="L179" s="3">
        <v>28</v>
      </c>
      <c r="M179" s="2" t="s">
        <v>3590</v>
      </c>
      <c r="N179" s="2" t="s">
        <v>3591</v>
      </c>
      <c r="O179" s="2" t="s">
        <v>3592</v>
      </c>
      <c r="P179" s="2" t="s">
        <v>68</v>
      </c>
      <c r="Q179" s="2" t="s">
        <v>3593</v>
      </c>
      <c r="R179" s="2" t="s">
        <v>3587</v>
      </c>
      <c r="S179" s="2" t="s">
        <v>24</v>
      </c>
    </row>
    <row r="180" spans="1:19" ht="13.9" customHeight="1" x14ac:dyDescent="0.25">
      <c r="A180" s="12">
        <f>ROUND(Table1[[#This Row],[Capacity]]*248.77,0)</f>
        <v>1493</v>
      </c>
      <c r="B180" s="4">
        <v>10889</v>
      </c>
      <c r="C180" s="9" t="s">
        <v>7992</v>
      </c>
      <c r="D180" s="2" t="s">
        <v>15</v>
      </c>
      <c r="E180" s="2" t="s">
        <v>3612</v>
      </c>
      <c r="F180" s="2" t="str">
        <f>Table1[[#This Row],[Facility Number]]&amp;"-"&amp;Table1[[#This Row],[Facility Name]]&amp;"-"&amp;Table1[[#This Row],[Level of Care]]</f>
        <v>10889-MS B'S BLESSINGS-RCF</v>
      </c>
      <c r="G180" s="2" t="s">
        <v>3613</v>
      </c>
      <c r="H180" s="2" t="s">
        <v>18</v>
      </c>
      <c r="I180" s="2" t="s">
        <v>3614</v>
      </c>
      <c r="J180" s="2" t="s">
        <v>3615</v>
      </c>
      <c r="K180" s="2" t="s">
        <v>3616</v>
      </c>
      <c r="L180" s="3">
        <v>6</v>
      </c>
      <c r="M180" s="2" t="s">
        <v>3617</v>
      </c>
      <c r="N180" s="2" t="s">
        <v>3618</v>
      </c>
      <c r="O180" s="2" t="s">
        <v>3613</v>
      </c>
      <c r="P180" s="2" t="s">
        <v>18</v>
      </c>
      <c r="Q180" s="2" t="s">
        <v>3614</v>
      </c>
      <c r="R180" s="2" t="s">
        <v>3619</v>
      </c>
      <c r="S180" s="2" t="s">
        <v>126</v>
      </c>
    </row>
    <row r="181" spans="1:19" ht="13.9" customHeight="1" x14ac:dyDescent="0.25">
      <c r="A181" s="12">
        <f>ROUND(Table1[[#This Row],[Capacity]]*248.77,0)</f>
        <v>9453</v>
      </c>
      <c r="B181" s="4">
        <v>10918</v>
      </c>
      <c r="C181" s="9" t="s">
        <v>7992</v>
      </c>
      <c r="D181" s="2" t="s">
        <v>37</v>
      </c>
      <c r="E181" s="2" t="s">
        <v>3620</v>
      </c>
      <c r="F181" s="2" t="str">
        <f>Table1[[#This Row],[Facility Number]]&amp;"-"&amp;Table1[[#This Row],[Facility Name]]&amp;"-"&amp;Table1[[#This Row],[Level of Care]]</f>
        <v>10918-BROOK CHERITH ASSISTED LIVING-ALF</v>
      </c>
      <c r="G181" s="2" t="s">
        <v>3621</v>
      </c>
      <c r="H181" s="2" t="s">
        <v>3622</v>
      </c>
      <c r="I181" s="2" t="s">
        <v>3623</v>
      </c>
      <c r="J181" s="2" t="s">
        <v>3624</v>
      </c>
      <c r="K181" s="2" t="s">
        <v>3625</v>
      </c>
      <c r="L181" s="3">
        <v>38</v>
      </c>
      <c r="M181" s="2" t="s">
        <v>3626</v>
      </c>
      <c r="N181" s="2" t="s">
        <v>3627</v>
      </c>
      <c r="O181" s="2" t="s">
        <v>3621</v>
      </c>
      <c r="P181" s="2" t="s">
        <v>3622</v>
      </c>
      <c r="Q181" s="2" t="s">
        <v>3623</v>
      </c>
      <c r="R181" s="2" t="s">
        <v>3628</v>
      </c>
      <c r="S181" s="2" t="s">
        <v>36</v>
      </c>
    </row>
    <row r="182" spans="1:19" ht="13.9" customHeight="1" x14ac:dyDescent="0.25">
      <c r="A182" s="12">
        <f>ROUND(Table1[[#This Row],[Capacity]]*248.77,0)</f>
        <v>4478</v>
      </c>
      <c r="B182" s="4">
        <v>10934</v>
      </c>
      <c r="C182" s="9" t="s">
        <v>7992</v>
      </c>
      <c r="D182" s="2" t="s">
        <v>37</v>
      </c>
      <c r="E182" s="2" t="s">
        <v>3629</v>
      </c>
      <c r="F182" s="2" t="str">
        <f>Table1[[#This Row],[Facility Number]]&amp;"-"&amp;Table1[[#This Row],[Facility Name]]&amp;"-"&amp;Table1[[#This Row],[Level of Care]]</f>
        <v>10934-PATHWAYS PROGRAM, THE-ALF</v>
      </c>
      <c r="G182" s="2" t="s">
        <v>3630</v>
      </c>
      <c r="H182" s="2" t="s">
        <v>3164</v>
      </c>
      <c r="I182" s="2" t="s">
        <v>3631</v>
      </c>
      <c r="J182" s="2" t="s">
        <v>2448</v>
      </c>
      <c r="K182" s="2" t="s">
        <v>3632</v>
      </c>
      <c r="L182" s="3">
        <v>18</v>
      </c>
      <c r="M182" s="2" t="s">
        <v>3633</v>
      </c>
      <c r="N182" s="2" t="s">
        <v>3634</v>
      </c>
      <c r="O182" s="2" t="s">
        <v>3635</v>
      </c>
      <c r="P182" s="2" t="s">
        <v>3164</v>
      </c>
      <c r="Q182" s="2" t="s">
        <v>3636</v>
      </c>
      <c r="R182" s="2" t="s">
        <v>3637</v>
      </c>
      <c r="S182" s="2" t="s">
        <v>76</v>
      </c>
    </row>
    <row r="183" spans="1:19" ht="13.9" customHeight="1" x14ac:dyDescent="0.25">
      <c r="A183" s="12">
        <f>ROUND(Table1[[#This Row],[Capacity]]*248.77,0)</f>
        <v>12439</v>
      </c>
      <c r="B183" s="4">
        <v>11002</v>
      </c>
      <c r="C183" s="9" t="s">
        <v>7992</v>
      </c>
      <c r="D183" s="2" t="s">
        <v>138</v>
      </c>
      <c r="E183" s="2" t="s">
        <v>3645</v>
      </c>
      <c r="F183" s="2" t="str">
        <f>Table1[[#This Row],[Facility Number]]&amp;"-"&amp;Table1[[#This Row],[Facility Name]]&amp;"-"&amp;Table1[[#This Row],[Level of Care]]</f>
        <v>11002-UNION MANOR, LLC-RCF*</v>
      </c>
      <c r="G183" s="2" t="s">
        <v>3646</v>
      </c>
      <c r="H183" s="2" t="s">
        <v>18</v>
      </c>
      <c r="I183" s="2" t="s">
        <v>3647</v>
      </c>
      <c r="J183" s="2" t="s">
        <v>3648</v>
      </c>
      <c r="K183" s="2" t="s">
        <v>3649</v>
      </c>
      <c r="L183" s="3">
        <v>50</v>
      </c>
      <c r="M183" s="2" t="s">
        <v>3650</v>
      </c>
      <c r="N183" s="2" t="s">
        <v>3651</v>
      </c>
      <c r="O183" s="2" t="s">
        <v>3646</v>
      </c>
      <c r="P183" s="2" t="s">
        <v>18</v>
      </c>
      <c r="Q183" s="2" t="s">
        <v>3647</v>
      </c>
      <c r="R183" s="2" t="s">
        <v>3652</v>
      </c>
      <c r="S183" s="2" t="s">
        <v>126</v>
      </c>
    </row>
    <row r="184" spans="1:19" ht="13.9" customHeight="1" x14ac:dyDescent="0.25">
      <c r="A184" s="12">
        <f>ROUND(Table1[[#This Row],[Capacity]]*248.77,0)</f>
        <v>4975</v>
      </c>
      <c r="B184" s="4">
        <v>11123</v>
      </c>
      <c r="C184" s="9" t="s">
        <v>7992</v>
      </c>
      <c r="D184" s="2" t="s">
        <v>15</v>
      </c>
      <c r="E184" s="2" t="s">
        <v>3653</v>
      </c>
      <c r="F184" s="2" t="str">
        <f>Table1[[#This Row],[Facility Number]]&amp;"-"&amp;Table1[[#This Row],[Facility Name]]&amp;"-"&amp;Table1[[#This Row],[Level of Care]]</f>
        <v>11123-DIANA'S BOARDING HOME 1, INC-RCF</v>
      </c>
      <c r="G184" s="2" t="s">
        <v>3654</v>
      </c>
      <c r="H184" s="2" t="s">
        <v>2810</v>
      </c>
      <c r="I184" s="2" t="s">
        <v>3655</v>
      </c>
      <c r="J184" s="2" t="s">
        <v>1314</v>
      </c>
      <c r="K184" s="2" t="s">
        <v>3656</v>
      </c>
      <c r="L184" s="3">
        <v>20</v>
      </c>
      <c r="M184" s="2" t="s">
        <v>3657</v>
      </c>
      <c r="N184" s="2" t="s">
        <v>3658</v>
      </c>
      <c r="O184" s="2" t="s">
        <v>3654</v>
      </c>
      <c r="P184" s="2" t="s">
        <v>2810</v>
      </c>
      <c r="Q184" s="2" t="s">
        <v>3655</v>
      </c>
      <c r="R184" s="2" t="s">
        <v>3659</v>
      </c>
      <c r="S184" s="2" t="s">
        <v>24</v>
      </c>
    </row>
    <row r="185" spans="1:19" ht="13.9" customHeight="1" x14ac:dyDescent="0.25">
      <c r="A185" s="12">
        <f>ROUND(Table1[[#This Row],[Capacity]]*248.77,0)</f>
        <v>15673</v>
      </c>
      <c r="B185" s="4">
        <v>11146</v>
      </c>
      <c r="C185" s="9" t="s">
        <v>7992</v>
      </c>
      <c r="D185" s="2" t="s">
        <v>406</v>
      </c>
      <c r="E185" s="2" t="s">
        <v>3660</v>
      </c>
      <c r="F185" s="2" t="str">
        <f>Table1[[#This Row],[Facility Number]]&amp;"-"&amp;Table1[[#This Row],[Facility Name]]&amp;"-"&amp;Table1[[#This Row],[Level of Care]]</f>
        <v>11146-BLUE HILLS REST HOME, INC-ALF**</v>
      </c>
      <c r="G185" s="2" t="s">
        <v>3661</v>
      </c>
      <c r="H185" s="2" t="s">
        <v>1018</v>
      </c>
      <c r="I185" s="2" t="s">
        <v>3662</v>
      </c>
      <c r="J185" s="2" t="s">
        <v>3663</v>
      </c>
      <c r="K185" s="2" t="s">
        <v>3523</v>
      </c>
      <c r="L185" s="3">
        <v>63</v>
      </c>
      <c r="M185" s="2" t="s">
        <v>3664</v>
      </c>
      <c r="N185" s="2" t="s">
        <v>3665</v>
      </c>
      <c r="O185" s="2" t="s">
        <v>3666</v>
      </c>
      <c r="P185" s="2" t="s">
        <v>1018</v>
      </c>
      <c r="Q185" s="2" t="s">
        <v>3662</v>
      </c>
      <c r="R185" s="2" t="s">
        <v>3660</v>
      </c>
      <c r="S185" s="2" t="s">
        <v>24</v>
      </c>
    </row>
    <row r="186" spans="1:19" ht="13.9" customHeight="1" x14ac:dyDescent="0.25">
      <c r="A186" s="12">
        <f>ROUND(Table1[[#This Row],[Capacity]]*248.77,0)</f>
        <v>4975</v>
      </c>
      <c r="B186" s="4">
        <v>11225</v>
      </c>
      <c r="C186" s="9" t="s">
        <v>7992</v>
      </c>
      <c r="D186" s="2" t="s">
        <v>15</v>
      </c>
      <c r="E186" s="2" t="s">
        <v>3667</v>
      </c>
      <c r="F186" s="2" t="str">
        <f>Table1[[#This Row],[Facility Number]]&amp;"-"&amp;Table1[[#This Row],[Facility Name]]&amp;"-"&amp;Table1[[#This Row],[Level of Care]]</f>
        <v>11225-MOOREVIEW RESIDENTIAL-RCF</v>
      </c>
      <c r="G186" s="2" t="s">
        <v>3668</v>
      </c>
      <c r="H186" s="2" t="s">
        <v>2057</v>
      </c>
      <c r="I186" s="2" t="s">
        <v>3669</v>
      </c>
      <c r="J186" s="2" t="s">
        <v>282</v>
      </c>
      <c r="K186" s="2" t="s">
        <v>3670</v>
      </c>
      <c r="L186" s="3">
        <v>20</v>
      </c>
      <c r="M186" s="2" t="s">
        <v>3671</v>
      </c>
      <c r="N186" s="2" t="s">
        <v>3672</v>
      </c>
      <c r="O186" s="2" t="s">
        <v>3668</v>
      </c>
      <c r="P186" s="2" t="s">
        <v>2057</v>
      </c>
      <c r="Q186" s="2" t="s">
        <v>3669</v>
      </c>
      <c r="R186" s="2" t="s">
        <v>1578</v>
      </c>
      <c r="S186" s="2" t="s">
        <v>36</v>
      </c>
    </row>
    <row r="187" spans="1:19" ht="13.9" customHeight="1" x14ac:dyDescent="0.25">
      <c r="A187" s="12">
        <f>ROUND(Table1[[#This Row],[Capacity]]*248.77,0)</f>
        <v>24877</v>
      </c>
      <c r="B187" s="4">
        <v>11794</v>
      </c>
      <c r="C187" s="9" t="s">
        <v>7992</v>
      </c>
      <c r="D187" s="2" t="s">
        <v>15</v>
      </c>
      <c r="E187" s="2" t="s">
        <v>3705</v>
      </c>
      <c r="F187" s="2" t="str">
        <f>Table1[[#This Row],[Facility Number]]&amp;"-"&amp;Table1[[#This Row],[Facility Name]]&amp;"-"&amp;Table1[[#This Row],[Level of Care]]</f>
        <v>11794-ANEW SENIOR LIVING-RCF</v>
      </c>
      <c r="G187" s="2" t="s">
        <v>3706</v>
      </c>
      <c r="H187" s="2" t="s">
        <v>1332</v>
      </c>
      <c r="I187" s="2" t="s">
        <v>3707</v>
      </c>
      <c r="J187" s="2" t="s">
        <v>1941</v>
      </c>
      <c r="K187" s="2" t="s">
        <v>3708</v>
      </c>
      <c r="L187" s="3">
        <v>100</v>
      </c>
      <c r="M187" s="2" t="s">
        <v>3709</v>
      </c>
      <c r="N187" s="2" t="s">
        <v>3710</v>
      </c>
      <c r="O187" s="2" t="s">
        <v>3706</v>
      </c>
      <c r="P187" s="2" t="s">
        <v>1332</v>
      </c>
      <c r="Q187" s="2" t="s">
        <v>3707</v>
      </c>
      <c r="R187" s="2" t="s">
        <v>3711</v>
      </c>
      <c r="S187" s="2" t="s">
        <v>36</v>
      </c>
    </row>
    <row r="188" spans="1:19" ht="13.9" customHeight="1" x14ac:dyDescent="0.25">
      <c r="A188" s="12">
        <f>ROUND(Table1[[#This Row],[Capacity]]*248.77,0)</f>
        <v>14926</v>
      </c>
      <c r="B188" s="4">
        <v>12510</v>
      </c>
      <c r="C188" s="9" t="s">
        <v>7992</v>
      </c>
      <c r="D188" s="2" t="s">
        <v>406</v>
      </c>
      <c r="E188" s="2" t="s">
        <v>3778</v>
      </c>
      <c r="F188" s="2" t="str">
        <f>Table1[[#This Row],[Facility Number]]&amp;"-"&amp;Table1[[#This Row],[Facility Name]]&amp;"-"&amp;Table1[[#This Row],[Level of Care]]</f>
        <v>12510-HERITAGE VILLAGE OF GLADSTONE-ALF**</v>
      </c>
      <c r="G188" s="2" t="s">
        <v>3779</v>
      </c>
      <c r="H188" s="2" t="s">
        <v>1332</v>
      </c>
      <c r="I188" s="2" t="s">
        <v>3780</v>
      </c>
      <c r="J188" s="2" t="s">
        <v>1472</v>
      </c>
      <c r="K188" s="2" t="s">
        <v>3781</v>
      </c>
      <c r="L188" s="3">
        <v>60</v>
      </c>
      <c r="M188" s="2" t="s">
        <v>3782</v>
      </c>
      <c r="N188" s="2" t="s">
        <v>3783</v>
      </c>
      <c r="O188" s="2" t="s">
        <v>3784</v>
      </c>
      <c r="P188" s="2" t="s">
        <v>1332</v>
      </c>
      <c r="Q188" s="2" t="s">
        <v>3780</v>
      </c>
      <c r="R188" s="2" t="s">
        <v>3785</v>
      </c>
      <c r="S188" s="2" t="s">
        <v>36</v>
      </c>
    </row>
    <row r="189" spans="1:19" ht="13.9" customHeight="1" x14ac:dyDescent="0.25">
      <c r="A189" s="12">
        <f>ROUND(Table1[[#This Row],[Capacity]]*248.77,0)</f>
        <v>5970</v>
      </c>
      <c r="B189" s="4">
        <v>12549</v>
      </c>
      <c r="C189" s="9" t="s">
        <v>7992</v>
      </c>
      <c r="D189" s="2" t="s">
        <v>406</v>
      </c>
      <c r="E189" s="2" t="s">
        <v>3792</v>
      </c>
      <c r="F189" s="2" t="str">
        <f>Table1[[#This Row],[Facility Number]]&amp;"-"&amp;Table1[[#This Row],[Facility Name]]&amp;"-"&amp;Table1[[#This Row],[Level of Care]]</f>
        <v>12549-MEADOWVIEW MEMORY CARE-ALF**</v>
      </c>
      <c r="G189" s="2" t="s">
        <v>3793</v>
      </c>
      <c r="H189" s="2" t="s">
        <v>1502</v>
      </c>
      <c r="I189" s="2" t="s">
        <v>3794</v>
      </c>
      <c r="J189" s="2" t="s">
        <v>310</v>
      </c>
      <c r="K189" s="2" t="s">
        <v>3795</v>
      </c>
      <c r="L189" s="3">
        <v>24</v>
      </c>
      <c r="M189" s="2" t="s">
        <v>3796</v>
      </c>
      <c r="N189" s="2" t="s">
        <v>3797</v>
      </c>
      <c r="O189" s="2" t="s">
        <v>3793</v>
      </c>
      <c r="P189" s="2" t="s">
        <v>1502</v>
      </c>
      <c r="Q189" s="2" t="s">
        <v>3794</v>
      </c>
      <c r="R189" s="2" t="s">
        <v>3798</v>
      </c>
      <c r="S189" s="2" t="s">
        <v>36</v>
      </c>
    </row>
    <row r="190" spans="1:19" ht="13.9" customHeight="1" x14ac:dyDescent="0.25">
      <c r="A190" s="12">
        <f>ROUND(Table1[[#This Row],[Capacity]]*248.77,0)</f>
        <v>14926</v>
      </c>
      <c r="B190" s="4">
        <v>12621</v>
      </c>
      <c r="C190" s="9" t="s">
        <v>7992</v>
      </c>
      <c r="D190" s="2" t="s">
        <v>15</v>
      </c>
      <c r="E190" s="2" t="s">
        <v>3810</v>
      </c>
      <c r="F190" s="2" t="str">
        <f>Table1[[#This Row],[Facility Number]]&amp;"-"&amp;Table1[[#This Row],[Facility Name]]&amp;"-"&amp;Table1[[#This Row],[Level of Care]]</f>
        <v>12621-EL DORADO SPRINGS RESIDENTIAL CARE-RCF</v>
      </c>
      <c r="G190" s="2" t="s">
        <v>3811</v>
      </c>
      <c r="H190" s="2" t="s">
        <v>807</v>
      </c>
      <c r="I190" s="2" t="s">
        <v>3812</v>
      </c>
      <c r="J190" s="2" t="s">
        <v>3813</v>
      </c>
      <c r="K190" s="2" t="s">
        <v>3814</v>
      </c>
      <c r="L190" s="3">
        <v>60</v>
      </c>
      <c r="M190" s="2" t="s">
        <v>3815</v>
      </c>
      <c r="N190" s="2" t="s">
        <v>3816</v>
      </c>
      <c r="O190" s="2" t="s">
        <v>3811</v>
      </c>
      <c r="P190" s="2" t="s">
        <v>807</v>
      </c>
      <c r="Q190" s="2" t="s">
        <v>3812</v>
      </c>
      <c r="R190" s="2" t="s">
        <v>3817</v>
      </c>
      <c r="S190" s="2" t="s">
        <v>36</v>
      </c>
    </row>
    <row r="191" spans="1:19" ht="13.9" customHeight="1" x14ac:dyDescent="0.25">
      <c r="A191" s="12">
        <f>ROUND(Table1[[#This Row],[Capacity]]*248.77,0)</f>
        <v>3980</v>
      </c>
      <c r="B191" s="4">
        <v>12638</v>
      </c>
      <c r="C191" s="9" t="s">
        <v>7992</v>
      </c>
      <c r="D191" s="2" t="s">
        <v>406</v>
      </c>
      <c r="E191" s="2" t="s">
        <v>3818</v>
      </c>
      <c r="F191" s="2" t="str">
        <f>Table1[[#This Row],[Facility Number]]&amp;"-"&amp;Table1[[#This Row],[Facility Name]]&amp;"-"&amp;Table1[[#This Row],[Level of Care]]</f>
        <v>12638-PACIFIC CARE CENTER-ALF**</v>
      </c>
      <c r="G191" s="2" t="s">
        <v>3819</v>
      </c>
      <c r="H191" s="2" t="s">
        <v>3820</v>
      </c>
      <c r="I191" s="2" t="s">
        <v>3821</v>
      </c>
      <c r="J191" s="2" t="s">
        <v>3745</v>
      </c>
      <c r="K191" s="2" t="s">
        <v>3822</v>
      </c>
      <c r="L191" s="3">
        <v>16</v>
      </c>
      <c r="M191" s="2" t="s">
        <v>3823</v>
      </c>
      <c r="N191" s="2" t="s">
        <v>3824</v>
      </c>
      <c r="O191" s="2" t="s">
        <v>3825</v>
      </c>
      <c r="P191" s="2" t="s">
        <v>3820</v>
      </c>
      <c r="Q191" s="2" t="s">
        <v>3821</v>
      </c>
      <c r="R191" s="2" t="s">
        <v>3826</v>
      </c>
      <c r="S191" s="2" t="s">
        <v>36</v>
      </c>
    </row>
    <row r="192" spans="1:19" ht="13.9" customHeight="1" x14ac:dyDescent="0.25">
      <c r="A192" s="12">
        <f>ROUND(Table1[[#This Row],[Capacity]]*248.77,0)</f>
        <v>6966</v>
      </c>
      <c r="B192" s="4">
        <v>12693</v>
      </c>
      <c r="C192" s="9" t="s">
        <v>7992</v>
      </c>
      <c r="D192" s="2" t="s">
        <v>406</v>
      </c>
      <c r="E192" s="2" t="s">
        <v>3864</v>
      </c>
      <c r="F192" s="2" t="str">
        <f>Table1[[#This Row],[Facility Number]]&amp;"-"&amp;Table1[[#This Row],[Facility Name]]&amp;"-"&amp;Table1[[#This Row],[Level of Care]]</f>
        <v>12693-ARBORS AT WESTRIDGE PLACE - MEMORY CARE BY AMERICARE, THE-ALF**</v>
      </c>
      <c r="G192" s="2" t="s">
        <v>3865</v>
      </c>
      <c r="H192" s="2" t="s">
        <v>1388</v>
      </c>
      <c r="I192" s="2" t="s">
        <v>3866</v>
      </c>
      <c r="J192" s="2" t="s">
        <v>766</v>
      </c>
      <c r="K192" s="2" t="s">
        <v>3867</v>
      </c>
      <c r="L192" s="3">
        <v>28</v>
      </c>
      <c r="M192" s="2" t="s">
        <v>3868</v>
      </c>
      <c r="N192" s="2" t="s">
        <v>3869</v>
      </c>
      <c r="O192" s="2" t="s">
        <v>3865</v>
      </c>
      <c r="P192" s="2" t="s">
        <v>1388</v>
      </c>
      <c r="Q192" s="2" t="s">
        <v>3866</v>
      </c>
      <c r="R192" s="2" t="s">
        <v>3870</v>
      </c>
      <c r="S192" s="2" t="s">
        <v>36</v>
      </c>
    </row>
    <row r="193" spans="1:19" ht="13.9" customHeight="1" x14ac:dyDescent="0.25">
      <c r="A193" s="12">
        <f>ROUND(Table1[[#This Row],[Capacity]]*248.77,0)</f>
        <v>6468</v>
      </c>
      <c r="B193" s="4">
        <v>12724</v>
      </c>
      <c r="C193" s="9" t="s">
        <v>7992</v>
      </c>
      <c r="D193" s="2" t="s">
        <v>137</v>
      </c>
      <c r="E193" s="2" t="s">
        <v>3879</v>
      </c>
      <c r="F193" s="2" t="str">
        <f>Table1[[#This Row],[Facility Number]]&amp;"-"&amp;Table1[[#This Row],[Facility Name]]&amp;"-"&amp;Table1[[#This Row],[Level of Care]]</f>
        <v>12724-JEANNE JUGAN CENTER-ICF</v>
      </c>
      <c r="G193" s="2" t="s">
        <v>3880</v>
      </c>
      <c r="H193" s="2" t="s">
        <v>68</v>
      </c>
      <c r="I193" s="2" t="s">
        <v>3881</v>
      </c>
      <c r="J193" s="2" t="s">
        <v>3882</v>
      </c>
      <c r="K193" s="2" t="s">
        <v>3883</v>
      </c>
      <c r="L193" s="3">
        <v>26</v>
      </c>
      <c r="M193" s="2" t="s">
        <v>3884</v>
      </c>
      <c r="N193" s="2" t="s">
        <v>3885</v>
      </c>
      <c r="O193" s="2" t="s">
        <v>3886</v>
      </c>
      <c r="P193" s="2" t="s">
        <v>68</v>
      </c>
      <c r="Q193" s="2" t="s">
        <v>3881</v>
      </c>
      <c r="R193" s="2" t="s">
        <v>3887</v>
      </c>
      <c r="S193" s="2" t="s">
        <v>76</v>
      </c>
    </row>
    <row r="194" spans="1:19" ht="13.9" customHeight="1" x14ac:dyDescent="0.25">
      <c r="A194" s="12">
        <f>ROUND(Table1[[#This Row],[Capacity]]*248.77,0)</f>
        <v>5970</v>
      </c>
      <c r="B194" s="4">
        <v>12724</v>
      </c>
      <c r="C194" s="9" t="s">
        <v>7992</v>
      </c>
      <c r="D194" s="2" t="s">
        <v>138</v>
      </c>
      <c r="E194" s="2" t="s">
        <v>3879</v>
      </c>
      <c r="F194" s="2" t="str">
        <f>Table1[[#This Row],[Facility Number]]&amp;"-"&amp;Table1[[#This Row],[Facility Name]]&amp;"-"&amp;Table1[[#This Row],[Level of Care]]</f>
        <v>12724-JEANNE JUGAN CENTER-RCF*</v>
      </c>
      <c r="G194" s="2" t="s">
        <v>3880</v>
      </c>
      <c r="H194" s="2" t="s">
        <v>68</v>
      </c>
      <c r="I194" s="2" t="s">
        <v>3881</v>
      </c>
      <c r="J194" s="2" t="s">
        <v>3888</v>
      </c>
      <c r="K194" s="2" t="s">
        <v>1822</v>
      </c>
      <c r="L194" s="3">
        <v>24</v>
      </c>
      <c r="M194" s="2" t="s">
        <v>3884</v>
      </c>
      <c r="N194" s="2" t="s">
        <v>3885</v>
      </c>
      <c r="O194" s="2" t="s">
        <v>3886</v>
      </c>
      <c r="P194" s="2" t="s">
        <v>68</v>
      </c>
      <c r="Q194" s="2" t="s">
        <v>3881</v>
      </c>
      <c r="R194" s="2" t="s">
        <v>3887</v>
      </c>
      <c r="S194" s="2" t="s">
        <v>76</v>
      </c>
    </row>
    <row r="195" spans="1:19" ht="13.9" customHeight="1" x14ac:dyDescent="0.25">
      <c r="A195" s="12">
        <f>ROUND(Table1[[#This Row],[Capacity]]*248.77,0)</f>
        <v>8209</v>
      </c>
      <c r="B195" s="4">
        <v>12737</v>
      </c>
      <c r="C195" s="9" t="s">
        <v>7992</v>
      </c>
      <c r="D195" s="2" t="s">
        <v>138</v>
      </c>
      <c r="E195" s="2" t="s">
        <v>3889</v>
      </c>
      <c r="F195" s="2" t="str">
        <f>Table1[[#This Row],[Facility Number]]&amp;"-"&amp;Table1[[#This Row],[Facility Name]]&amp;"-"&amp;Table1[[#This Row],[Level of Care]]</f>
        <v>12737-COUNTRYSIDE CARE CENTER, LLC-RCF*</v>
      </c>
      <c r="G195" s="2" t="s">
        <v>3890</v>
      </c>
      <c r="H195" s="2" t="s">
        <v>1677</v>
      </c>
      <c r="I195" s="2" t="s">
        <v>3891</v>
      </c>
      <c r="J195" s="2" t="s">
        <v>841</v>
      </c>
      <c r="K195" s="2" t="s">
        <v>3892</v>
      </c>
      <c r="L195" s="3">
        <v>33</v>
      </c>
      <c r="M195" s="2" t="s">
        <v>3893</v>
      </c>
      <c r="N195" s="2" t="s">
        <v>3894</v>
      </c>
      <c r="O195" s="2" t="s">
        <v>3895</v>
      </c>
      <c r="P195" s="2" t="s">
        <v>1677</v>
      </c>
      <c r="Q195" s="2" t="s">
        <v>3896</v>
      </c>
      <c r="R195" s="2" t="s">
        <v>3889</v>
      </c>
      <c r="S195" s="2" t="s">
        <v>36</v>
      </c>
    </row>
    <row r="196" spans="1:19" ht="13.9" customHeight="1" x14ac:dyDescent="0.25">
      <c r="A196" s="12">
        <f>ROUND(Table1[[#This Row],[Capacity]]*248.77,0)</f>
        <v>13931</v>
      </c>
      <c r="B196" s="4">
        <v>12751</v>
      </c>
      <c r="C196" s="9" t="s">
        <v>7992</v>
      </c>
      <c r="D196" s="2" t="s">
        <v>37</v>
      </c>
      <c r="E196" s="2" t="s">
        <v>3897</v>
      </c>
      <c r="F196" s="2" t="str">
        <f>Table1[[#This Row],[Facility Number]]&amp;"-"&amp;Table1[[#This Row],[Facility Name]]&amp;"-"&amp;Table1[[#This Row],[Level of Care]]</f>
        <v>12751-FOUNTAINBLEAU LODGE-ALF</v>
      </c>
      <c r="G196" s="2" t="s">
        <v>3898</v>
      </c>
      <c r="H196" s="2" t="s">
        <v>417</v>
      </c>
      <c r="I196" s="2" t="s">
        <v>3899</v>
      </c>
      <c r="J196" s="2" t="s">
        <v>1000</v>
      </c>
      <c r="K196" s="2" t="s">
        <v>3900</v>
      </c>
      <c r="L196" s="3">
        <v>56</v>
      </c>
      <c r="M196" s="2" t="s">
        <v>3901</v>
      </c>
      <c r="N196" s="2" t="s">
        <v>3904</v>
      </c>
      <c r="O196" s="2" t="s">
        <v>3898</v>
      </c>
      <c r="P196" s="2" t="s">
        <v>417</v>
      </c>
      <c r="Q196" s="2" t="s">
        <v>3899</v>
      </c>
      <c r="R196" s="2" t="s">
        <v>3903</v>
      </c>
      <c r="S196" s="2" t="s">
        <v>24</v>
      </c>
    </row>
    <row r="197" spans="1:19" ht="13.9" customHeight="1" x14ac:dyDescent="0.25">
      <c r="A197" s="12">
        <f>ROUND(Table1[[#This Row],[Capacity]]*248.77,0)</f>
        <v>13185</v>
      </c>
      <c r="B197" s="4">
        <v>13089</v>
      </c>
      <c r="C197" s="9" t="s">
        <v>7992</v>
      </c>
      <c r="D197" s="2" t="s">
        <v>15</v>
      </c>
      <c r="E197" s="2" t="s">
        <v>3923</v>
      </c>
      <c r="F197" s="2" t="str">
        <f>Table1[[#This Row],[Facility Number]]&amp;"-"&amp;Table1[[#This Row],[Facility Name]]&amp;"-"&amp;Table1[[#This Row],[Level of Care]]</f>
        <v>13089-LEE HOUSE SENIOR LIVING LLC-RCF</v>
      </c>
      <c r="G197" s="2" t="s">
        <v>3924</v>
      </c>
      <c r="H197" s="2" t="s">
        <v>2407</v>
      </c>
      <c r="I197" s="2" t="s">
        <v>3925</v>
      </c>
      <c r="J197" s="2" t="s">
        <v>3001</v>
      </c>
      <c r="K197" s="2" t="s">
        <v>3926</v>
      </c>
      <c r="L197" s="3">
        <v>53</v>
      </c>
      <c r="M197" s="2" t="s">
        <v>3927</v>
      </c>
      <c r="N197" s="2" t="s">
        <v>3928</v>
      </c>
      <c r="O197" s="2" t="s">
        <v>3924</v>
      </c>
      <c r="P197" s="2" t="s">
        <v>2407</v>
      </c>
      <c r="Q197" s="2" t="s">
        <v>3925</v>
      </c>
      <c r="R197" s="2" t="s">
        <v>3929</v>
      </c>
      <c r="S197" s="2" t="s">
        <v>36</v>
      </c>
    </row>
    <row r="198" spans="1:19" ht="13.9" customHeight="1" x14ac:dyDescent="0.25">
      <c r="A198" s="12">
        <f>ROUND(Table1[[#This Row],[Capacity]]*248.77,0)</f>
        <v>10448</v>
      </c>
      <c r="B198" s="4">
        <v>13150</v>
      </c>
      <c r="C198" s="9" t="s">
        <v>7992</v>
      </c>
      <c r="D198" s="2" t="s">
        <v>138</v>
      </c>
      <c r="E198" s="2" t="s">
        <v>3930</v>
      </c>
      <c r="F198" s="2" t="str">
        <f>Table1[[#This Row],[Facility Number]]&amp;"-"&amp;Table1[[#This Row],[Facility Name]]&amp;"-"&amp;Table1[[#This Row],[Level of Care]]</f>
        <v>13150-QUALITY RESIDENTIAL CARE-RCF*</v>
      </c>
      <c r="G198" s="2" t="s">
        <v>3931</v>
      </c>
      <c r="H198" s="2" t="s">
        <v>40</v>
      </c>
      <c r="I198" s="2" t="s">
        <v>3932</v>
      </c>
      <c r="J198" s="2" t="s">
        <v>1288</v>
      </c>
      <c r="K198" s="2" t="s">
        <v>1289</v>
      </c>
      <c r="L198" s="3">
        <v>42</v>
      </c>
      <c r="M198" s="2" t="s">
        <v>3933</v>
      </c>
      <c r="N198" s="2" t="s">
        <v>3934</v>
      </c>
      <c r="O198" s="2" t="s">
        <v>3935</v>
      </c>
      <c r="P198" s="2" t="s">
        <v>40</v>
      </c>
      <c r="Q198" s="2" t="s">
        <v>3936</v>
      </c>
      <c r="R198" s="2" t="s">
        <v>3937</v>
      </c>
      <c r="S198" s="2" t="s">
        <v>36</v>
      </c>
    </row>
    <row r="199" spans="1:19" ht="13.9" customHeight="1" x14ac:dyDescent="0.25">
      <c r="A199" s="12">
        <f>ROUND(Table1[[#This Row],[Capacity]]*248.77,0)</f>
        <v>7463</v>
      </c>
      <c r="B199" s="4">
        <v>13182</v>
      </c>
      <c r="C199" s="9" t="s">
        <v>7992</v>
      </c>
      <c r="D199" s="2" t="s">
        <v>138</v>
      </c>
      <c r="E199" s="2" t="s">
        <v>3946</v>
      </c>
      <c r="F199" s="2" t="str">
        <f>Table1[[#This Row],[Facility Number]]&amp;"-"&amp;Table1[[#This Row],[Facility Name]]&amp;"-"&amp;Table1[[#This Row],[Level of Care]]</f>
        <v>13182-HERITAGE VILLAGE OF PLATTE CITY-RCF*</v>
      </c>
      <c r="G199" s="2" t="s">
        <v>3947</v>
      </c>
      <c r="H199" s="2" t="s">
        <v>3838</v>
      </c>
      <c r="I199" s="2" t="s">
        <v>3948</v>
      </c>
      <c r="J199" s="2" t="s">
        <v>1472</v>
      </c>
      <c r="K199" s="2" t="s">
        <v>3781</v>
      </c>
      <c r="L199" s="3">
        <v>30</v>
      </c>
      <c r="M199" s="2" t="s">
        <v>3949</v>
      </c>
      <c r="N199" s="2" t="s">
        <v>3950</v>
      </c>
      <c r="O199" s="2" t="s">
        <v>3947</v>
      </c>
      <c r="P199" s="2" t="s">
        <v>3838</v>
      </c>
      <c r="Q199" s="2" t="s">
        <v>3948</v>
      </c>
      <c r="R199" s="2" t="s">
        <v>3951</v>
      </c>
      <c r="S199" s="2" t="s">
        <v>36</v>
      </c>
    </row>
    <row r="200" spans="1:19" ht="13.9" customHeight="1" x14ac:dyDescent="0.25">
      <c r="A200" s="12">
        <f>ROUND(Table1[[#This Row],[Capacity]]*248.77,0)</f>
        <v>7961</v>
      </c>
      <c r="B200" s="4">
        <v>13193</v>
      </c>
      <c r="C200" s="9" t="s">
        <v>7992</v>
      </c>
      <c r="D200" s="2" t="s">
        <v>138</v>
      </c>
      <c r="E200" s="2" t="s">
        <v>3952</v>
      </c>
      <c r="F200" s="2" t="str">
        <f>Table1[[#This Row],[Facility Number]]&amp;"-"&amp;Table1[[#This Row],[Facility Name]]&amp;"-"&amp;Table1[[#This Row],[Level of Care]]</f>
        <v>13193-CRAWFORD RANCH BOARDING HOME, LLC-RCF*</v>
      </c>
      <c r="G200" s="2" t="s">
        <v>3953</v>
      </c>
      <c r="H200" s="2" t="s">
        <v>3234</v>
      </c>
      <c r="I200" s="2" t="s">
        <v>3954</v>
      </c>
      <c r="J200" s="2" t="s">
        <v>2013</v>
      </c>
      <c r="K200" s="2" t="s">
        <v>3955</v>
      </c>
      <c r="L200" s="3">
        <v>32</v>
      </c>
      <c r="M200" s="2" t="s">
        <v>3956</v>
      </c>
      <c r="N200" s="2" t="s">
        <v>3956</v>
      </c>
      <c r="O200" s="2" t="s">
        <v>3953</v>
      </c>
      <c r="P200" s="2" t="s">
        <v>3234</v>
      </c>
      <c r="Q200" s="2" t="s">
        <v>3954</v>
      </c>
      <c r="R200" s="2" t="s">
        <v>3952</v>
      </c>
      <c r="S200" s="2" t="s">
        <v>36</v>
      </c>
    </row>
    <row r="201" spans="1:19" ht="13.9" customHeight="1" x14ac:dyDescent="0.25">
      <c r="A201" s="12">
        <f>ROUND(Table1[[#This Row],[Capacity]]*248.77,0)</f>
        <v>14180</v>
      </c>
      <c r="B201" s="4">
        <v>13219</v>
      </c>
      <c r="C201" s="9" t="s">
        <v>7992</v>
      </c>
      <c r="D201" s="2" t="s">
        <v>406</v>
      </c>
      <c r="E201" s="2" t="s">
        <v>3957</v>
      </c>
      <c r="F201" s="2" t="str">
        <f>Table1[[#This Row],[Facility Number]]&amp;"-"&amp;Table1[[#This Row],[Facility Name]]&amp;"-"&amp;Table1[[#This Row],[Level of Care]]</f>
        <v>13219-IGNITE MEDICAL RESORT ST MARYS LLC-ALF**</v>
      </c>
      <c r="G201" s="2" t="s">
        <v>3958</v>
      </c>
      <c r="H201" s="2" t="s">
        <v>270</v>
      </c>
      <c r="I201" s="2" t="s">
        <v>3959</v>
      </c>
      <c r="J201" s="2" t="s">
        <v>1567</v>
      </c>
      <c r="K201" s="2" t="s">
        <v>3960</v>
      </c>
      <c r="L201" s="3">
        <v>57</v>
      </c>
      <c r="M201" s="2" t="s">
        <v>3961</v>
      </c>
      <c r="N201" s="2" t="s">
        <v>3962</v>
      </c>
      <c r="O201" s="2" t="s">
        <v>3958</v>
      </c>
      <c r="P201" s="2" t="s">
        <v>270</v>
      </c>
      <c r="Q201" s="2" t="s">
        <v>3959</v>
      </c>
      <c r="R201" s="2" t="s">
        <v>3963</v>
      </c>
      <c r="S201" s="2" t="s">
        <v>36</v>
      </c>
    </row>
    <row r="202" spans="1:19" ht="13.9" customHeight="1" x14ac:dyDescent="0.25">
      <c r="A202" s="12">
        <f>ROUND(Table1[[#This Row],[Capacity]]*248.77,0)</f>
        <v>4975</v>
      </c>
      <c r="B202" s="4">
        <v>13255</v>
      </c>
      <c r="C202" s="9" t="s">
        <v>7992</v>
      </c>
      <c r="D202" s="2" t="s">
        <v>37</v>
      </c>
      <c r="E202" s="2" t="s">
        <v>3964</v>
      </c>
      <c r="F202" s="2" t="str">
        <f>Table1[[#This Row],[Facility Number]]&amp;"-"&amp;Table1[[#This Row],[Facility Name]]&amp;"-"&amp;Table1[[#This Row],[Level of Care]]</f>
        <v>13255-COLONIAL MANOR, LLC-ALF</v>
      </c>
      <c r="G202" s="2" t="s">
        <v>3965</v>
      </c>
      <c r="H202" s="2" t="s">
        <v>1388</v>
      </c>
      <c r="I202" s="2" t="s">
        <v>3966</v>
      </c>
      <c r="J202" s="2" t="s">
        <v>93</v>
      </c>
      <c r="K202" s="2" t="s">
        <v>2773</v>
      </c>
      <c r="L202" s="3">
        <v>20</v>
      </c>
      <c r="M202" s="2" t="s">
        <v>3967</v>
      </c>
      <c r="N202" s="2" t="s">
        <v>3968</v>
      </c>
      <c r="O202" s="2" t="s">
        <v>3965</v>
      </c>
      <c r="P202" s="2" t="s">
        <v>1388</v>
      </c>
      <c r="Q202" s="2" t="s">
        <v>3966</v>
      </c>
      <c r="R202" s="2" t="s">
        <v>3964</v>
      </c>
      <c r="S202" s="2" t="s">
        <v>36</v>
      </c>
    </row>
    <row r="203" spans="1:19" ht="13.9" customHeight="1" x14ac:dyDescent="0.25">
      <c r="A203" s="12">
        <f>ROUND(Table1[[#This Row],[Capacity]]*248.77,0)</f>
        <v>18409</v>
      </c>
      <c r="B203" s="4">
        <v>13294</v>
      </c>
      <c r="C203" s="9" t="s">
        <v>7992</v>
      </c>
      <c r="D203" s="2" t="s">
        <v>406</v>
      </c>
      <c r="E203" s="2" t="s">
        <v>3979</v>
      </c>
      <c r="F203" s="2" t="str">
        <f>Table1[[#This Row],[Facility Number]]&amp;"-"&amp;Table1[[#This Row],[Facility Name]]&amp;"-"&amp;Table1[[#This Row],[Level of Care]]</f>
        <v>13294-SPENCER PLACE - ASSISTED LIVING BY AMERICARE-ALF**</v>
      </c>
      <c r="G203" s="2" t="s">
        <v>3980</v>
      </c>
      <c r="H203" s="2" t="s">
        <v>2969</v>
      </c>
      <c r="I203" s="2" t="s">
        <v>3981</v>
      </c>
      <c r="J203" s="2" t="s">
        <v>3982</v>
      </c>
      <c r="K203" s="2" t="s">
        <v>3983</v>
      </c>
      <c r="L203" s="3">
        <v>74</v>
      </c>
      <c r="M203" s="2" t="s">
        <v>3984</v>
      </c>
      <c r="N203" s="2" t="s">
        <v>3985</v>
      </c>
      <c r="O203" s="2" t="s">
        <v>3980</v>
      </c>
      <c r="P203" s="2" t="s">
        <v>2969</v>
      </c>
      <c r="Q203" s="2" t="s">
        <v>3981</v>
      </c>
      <c r="R203" s="2" t="s">
        <v>3986</v>
      </c>
      <c r="S203" s="2" t="s">
        <v>36</v>
      </c>
    </row>
    <row r="204" spans="1:19" ht="13.9" customHeight="1" x14ac:dyDescent="0.25">
      <c r="A204" s="12">
        <f>ROUND(Table1[[#This Row],[Capacity]]*248.77,0)</f>
        <v>4478</v>
      </c>
      <c r="B204" s="4">
        <v>13351</v>
      </c>
      <c r="C204" s="9" t="s">
        <v>7992</v>
      </c>
      <c r="D204" s="2" t="s">
        <v>15</v>
      </c>
      <c r="E204" s="2" t="s">
        <v>3993</v>
      </c>
      <c r="F204" s="2" t="str">
        <f>Table1[[#This Row],[Facility Number]]&amp;"-"&amp;Table1[[#This Row],[Facility Name]]&amp;"-"&amp;Table1[[#This Row],[Level of Care]]</f>
        <v>13351-SUNNYHILLS RESIDENTIAL CARE FACILITY-RCF</v>
      </c>
      <c r="G204" s="2" t="s">
        <v>3994</v>
      </c>
      <c r="H204" s="2" t="s">
        <v>2959</v>
      </c>
      <c r="I204" s="2" t="s">
        <v>3995</v>
      </c>
      <c r="J204" s="2" t="s">
        <v>3996</v>
      </c>
      <c r="K204" s="2" t="s">
        <v>3997</v>
      </c>
      <c r="L204" s="3">
        <v>18</v>
      </c>
      <c r="M204" s="2" t="s">
        <v>3998</v>
      </c>
      <c r="N204" s="2" t="s">
        <v>3999</v>
      </c>
      <c r="O204" s="2" t="s">
        <v>3994</v>
      </c>
      <c r="P204" s="2" t="s">
        <v>2959</v>
      </c>
      <c r="Q204" s="2" t="s">
        <v>3995</v>
      </c>
      <c r="R204" s="2" t="s">
        <v>4000</v>
      </c>
      <c r="S204" s="2" t="s">
        <v>24</v>
      </c>
    </row>
    <row r="205" spans="1:19" ht="13.9" customHeight="1" x14ac:dyDescent="0.25">
      <c r="A205" s="12">
        <f>ROUND(Table1[[#This Row],[Capacity]]*248.77,0)</f>
        <v>15424</v>
      </c>
      <c r="B205" s="4">
        <v>13440</v>
      </c>
      <c r="C205" s="9" t="s">
        <v>7992</v>
      </c>
      <c r="D205" s="2" t="s">
        <v>15</v>
      </c>
      <c r="E205" s="2" t="s">
        <v>4001</v>
      </c>
      <c r="F205" s="2" t="str">
        <f>Table1[[#This Row],[Facility Number]]&amp;"-"&amp;Table1[[#This Row],[Facility Name]]&amp;"-"&amp;Table1[[#This Row],[Level of Care]]</f>
        <v>13440-OAKS, THE-RCF</v>
      </c>
      <c r="G205" s="2" t="s">
        <v>4002</v>
      </c>
      <c r="H205" s="2" t="s">
        <v>68</v>
      </c>
      <c r="I205" s="2" t="s">
        <v>4003</v>
      </c>
      <c r="J205" s="2" t="s">
        <v>4004</v>
      </c>
      <c r="K205" s="2" t="s">
        <v>4005</v>
      </c>
      <c r="L205" s="3">
        <v>62</v>
      </c>
      <c r="M205" s="2" t="s">
        <v>4006</v>
      </c>
      <c r="N205" s="2" t="s">
        <v>4007</v>
      </c>
      <c r="O205" s="2" t="s">
        <v>4008</v>
      </c>
      <c r="P205" s="2" t="s">
        <v>68</v>
      </c>
      <c r="Q205" s="2" t="s">
        <v>4003</v>
      </c>
      <c r="R205" s="2" t="s">
        <v>4009</v>
      </c>
      <c r="S205" s="2" t="s">
        <v>36</v>
      </c>
    </row>
    <row r="206" spans="1:19" ht="13.9" customHeight="1" x14ac:dyDescent="0.25">
      <c r="A206" s="12">
        <f>ROUND(Table1[[#This Row],[Capacity]]*248.77,0)</f>
        <v>19902</v>
      </c>
      <c r="B206" s="4">
        <v>13501</v>
      </c>
      <c r="C206" s="9" t="s">
        <v>7992</v>
      </c>
      <c r="D206" s="2" t="s">
        <v>138</v>
      </c>
      <c r="E206" s="2" t="s">
        <v>4018</v>
      </c>
      <c r="F206" s="2" t="str">
        <f>Table1[[#This Row],[Facility Number]]&amp;"-"&amp;Table1[[#This Row],[Facility Name]]&amp;"-"&amp;Table1[[#This Row],[Level of Care]]</f>
        <v>13501-STONEBRIDGE DESOTO-RCF*</v>
      </c>
      <c r="G206" s="2" t="s">
        <v>4019</v>
      </c>
      <c r="H206" s="2" t="s">
        <v>362</v>
      </c>
      <c r="I206" s="2" t="s">
        <v>4020</v>
      </c>
      <c r="J206" s="2" t="s">
        <v>4021</v>
      </c>
      <c r="K206" s="2" t="s">
        <v>4022</v>
      </c>
      <c r="L206" s="3">
        <v>80</v>
      </c>
      <c r="M206" s="2" t="s">
        <v>4023</v>
      </c>
      <c r="N206" s="2" t="s">
        <v>4024</v>
      </c>
      <c r="O206" s="2" t="s">
        <v>4019</v>
      </c>
      <c r="P206" s="2" t="s">
        <v>362</v>
      </c>
      <c r="Q206" s="2" t="s">
        <v>4020</v>
      </c>
      <c r="R206" s="2" t="s">
        <v>4025</v>
      </c>
      <c r="S206" s="2" t="s">
        <v>24</v>
      </c>
    </row>
    <row r="207" spans="1:19" ht="13.9" customHeight="1" x14ac:dyDescent="0.25">
      <c r="A207" s="12">
        <f>ROUND(Table1[[#This Row],[Capacity]]*248.77,0)</f>
        <v>23384</v>
      </c>
      <c r="B207" s="4">
        <v>13522</v>
      </c>
      <c r="C207" s="9" t="s">
        <v>7992</v>
      </c>
      <c r="D207" s="2" t="s">
        <v>138</v>
      </c>
      <c r="E207" s="2" t="s">
        <v>4026</v>
      </c>
      <c r="F207" s="2" t="str">
        <f>Table1[[#This Row],[Facility Number]]&amp;"-"&amp;Table1[[#This Row],[Facility Name]]&amp;"-"&amp;Table1[[#This Row],[Level of Care]]</f>
        <v>13522-BRIDGEWAY RESIDENTIAL CARE FACILITY-RCF*</v>
      </c>
      <c r="G207" s="2" t="s">
        <v>4027</v>
      </c>
      <c r="H207" s="2" t="s">
        <v>1182</v>
      </c>
      <c r="I207" s="2" t="s">
        <v>4028</v>
      </c>
      <c r="J207" s="2" t="s">
        <v>679</v>
      </c>
      <c r="K207" s="2" t="s">
        <v>3116</v>
      </c>
      <c r="L207" s="3">
        <v>94</v>
      </c>
      <c r="M207" s="2" t="s">
        <v>4029</v>
      </c>
      <c r="N207" s="2" t="s">
        <v>4030</v>
      </c>
      <c r="O207" s="2" t="s">
        <v>4027</v>
      </c>
      <c r="P207" s="2" t="s">
        <v>1182</v>
      </c>
      <c r="Q207" s="2" t="s">
        <v>4028</v>
      </c>
      <c r="R207" s="2" t="s">
        <v>4031</v>
      </c>
      <c r="S207" s="2" t="s">
        <v>36</v>
      </c>
    </row>
    <row r="208" spans="1:19" ht="13.9" customHeight="1" x14ac:dyDescent="0.25">
      <c r="A208" s="12">
        <f>ROUND(Table1[[#This Row],[Capacity]]*248.77,0)</f>
        <v>28609</v>
      </c>
      <c r="B208" s="4">
        <v>13536</v>
      </c>
      <c r="C208" s="9" t="s">
        <v>7992</v>
      </c>
      <c r="D208" s="2" t="s">
        <v>406</v>
      </c>
      <c r="E208" s="2" t="s">
        <v>4032</v>
      </c>
      <c r="F208" s="2" t="str">
        <f>Table1[[#This Row],[Facility Number]]&amp;"-"&amp;Table1[[#This Row],[Facility Name]]&amp;"-"&amp;Table1[[#This Row],[Level of Care]]</f>
        <v>13536-LUTHERAN HOME ASSISTED LIVING-ALF**</v>
      </c>
      <c r="G208" s="2" t="s">
        <v>4033</v>
      </c>
      <c r="H208" s="2" t="s">
        <v>417</v>
      </c>
      <c r="I208" s="2" t="s">
        <v>4034</v>
      </c>
      <c r="J208" s="2" t="s">
        <v>619</v>
      </c>
      <c r="K208" s="2" t="s">
        <v>2253</v>
      </c>
      <c r="L208" s="3">
        <v>115</v>
      </c>
      <c r="M208" s="2" t="s">
        <v>4035</v>
      </c>
      <c r="N208" s="2" t="s">
        <v>4036</v>
      </c>
      <c r="O208" s="2" t="s">
        <v>4033</v>
      </c>
      <c r="P208" s="2" t="s">
        <v>417</v>
      </c>
      <c r="Q208" s="2" t="s">
        <v>4034</v>
      </c>
      <c r="R208" s="2" t="s">
        <v>4037</v>
      </c>
      <c r="S208" s="2" t="s">
        <v>76</v>
      </c>
    </row>
    <row r="209" spans="1:19" ht="13.9" customHeight="1" x14ac:dyDescent="0.25">
      <c r="A209" s="12">
        <f>ROUND(Table1[[#This Row],[Capacity]]*248.77,0)</f>
        <v>9702</v>
      </c>
      <c r="B209" s="4">
        <v>13544</v>
      </c>
      <c r="C209" s="9" t="s">
        <v>7992</v>
      </c>
      <c r="D209" s="2" t="s">
        <v>406</v>
      </c>
      <c r="E209" s="2" t="s">
        <v>4039</v>
      </c>
      <c r="F209" s="2" t="str">
        <f>Table1[[#This Row],[Facility Number]]&amp;"-"&amp;Table1[[#This Row],[Facility Name]]&amp;"-"&amp;Table1[[#This Row],[Level of Care]]</f>
        <v>13544-ARBORS AT LAKEVIEW BEND - ASSISTED LIVING BY AMERICARE, THE-ALF**</v>
      </c>
      <c r="G209" s="2" t="s">
        <v>4040</v>
      </c>
      <c r="H209" s="2" t="s">
        <v>1629</v>
      </c>
      <c r="I209" s="2" t="s">
        <v>4041</v>
      </c>
      <c r="J209" s="2" t="s">
        <v>4042</v>
      </c>
      <c r="K209" s="2" t="s">
        <v>4043</v>
      </c>
      <c r="L209" s="3">
        <v>39</v>
      </c>
      <c r="M209" s="2" t="s">
        <v>4044</v>
      </c>
      <c r="N209" s="2" t="s">
        <v>4045</v>
      </c>
      <c r="O209" s="2" t="s">
        <v>4046</v>
      </c>
      <c r="P209" s="2" t="s">
        <v>1629</v>
      </c>
      <c r="Q209" s="2" t="s">
        <v>4047</v>
      </c>
      <c r="R209" s="2" t="s">
        <v>4048</v>
      </c>
      <c r="S209" s="2" t="s">
        <v>36</v>
      </c>
    </row>
    <row r="210" spans="1:19" ht="13.9" customHeight="1" x14ac:dyDescent="0.25">
      <c r="A210" s="12">
        <f>ROUND(Table1[[#This Row],[Capacity]]*248.77,0)</f>
        <v>5473</v>
      </c>
      <c r="B210" s="4">
        <v>13589</v>
      </c>
      <c r="C210" s="9" t="s">
        <v>7992</v>
      </c>
      <c r="D210" s="2" t="s">
        <v>406</v>
      </c>
      <c r="E210" s="2" t="s">
        <v>4049</v>
      </c>
      <c r="F210" s="2" t="str">
        <f>Table1[[#This Row],[Facility Number]]&amp;"-"&amp;Table1[[#This Row],[Facility Name]]&amp;"-"&amp;Table1[[#This Row],[Level of Care]]</f>
        <v>13589-ARBORS AT PARKSIDE - MEMORY CARE ASSISTED LIVING BY AMERICARE-ALF**</v>
      </c>
      <c r="G210" s="2" t="s">
        <v>4050</v>
      </c>
      <c r="H210" s="2" t="s">
        <v>2715</v>
      </c>
      <c r="I210" s="2" t="s">
        <v>4051</v>
      </c>
      <c r="J210" s="2" t="s">
        <v>611</v>
      </c>
      <c r="K210" s="2" t="s">
        <v>4052</v>
      </c>
      <c r="L210" s="3">
        <v>22</v>
      </c>
      <c r="M210" s="2" t="s">
        <v>4053</v>
      </c>
      <c r="N210" s="2" t="s">
        <v>4054</v>
      </c>
      <c r="O210" s="2" t="s">
        <v>4050</v>
      </c>
      <c r="P210" s="2" t="s">
        <v>2715</v>
      </c>
      <c r="Q210" s="2" t="s">
        <v>4051</v>
      </c>
      <c r="R210" s="2" t="s">
        <v>4055</v>
      </c>
      <c r="S210" s="2" t="s">
        <v>36</v>
      </c>
    </row>
    <row r="211" spans="1:19" ht="13.9" customHeight="1" x14ac:dyDescent="0.25">
      <c r="A211" s="12">
        <f>ROUND(Table1[[#This Row],[Capacity]]*248.77,0)</f>
        <v>12439</v>
      </c>
      <c r="B211" s="4">
        <v>13596</v>
      </c>
      <c r="C211" s="9" t="s">
        <v>7992</v>
      </c>
      <c r="D211" s="2" t="s">
        <v>406</v>
      </c>
      <c r="E211" s="2" t="s">
        <v>4056</v>
      </c>
      <c r="F211" s="2" t="str">
        <f>Table1[[#This Row],[Facility Number]]&amp;"-"&amp;Table1[[#This Row],[Facility Name]]&amp;"-"&amp;Table1[[#This Row],[Level of Care]]</f>
        <v>13596-WILLOW BROOKE - ASSISTED LIVING BY AMERICARE-ALF**</v>
      </c>
      <c r="G211" s="2" t="s">
        <v>4057</v>
      </c>
      <c r="H211" s="2" t="s">
        <v>3053</v>
      </c>
      <c r="I211" s="2" t="s">
        <v>4058</v>
      </c>
      <c r="J211" s="2" t="s">
        <v>4059</v>
      </c>
      <c r="K211" s="2" t="s">
        <v>1186</v>
      </c>
      <c r="L211" s="3">
        <v>50</v>
      </c>
      <c r="M211" s="2" t="s">
        <v>4060</v>
      </c>
      <c r="N211" s="2" t="s">
        <v>4061</v>
      </c>
      <c r="O211" s="2" t="s">
        <v>4062</v>
      </c>
      <c r="P211" s="2" t="s">
        <v>3053</v>
      </c>
      <c r="Q211" s="2" t="s">
        <v>4058</v>
      </c>
      <c r="R211" s="2" t="s">
        <v>4063</v>
      </c>
      <c r="S211" s="2" t="s">
        <v>36</v>
      </c>
    </row>
    <row r="212" spans="1:19" ht="13.9" customHeight="1" x14ac:dyDescent="0.25">
      <c r="A212" s="12">
        <f>ROUND(Table1[[#This Row],[Capacity]]*248.77,0)</f>
        <v>2985</v>
      </c>
      <c r="B212" s="4">
        <v>13608</v>
      </c>
      <c r="C212" s="9" t="s">
        <v>7992</v>
      </c>
      <c r="D212" s="2" t="s">
        <v>15</v>
      </c>
      <c r="E212" s="2" t="s">
        <v>4064</v>
      </c>
      <c r="F212" s="2" t="str">
        <f>Table1[[#This Row],[Facility Number]]&amp;"-"&amp;Table1[[#This Row],[Facility Name]]&amp;"-"&amp;Table1[[#This Row],[Level of Care]]</f>
        <v>13608-TURNING POINT GROUP HOME-RCF</v>
      </c>
      <c r="G212" s="2" t="s">
        <v>4065</v>
      </c>
      <c r="H212" s="2" t="s">
        <v>1018</v>
      </c>
      <c r="I212" s="2" t="s">
        <v>4066</v>
      </c>
      <c r="J212" s="2" t="s">
        <v>1091</v>
      </c>
      <c r="K212" s="2" t="s">
        <v>4067</v>
      </c>
      <c r="L212" s="3">
        <v>12</v>
      </c>
      <c r="M212" s="2" t="s">
        <v>4068</v>
      </c>
      <c r="N212" s="2" t="s">
        <v>4069</v>
      </c>
      <c r="O212" s="2" t="s">
        <v>4070</v>
      </c>
      <c r="P212" s="2" t="s">
        <v>1018</v>
      </c>
      <c r="Q212" s="2" t="s">
        <v>4071</v>
      </c>
      <c r="R212" s="2" t="s">
        <v>4072</v>
      </c>
      <c r="S212" s="2" t="s">
        <v>76</v>
      </c>
    </row>
    <row r="213" spans="1:19" ht="13.9" customHeight="1" x14ac:dyDescent="0.25">
      <c r="A213" s="12">
        <f>ROUND(Table1[[#This Row],[Capacity]]*248.77,0)</f>
        <v>7463</v>
      </c>
      <c r="B213" s="4">
        <v>13636</v>
      </c>
      <c r="C213" s="9" t="s">
        <v>7992</v>
      </c>
      <c r="D213" s="2" t="s">
        <v>138</v>
      </c>
      <c r="E213" s="2" t="s">
        <v>4073</v>
      </c>
      <c r="F213" s="2" t="str">
        <f>Table1[[#This Row],[Facility Number]]&amp;"-"&amp;Table1[[#This Row],[Facility Name]]&amp;"-"&amp;Table1[[#This Row],[Level of Care]]</f>
        <v>13636-OZARK OAKS RESIDENTIAL CARE FACILITY II-RCF*</v>
      </c>
      <c r="G213" s="2" t="s">
        <v>4074</v>
      </c>
      <c r="H213" s="2" t="s">
        <v>609</v>
      </c>
      <c r="I213" s="2" t="s">
        <v>4075</v>
      </c>
      <c r="J213" s="2" t="s">
        <v>4076</v>
      </c>
      <c r="K213" s="2" t="s">
        <v>4077</v>
      </c>
      <c r="L213" s="3">
        <v>30</v>
      </c>
      <c r="M213" s="2" t="s">
        <v>4078</v>
      </c>
      <c r="N213" s="2" t="s">
        <v>4079</v>
      </c>
      <c r="O213" s="2" t="s">
        <v>4080</v>
      </c>
      <c r="P213" s="2" t="s">
        <v>609</v>
      </c>
      <c r="Q213" s="2" t="s">
        <v>4081</v>
      </c>
      <c r="R213" s="2" t="s">
        <v>4082</v>
      </c>
      <c r="S213" s="2" t="s">
        <v>76</v>
      </c>
    </row>
    <row r="214" spans="1:19" ht="13.9" customHeight="1" x14ac:dyDescent="0.25">
      <c r="A214" s="12">
        <f>ROUND(Table1[[#This Row],[Capacity]]*248.77,0)</f>
        <v>17911</v>
      </c>
      <c r="B214" s="4">
        <v>13641</v>
      </c>
      <c r="C214" s="9" t="s">
        <v>7992</v>
      </c>
      <c r="D214" s="2" t="s">
        <v>138</v>
      </c>
      <c r="E214" s="2" t="s">
        <v>4083</v>
      </c>
      <c r="F214" s="2" t="str">
        <f>Table1[[#This Row],[Facility Number]]&amp;"-"&amp;Table1[[#This Row],[Facility Name]]&amp;"-"&amp;Table1[[#This Row],[Level of Care]]</f>
        <v>13641-PLEASANT VALLEY MANOR-RCF*</v>
      </c>
      <c r="G214" s="2" t="s">
        <v>4084</v>
      </c>
      <c r="H214" s="2" t="s">
        <v>2461</v>
      </c>
      <c r="I214" s="2" t="s">
        <v>4085</v>
      </c>
      <c r="J214" s="2" t="s">
        <v>4086</v>
      </c>
      <c r="K214" s="2" t="s">
        <v>4087</v>
      </c>
      <c r="L214" s="3">
        <v>72</v>
      </c>
      <c r="M214" s="2" t="s">
        <v>4088</v>
      </c>
      <c r="N214" s="2" t="s">
        <v>4089</v>
      </c>
      <c r="O214" s="2" t="s">
        <v>4084</v>
      </c>
      <c r="P214" s="2" t="s">
        <v>2461</v>
      </c>
      <c r="Q214" s="2" t="s">
        <v>4085</v>
      </c>
      <c r="R214" s="2" t="s">
        <v>4090</v>
      </c>
      <c r="S214" s="2" t="s">
        <v>76</v>
      </c>
    </row>
    <row r="215" spans="1:19" ht="13.9" customHeight="1" x14ac:dyDescent="0.25">
      <c r="A215" s="12">
        <f>ROUND(Table1[[#This Row],[Capacity]]*248.77,0)</f>
        <v>19653</v>
      </c>
      <c r="B215" s="4">
        <v>13663</v>
      </c>
      <c r="C215" s="9" t="s">
        <v>7992</v>
      </c>
      <c r="D215" s="2" t="s">
        <v>406</v>
      </c>
      <c r="E215" s="2" t="s">
        <v>4100</v>
      </c>
      <c r="F215" s="2" t="str">
        <f>Table1[[#This Row],[Facility Number]]&amp;"-"&amp;Table1[[#This Row],[Facility Name]]&amp;"-"&amp;Table1[[#This Row],[Level of Care]]</f>
        <v>13663-CEDARHURST OF TESSON HEIGHTS-ALF**</v>
      </c>
      <c r="G215" s="2" t="s">
        <v>4101</v>
      </c>
      <c r="H215" s="2" t="s">
        <v>18</v>
      </c>
      <c r="I215" s="2" t="s">
        <v>4102</v>
      </c>
      <c r="J215" s="2" t="s">
        <v>4103</v>
      </c>
      <c r="K215" s="2" t="s">
        <v>4104</v>
      </c>
      <c r="L215" s="3">
        <v>79</v>
      </c>
      <c r="M215" s="2" t="s">
        <v>4105</v>
      </c>
      <c r="N215" s="2" t="s">
        <v>4106</v>
      </c>
      <c r="O215" s="2" t="s">
        <v>4101</v>
      </c>
      <c r="P215" s="2" t="s">
        <v>18</v>
      </c>
      <c r="Q215" s="2" t="s">
        <v>4102</v>
      </c>
      <c r="R215" s="2" t="s">
        <v>4107</v>
      </c>
      <c r="S215" s="2" t="s">
        <v>36</v>
      </c>
    </row>
    <row r="216" spans="1:19" ht="13.9" customHeight="1" x14ac:dyDescent="0.25">
      <c r="A216" s="12">
        <f>ROUND(Table1[[#This Row],[Capacity]]*248.77,0)</f>
        <v>2985</v>
      </c>
      <c r="B216" s="4">
        <v>13697</v>
      </c>
      <c r="C216" s="9" t="s">
        <v>7992</v>
      </c>
      <c r="D216" s="2" t="s">
        <v>15</v>
      </c>
      <c r="E216" s="2" t="s">
        <v>4116</v>
      </c>
      <c r="F216" s="2" t="str">
        <f>Table1[[#This Row],[Facility Number]]&amp;"-"&amp;Table1[[#This Row],[Facility Name]]&amp;"-"&amp;Table1[[#This Row],[Level of Care]]</f>
        <v>13697-MAGNOLIA HOUSE-RCF</v>
      </c>
      <c r="G216" s="2" t="s">
        <v>4117</v>
      </c>
      <c r="H216" s="2" t="s">
        <v>308</v>
      </c>
      <c r="I216" s="2" t="s">
        <v>4118</v>
      </c>
      <c r="J216" s="2" t="s">
        <v>1574</v>
      </c>
      <c r="K216" s="2" t="s">
        <v>219</v>
      </c>
      <c r="L216" s="3">
        <v>12</v>
      </c>
      <c r="M216" s="2" t="s">
        <v>4119</v>
      </c>
      <c r="N216" s="2" t="s">
        <v>4120</v>
      </c>
      <c r="O216" s="2" t="s">
        <v>4117</v>
      </c>
      <c r="P216" s="2" t="s">
        <v>308</v>
      </c>
      <c r="Q216" s="2" t="s">
        <v>4118</v>
      </c>
      <c r="R216" s="2" t="s">
        <v>3238</v>
      </c>
      <c r="S216" s="2" t="s">
        <v>36</v>
      </c>
    </row>
    <row r="217" spans="1:19" ht="13.9" customHeight="1" x14ac:dyDescent="0.25">
      <c r="A217" s="12">
        <f>ROUND(Table1[[#This Row],[Capacity]]*248.77,0)</f>
        <v>17911</v>
      </c>
      <c r="B217" s="4">
        <v>13735</v>
      </c>
      <c r="C217" s="9" t="s">
        <v>7992</v>
      </c>
      <c r="D217" s="2" t="s">
        <v>406</v>
      </c>
      <c r="E217" s="2" t="s">
        <v>4121</v>
      </c>
      <c r="F217" s="2" t="str">
        <f>Table1[[#This Row],[Facility Number]]&amp;"-"&amp;Table1[[#This Row],[Facility Name]]&amp;"-"&amp;Table1[[#This Row],[Level of Care]]</f>
        <v>13735-SOUTH POINTE - ASSISTED LIVING BY AMERICARE-ALF**</v>
      </c>
      <c r="G217" s="2" t="s">
        <v>4122</v>
      </c>
      <c r="H217" s="2" t="s">
        <v>488</v>
      </c>
      <c r="I217" s="2" t="s">
        <v>4123</v>
      </c>
      <c r="J217" s="2" t="s">
        <v>3030</v>
      </c>
      <c r="K217" s="2" t="s">
        <v>4124</v>
      </c>
      <c r="L217" s="3">
        <v>72</v>
      </c>
      <c r="M217" s="2" t="s">
        <v>4125</v>
      </c>
      <c r="N217" s="2" t="s">
        <v>4126</v>
      </c>
      <c r="O217" s="2" t="s">
        <v>4122</v>
      </c>
      <c r="P217" s="2" t="s">
        <v>488</v>
      </c>
      <c r="Q217" s="2" t="s">
        <v>4123</v>
      </c>
      <c r="R217" s="2" t="s">
        <v>4127</v>
      </c>
      <c r="S217" s="2" t="s">
        <v>36</v>
      </c>
    </row>
    <row r="218" spans="1:19" ht="13.9" customHeight="1" x14ac:dyDescent="0.25">
      <c r="A218" s="12">
        <f>ROUND(Table1[[#This Row],[Capacity]]*248.77,0)</f>
        <v>6717</v>
      </c>
      <c r="B218" s="4">
        <v>13774</v>
      </c>
      <c r="C218" s="9" t="s">
        <v>7992</v>
      </c>
      <c r="D218" s="2" t="s">
        <v>15</v>
      </c>
      <c r="E218" s="2" t="s">
        <v>4137</v>
      </c>
      <c r="F218" s="2" t="str">
        <f>Table1[[#This Row],[Facility Number]]&amp;"-"&amp;Table1[[#This Row],[Facility Name]]&amp;"-"&amp;Table1[[#This Row],[Level of Care]]</f>
        <v>13774-WATERFORD LADIES HOME-RCF</v>
      </c>
      <c r="G218" s="2" t="s">
        <v>4138</v>
      </c>
      <c r="H218" s="2" t="s">
        <v>270</v>
      </c>
      <c r="I218" s="2" t="s">
        <v>4139</v>
      </c>
      <c r="J218" s="2" t="s">
        <v>564</v>
      </c>
      <c r="K218" s="2" t="s">
        <v>4140</v>
      </c>
      <c r="L218" s="3">
        <v>27</v>
      </c>
      <c r="M218" s="2" t="s">
        <v>4141</v>
      </c>
      <c r="N218" s="2" t="s">
        <v>4142</v>
      </c>
      <c r="O218" s="2" t="s">
        <v>4138</v>
      </c>
      <c r="P218" s="2" t="s">
        <v>270</v>
      </c>
      <c r="Q218" s="2" t="s">
        <v>4139</v>
      </c>
      <c r="R218" s="2" t="s">
        <v>4143</v>
      </c>
      <c r="S218" s="2" t="s">
        <v>3271</v>
      </c>
    </row>
    <row r="219" spans="1:19" ht="13.9" customHeight="1" x14ac:dyDescent="0.25">
      <c r="A219" s="12">
        <f>ROUND(Table1[[#This Row],[Capacity]]*248.77,0)</f>
        <v>51247</v>
      </c>
      <c r="B219" s="4">
        <v>13854</v>
      </c>
      <c r="C219" s="9" t="s">
        <v>7992</v>
      </c>
      <c r="D219" s="2" t="s">
        <v>138</v>
      </c>
      <c r="E219" s="2" t="s">
        <v>4152</v>
      </c>
      <c r="F219" s="2" t="str">
        <f>Table1[[#This Row],[Facility Number]]&amp;"-"&amp;Table1[[#This Row],[Facility Name]]&amp;"-"&amp;Table1[[#This Row],[Level of Care]]</f>
        <v>13854-CEDARS OF LIBERTY HEALTH CARE CENTER-RCF*</v>
      </c>
      <c r="G219" s="2" t="s">
        <v>4153</v>
      </c>
      <c r="H219" s="2" t="s">
        <v>887</v>
      </c>
      <c r="I219" s="2" t="s">
        <v>4154</v>
      </c>
      <c r="J219" s="2" t="s">
        <v>1515</v>
      </c>
      <c r="K219" s="2" t="s">
        <v>4155</v>
      </c>
      <c r="L219" s="3">
        <v>206</v>
      </c>
      <c r="M219" s="2" t="s">
        <v>4156</v>
      </c>
      <c r="N219" s="2" t="s">
        <v>4157</v>
      </c>
      <c r="O219" s="2" t="s">
        <v>4153</v>
      </c>
      <c r="P219" s="2" t="s">
        <v>887</v>
      </c>
      <c r="Q219" s="2" t="s">
        <v>4154</v>
      </c>
      <c r="R219" s="2" t="s">
        <v>4158</v>
      </c>
      <c r="S219" s="2" t="s">
        <v>36</v>
      </c>
    </row>
    <row r="220" spans="1:19" ht="13.9" customHeight="1" x14ac:dyDescent="0.25">
      <c r="A220" s="12">
        <f>ROUND(Table1[[#This Row],[Capacity]]*248.77,0)</f>
        <v>7463</v>
      </c>
      <c r="B220" s="4">
        <v>14047</v>
      </c>
      <c r="C220" s="9" t="s">
        <v>7992</v>
      </c>
      <c r="D220" s="2" t="s">
        <v>138</v>
      </c>
      <c r="E220" s="2" t="s">
        <v>4185</v>
      </c>
      <c r="F220" s="2" t="str">
        <f>Table1[[#This Row],[Facility Number]]&amp;"-"&amp;Table1[[#This Row],[Facility Name]]&amp;"-"&amp;Table1[[#This Row],[Level of Care]]</f>
        <v>14047-CHEROKEE RESIDENTIAL CARE ACQUISITION, LLC-RCF*</v>
      </c>
      <c r="G220" s="2" t="s">
        <v>4186</v>
      </c>
      <c r="H220" s="2" t="s">
        <v>18</v>
      </c>
      <c r="I220" s="2" t="s">
        <v>4187</v>
      </c>
      <c r="J220" s="2" t="s">
        <v>1407</v>
      </c>
      <c r="K220" s="2" t="s">
        <v>4188</v>
      </c>
      <c r="L220" s="3">
        <v>30</v>
      </c>
      <c r="M220" s="2" t="s">
        <v>4189</v>
      </c>
      <c r="N220" s="2" t="s">
        <v>4190</v>
      </c>
      <c r="O220" s="2" t="s">
        <v>4186</v>
      </c>
      <c r="P220" s="2" t="s">
        <v>18</v>
      </c>
      <c r="Q220" s="2" t="s">
        <v>4187</v>
      </c>
      <c r="R220" s="2" t="s">
        <v>4185</v>
      </c>
      <c r="S220" s="2" t="s">
        <v>36</v>
      </c>
    </row>
    <row r="221" spans="1:19" ht="13.9" customHeight="1" x14ac:dyDescent="0.25">
      <c r="A221" s="12">
        <f>ROUND(Table1[[#This Row],[Capacity]]*248.77,0)</f>
        <v>4975</v>
      </c>
      <c r="B221" s="4">
        <v>14084</v>
      </c>
      <c r="C221" s="9" t="s">
        <v>7992</v>
      </c>
      <c r="D221" s="2" t="s">
        <v>406</v>
      </c>
      <c r="E221" s="2" t="s">
        <v>127</v>
      </c>
      <c r="F221" s="2" t="str">
        <f>Table1[[#This Row],[Facility Number]]&amp;"-"&amp;Table1[[#This Row],[Facility Name]]&amp;"-"&amp;Table1[[#This Row],[Level of Care]]</f>
        <v>14084-BAPTIST HOME, THE-ALF**</v>
      </c>
      <c r="G221" s="2" t="s">
        <v>4191</v>
      </c>
      <c r="H221" s="2" t="s">
        <v>1558</v>
      </c>
      <c r="I221" s="2" t="s">
        <v>4192</v>
      </c>
      <c r="J221" s="2" t="s">
        <v>1829</v>
      </c>
      <c r="K221" s="2" t="s">
        <v>4193</v>
      </c>
      <c r="L221" s="3">
        <v>20</v>
      </c>
      <c r="M221" s="2" t="s">
        <v>4194</v>
      </c>
      <c r="N221" s="2" t="s">
        <v>4195</v>
      </c>
      <c r="O221" s="2" t="s">
        <v>4191</v>
      </c>
      <c r="P221" s="2" t="s">
        <v>1558</v>
      </c>
      <c r="Q221" s="2" t="s">
        <v>4192</v>
      </c>
      <c r="R221" s="2" t="s">
        <v>127</v>
      </c>
      <c r="S221" s="2" t="s">
        <v>76</v>
      </c>
    </row>
    <row r="222" spans="1:19" ht="13.9" customHeight="1" x14ac:dyDescent="0.25">
      <c r="A222" s="12">
        <f>ROUND(Table1[[#This Row],[Capacity]]*248.77,0)</f>
        <v>8458</v>
      </c>
      <c r="B222" s="4">
        <v>14084</v>
      </c>
      <c r="C222" s="9" t="s">
        <v>7992</v>
      </c>
      <c r="D222" s="2" t="s">
        <v>137</v>
      </c>
      <c r="E222" s="2" t="s">
        <v>127</v>
      </c>
      <c r="F222" s="2" t="str">
        <f>Table1[[#This Row],[Facility Number]]&amp;"-"&amp;Table1[[#This Row],[Facility Name]]&amp;"-"&amp;Table1[[#This Row],[Level of Care]]</f>
        <v>14084-BAPTIST HOME, THE-ICF</v>
      </c>
      <c r="G222" s="2" t="s">
        <v>4191</v>
      </c>
      <c r="H222" s="2" t="s">
        <v>1558</v>
      </c>
      <c r="I222" s="2" t="s">
        <v>4192</v>
      </c>
      <c r="J222" s="2" t="s">
        <v>1829</v>
      </c>
      <c r="K222" s="2" t="s">
        <v>4193</v>
      </c>
      <c r="L222" s="3">
        <v>34</v>
      </c>
      <c r="M222" s="2" t="s">
        <v>4194</v>
      </c>
      <c r="N222" s="2" t="s">
        <v>4195</v>
      </c>
      <c r="O222" s="2" t="s">
        <v>4191</v>
      </c>
      <c r="P222" s="2" t="s">
        <v>1558</v>
      </c>
      <c r="Q222" s="2" t="s">
        <v>4192</v>
      </c>
      <c r="R222" s="2" t="s">
        <v>127</v>
      </c>
      <c r="S222" s="2" t="s">
        <v>76</v>
      </c>
    </row>
    <row r="223" spans="1:19" ht="13.9" customHeight="1" x14ac:dyDescent="0.25">
      <c r="A223" s="12">
        <f>ROUND(Table1[[#This Row],[Capacity]]*248.77,0)</f>
        <v>4727</v>
      </c>
      <c r="B223" s="4">
        <v>14143</v>
      </c>
      <c r="C223" s="9" t="s">
        <v>7992</v>
      </c>
      <c r="D223" s="2" t="s">
        <v>37</v>
      </c>
      <c r="E223" s="2" t="s">
        <v>4227</v>
      </c>
      <c r="F223" s="2" t="str">
        <f>Table1[[#This Row],[Facility Number]]&amp;"-"&amp;Table1[[#This Row],[Facility Name]]&amp;"-"&amp;Table1[[#This Row],[Level of Care]]</f>
        <v>14143-GASCONADE TERRACE RETIREMENT CENTER-ALF</v>
      </c>
      <c r="G223" s="2" t="s">
        <v>4228</v>
      </c>
      <c r="H223" s="2" t="s">
        <v>1208</v>
      </c>
      <c r="I223" s="2" t="s">
        <v>1209</v>
      </c>
      <c r="J223" s="2" t="s">
        <v>1210</v>
      </c>
      <c r="K223" s="2" t="s">
        <v>1211</v>
      </c>
      <c r="L223" s="3">
        <v>19</v>
      </c>
      <c r="M223" s="2" t="s">
        <v>4229</v>
      </c>
      <c r="N223" s="2" t="s">
        <v>4230</v>
      </c>
      <c r="O223" s="2" t="s">
        <v>1214</v>
      </c>
      <c r="P223" s="2" t="s">
        <v>1208</v>
      </c>
      <c r="Q223" s="2" t="s">
        <v>1215</v>
      </c>
      <c r="R223" s="2" t="s">
        <v>1216</v>
      </c>
      <c r="S223" s="2" t="s">
        <v>664</v>
      </c>
    </row>
    <row r="224" spans="1:19" ht="13.9" customHeight="1" x14ac:dyDescent="0.25">
      <c r="A224" s="12">
        <f>ROUND(Table1[[#This Row],[Capacity]]*248.77,0)</f>
        <v>10946</v>
      </c>
      <c r="B224" s="4">
        <v>14190</v>
      </c>
      <c r="C224" s="9" t="s">
        <v>7992</v>
      </c>
      <c r="D224" s="2" t="s">
        <v>138</v>
      </c>
      <c r="E224" s="2" t="s">
        <v>4231</v>
      </c>
      <c r="F224" s="2" t="str">
        <f>Table1[[#This Row],[Facility Number]]&amp;"-"&amp;Table1[[#This Row],[Facility Name]]&amp;"-"&amp;Table1[[#This Row],[Level of Care]]</f>
        <v>14190-LIFE ENHANCEMENT VILLAGE OF THE OZARKS INC-RCF*</v>
      </c>
      <c r="G224" s="2" t="s">
        <v>4232</v>
      </c>
      <c r="H224" s="2" t="s">
        <v>4146</v>
      </c>
      <c r="I224" s="2" t="s">
        <v>4233</v>
      </c>
      <c r="J224" s="2" t="s">
        <v>2068</v>
      </c>
      <c r="K224" s="2" t="s">
        <v>4234</v>
      </c>
      <c r="L224" s="3">
        <v>44</v>
      </c>
      <c r="M224" s="2" t="s">
        <v>4235</v>
      </c>
      <c r="N224" s="2" t="s">
        <v>4236</v>
      </c>
      <c r="O224" s="2" t="s">
        <v>4237</v>
      </c>
      <c r="P224" s="2" t="s">
        <v>4146</v>
      </c>
      <c r="Q224" s="2" t="s">
        <v>4233</v>
      </c>
      <c r="R224" s="2" t="s">
        <v>4238</v>
      </c>
      <c r="S224" s="2" t="s">
        <v>24</v>
      </c>
    </row>
    <row r="225" spans="1:19" ht="13.9" customHeight="1" x14ac:dyDescent="0.25">
      <c r="A225" s="12">
        <f>ROUND(Table1[[#This Row],[Capacity]]*248.77,0)</f>
        <v>23136</v>
      </c>
      <c r="B225" s="4">
        <v>14251</v>
      </c>
      <c r="C225" s="9" t="s">
        <v>7992</v>
      </c>
      <c r="D225" s="2" t="s">
        <v>406</v>
      </c>
      <c r="E225" s="2" t="s">
        <v>4247</v>
      </c>
      <c r="F225" s="2" t="str">
        <f>Table1[[#This Row],[Facility Number]]&amp;"-"&amp;Table1[[#This Row],[Facility Name]]&amp;"-"&amp;Table1[[#This Row],[Level of Care]]</f>
        <v>14251-SPRING RIVER CHRISTIAN VILLAGE, INC-ALF**</v>
      </c>
      <c r="G225" s="2" t="s">
        <v>4248</v>
      </c>
      <c r="H225" s="2" t="s">
        <v>609</v>
      </c>
      <c r="I225" s="2" t="s">
        <v>4249</v>
      </c>
      <c r="J225" s="2" t="s">
        <v>1157</v>
      </c>
      <c r="K225" s="2" t="s">
        <v>72</v>
      </c>
      <c r="L225" s="3">
        <v>93</v>
      </c>
      <c r="M225" s="2" t="s">
        <v>4250</v>
      </c>
      <c r="N225" s="2" t="s">
        <v>4251</v>
      </c>
      <c r="O225" s="2" t="s">
        <v>4248</v>
      </c>
      <c r="P225" s="2" t="s">
        <v>609</v>
      </c>
      <c r="Q225" s="2" t="s">
        <v>4249</v>
      </c>
      <c r="R225" s="2" t="s">
        <v>4247</v>
      </c>
      <c r="S225" s="2" t="s">
        <v>76</v>
      </c>
    </row>
    <row r="226" spans="1:19" ht="13.9" customHeight="1" x14ac:dyDescent="0.25">
      <c r="A226" s="12">
        <f>ROUND(Table1[[#This Row],[Capacity]]*248.77,0)</f>
        <v>3980</v>
      </c>
      <c r="B226" s="4">
        <v>14270</v>
      </c>
      <c r="C226" s="9" t="s">
        <v>7992</v>
      </c>
      <c r="D226" s="2" t="s">
        <v>138</v>
      </c>
      <c r="E226" s="2" t="s">
        <v>4252</v>
      </c>
      <c r="F226" s="2" t="str">
        <f>Table1[[#This Row],[Facility Number]]&amp;"-"&amp;Table1[[#This Row],[Facility Name]]&amp;"-"&amp;Table1[[#This Row],[Level of Care]]</f>
        <v>14270-COUNTRY AIRE ESTATES, LLC-RCF*</v>
      </c>
      <c r="G226" s="2" t="s">
        <v>4253</v>
      </c>
      <c r="H226" s="2" t="s">
        <v>191</v>
      </c>
      <c r="I226" s="2" t="s">
        <v>4254</v>
      </c>
      <c r="J226" s="2" t="s">
        <v>310</v>
      </c>
      <c r="K226" s="2" t="s">
        <v>4255</v>
      </c>
      <c r="L226" s="3">
        <v>16</v>
      </c>
      <c r="M226" s="2" t="s">
        <v>4256</v>
      </c>
      <c r="N226" s="2" t="s">
        <v>4257</v>
      </c>
      <c r="O226" s="2" t="s">
        <v>4253</v>
      </c>
      <c r="P226" s="2" t="s">
        <v>191</v>
      </c>
      <c r="Q226" s="2" t="s">
        <v>4254</v>
      </c>
      <c r="R226" s="2" t="s">
        <v>4252</v>
      </c>
      <c r="S226" s="2" t="s">
        <v>36</v>
      </c>
    </row>
    <row r="227" spans="1:19" ht="13.9" customHeight="1" x14ac:dyDescent="0.25">
      <c r="A227" s="12">
        <f>ROUND(Table1[[#This Row],[Capacity]]*248.77,0)</f>
        <v>4975</v>
      </c>
      <c r="B227" s="4">
        <v>14309</v>
      </c>
      <c r="C227" s="9" t="s">
        <v>7992</v>
      </c>
      <c r="D227" s="2" t="s">
        <v>138</v>
      </c>
      <c r="E227" s="2" t="s">
        <v>4264</v>
      </c>
      <c r="F227" s="2" t="str">
        <f>Table1[[#This Row],[Facility Number]]&amp;"-"&amp;Table1[[#This Row],[Facility Name]]&amp;"-"&amp;Table1[[#This Row],[Level of Care]]</f>
        <v>14309-INDEPENDENCE SQUARE RESIDENTIAL CARE CENTER-RCF*</v>
      </c>
      <c r="G227" s="2" t="s">
        <v>4265</v>
      </c>
      <c r="H227" s="2" t="s">
        <v>28</v>
      </c>
      <c r="I227" s="2" t="s">
        <v>4266</v>
      </c>
      <c r="J227" s="2" t="s">
        <v>2533</v>
      </c>
      <c r="K227" s="2" t="s">
        <v>2534</v>
      </c>
      <c r="L227" s="3">
        <v>20</v>
      </c>
      <c r="M227" s="2" t="s">
        <v>4267</v>
      </c>
      <c r="N227" s="2" t="s">
        <v>4268</v>
      </c>
      <c r="O227" s="2" t="s">
        <v>4269</v>
      </c>
      <c r="P227" s="2" t="s">
        <v>28</v>
      </c>
      <c r="Q227" s="2" t="s">
        <v>4266</v>
      </c>
      <c r="R227" s="2" t="s">
        <v>2529</v>
      </c>
      <c r="S227" s="2" t="s">
        <v>76</v>
      </c>
    </row>
    <row r="228" spans="1:19" ht="13.9" customHeight="1" x14ac:dyDescent="0.25">
      <c r="A228" s="12">
        <f>ROUND(Table1[[#This Row],[Capacity]]*248.77,0)</f>
        <v>3732</v>
      </c>
      <c r="B228" s="4">
        <v>14376</v>
      </c>
      <c r="C228" s="9" t="s">
        <v>7992</v>
      </c>
      <c r="D228" s="2" t="s">
        <v>138</v>
      </c>
      <c r="E228" s="2" t="s">
        <v>4270</v>
      </c>
      <c r="F228" s="2" t="str">
        <f>Table1[[#This Row],[Facility Number]]&amp;"-"&amp;Table1[[#This Row],[Facility Name]]&amp;"-"&amp;Table1[[#This Row],[Level of Care]]</f>
        <v>14376-MELODY HOUSE-RCF*</v>
      </c>
      <c r="G228" s="2" t="s">
        <v>4271</v>
      </c>
      <c r="H228" s="2" t="s">
        <v>579</v>
      </c>
      <c r="I228" s="2" t="s">
        <v>4272</v>
      </c>
      <c r="J228" s="2" t="s">
        <v>1157</v>
      </c>
      <c r="K228" s="2" t="s">
        <v>4273</v>
      </c>
      <c r="L228" s="3">
        <v>15</v>
      </c>
      <c r="M228" s="2" t="s">
        <v>4274</v>
      </c>
      <c r="N228" s="2" t="s">
        <v>4275</v>
      </c>
      <c r="O228" s="2" t="s">
        <v>4276</v>
      </c>
      <c r="P228" s="2" t="s">
        <v>579</v>
      </c>
      <c r="Q228" s="2" t="s">
        <v>4272</v>
      </c>
      <c r="R228" s="2" t="s">
        <v>4277</v>
      </c>
      <c r="S228" s="2" t="s">
        <v>76</v>
      </c>
    </row>
    <row r="229" spans="1:19" ht="13.9" customHeight="1" x14ac:dyDescent="0.25">
      <c r="A229" s="12">
        <f>ROUND(Table1[[#This Row],[Capacity]]*248.77,0)</f>
        <v>9453</v>
      </c>
      <c r="B229" s="4">
        <v>14409</v>
      </c>
      <c r="C229" s="9" t="s">
        <v>7992</v>
      </c>
      <c r="D229" s="2" t="s">
        <v>138</v>
      </c>
      <c r="E229" s="2" t="s">
        <v>4278</v>
      </c>
      <c r="F229" s="2" t="str">
        <f>Table1[[#This Row],[Facility Number]]&amp;"-"&amp;Table1[[#This Row],[Facility Name]]&amp;"-"&amp;Table1[[#This Row],[Level of Care]]</f>
        <v>14409-APPLEGATE RETIREMENT HOME-RCF*</v>
      </c>
      <c r="G229" s="2" t="s">
        <v>4279</v>
      </c>
      <c r="H229" s="2" t="s">
        <v>18</v>
      </c>
      <c r="I229" s="2" t="s">
        <v>4280</v>
      </c>
      <c r="J229" s="2" t="s">
        <v>1201</v>
      </c>
      <c r="K229" s="2" t="s">
        <v>1202</v>
      </c>
      <c r="L229" s="3">
        <v>38</v>
      </c>
      <c r="M229" s="2" t="s">
        <v>4281</v>
      </c>
      <c r="N229" s="2" t="s">
        <v>4282</v>
      </c>
      <c r="O229" s="2" t="s">
        <v>4279</v>
      </c>
      <c r="P229" s="2" t="s">
        <v>18</v>
      </c>
      <c r="Q229" s="2" t="s">
        <v>4280</v>
      </c>
      <c r="R229" s="2" t="s">
        <v>4283</v>
      </c>
      <c r="S229" s="2" t="s">
        <v>24</v>
      </c>
    </row>
    <row r="230" spans="1:19" ht="13.9" customHeight="1" x14ac:dyDescent="0.25">
      <c r="A230" s="12">
        <f>ROUND(Table1[[#This Row],[Capacity]]*248.77,0)</f>
        <v>5970</v>
      </c>
      <c r="B230" s="4">
        <v>14436</v>
      </c>
      <c r="C230" s="9" t="s">
        <v>7992</v>
      </c>
      <c r="D230" s="2" t="s">
        <v>15</v>
      </c>
      <c r="E230" s="2" t="s">
        <v>4290</v>
      </c>
      <c r="F230" s="2" t="str">
        <f>Table1[[#This Row],[Facility Number]]&amp;"-"&amp;Table1[[#This Row],[Facility Name]]&amp;"-"&amp;Table1[[#This Row],[Level of Care]]</f>
        <v>14436-BUTTERFIELD RESIDENTIAL CARE CENTER-RCF</v>
      </c>
      <c r="G230" s="2" t="s">
        <v>4291</v>
      </c>
      <c r="H230" s="2" t="s">
        <v>298</v>
      </c>
      <c r="I230" s="2" t="s">
        <v>4292</v>
      </c>
      <c r="J230" s="2" t="s">
        <v>4293</v>
      </c>
      <c r="K230" s="2" t="s">
        <v>1184</v>
      </c>
      <c r="L230" s="3">
        <v>24</v>
      </c>
      <c r="M230" s="2" t="s">
        <v>4294</v>
      </c>
      <c r="N230" s="2" t="s">
        <v>4295</v>
      </c>
      <c r="O230" s="2" t="s">
        <v>4296</v>
      </c>
      <c r="P230" s="2" t="s">
        <v>298</v>
      </c>
      <c r="Q230" s="2" t="s">
        <v>4292</v>
      </c>
      <c r="R230" s="2" t="s">
        <v>87</v>
      </c>
      <c r="S230" s="2" t="s">
        <v>76</v>
      </c>
    </row>
    <row r="231" spans="1:19" ht="13.9" customHeight="1" x14ac:dyDescent="0.25">
      <c r="A231" s="12">
        <f>ROUND(Table1[[#This Row],[Capacity]]*248.77,0)</f>
        <v>16419</v>
      </c>
      <c r="B231" s="4">
        <v>14436</v>
      </c>
      <c r="C231" s="9" t="s">
        <v>7992</v>
      </c>
      <c r="D231" s="2" t="s">
        <v>138</v>
      </c>
      <c r="E231" s="2" t="s">
        <v>4290</v>
      </c>
      <c r="F231" s="2" t="str">
        <f>Table1[[#This Row],[Facility Number]]&amp;"-"&amp;Table1[[#This Row],[Facility Name]]&amp;"-"&amp;Table1[[#This Row],[Level of Care]]</f>
        <v>14436-BUTTERFIELD RESIDENTIAL CARE CENTER-RCF*</v>
      </c>
      <c r="G231" s="2" t="s">
        <v>4291</v>
      </c>
      <c r="H231" s="2" t="s">
        <v>298</v>
      </c>
      <c r="I231" s="2" t="s">
        <v>4292</v>
      </c>
      <c r="J231" s="2" t="s">
        <v>4293</v>
      </c>
      <c r="K231" s="2" t="s">
        <v>1184</v>
      </c>
      <c r="L231" s="3">
        <v>66</v>
      </c>
      <c r="M231" s="2" t="s">
        <v>4294</v>
      </c>
      <c r="N231" s="2" t="s">
        <v>4295</v>
      </c>
      <c r="O231" s="2" t="s">
        <v>4296</v>
      </c>
      <c r="P231" s="2" t="s">
        <v>298</v>
      </c>
      <c r="Q231" s="2" t="s">
        <v>4292</v>
      </c>
      <c r="R231" s="2" t="s">
        <v>87</v>
      </c>
      <c r="S231" s="2" t="s">
        <v>76</v>
      </c>
    </row>
    <row r="232" spans="1:19" ht="13.9" customHeight="1" x14ac:dyDescent="0.25">
      <c r="A232" s="12">
        <f>ROUND(Table1[[#This Row],[Capacity]]*248.77,0)</f>
        <v>3732</v>
      </c>
      <c r="B232" s="4">
        <v>14443</v>
      </c>
      <c r="C232" s="9" t="s">
        <v>7992</v>
      </c>
      <c r="D232" s="2" t="s">
        <v>37</v>
      </c>
      <c r="E232" s="2" t="s">
        <v>4297</v>
      </c>
      <c r="F232" s="2" t="str">
        <f>Table1[[#This Row],[Facility Number]]&amp;"-"&amp;Table1[[#This Row],[Facility Name]]&amp;"-"&amp;Table1[[#This Row],[Level of Care]]</f>
        <v>14443-COUNTRY MEADOWS-ALF</v>
      </c>
      <c r="G232" s="2" t="s">
        <v>4298</v>
      </c>
      <c r="H232" s="2" t="s">
        <v>2605</v>
      </c>
      <c r="I232" s="2" t="s">
        <v>4299</v>
      </c>
      <c r="J232" s="2" t="s">
        <v>61</v>
      </c>
      <c r="K232" s="2" t="s">
        <v>4300</v>
      </c>
      <c r="L232" s="3">
        <v>15</v>
      </c>
      <c r="M232" s="2" t="s">
        <v>4301</v>
      </c>
      <c r="N232" s="2" t="s">
        <v>4302</v>
      </c>
      <c r="O232" s="2" t="s">
        <v>4298</v>
      </c>
      <c r="P232" s="2" t="s">
        <v>2605</v>
      </c>
      <c r="Q232" s="2" t="s">
        <v>4299</v>
      </c>
      <c r="R232" s="2" t="s">
        <v>4303</v>
      </c>
      <c r="S232" s="2" t="s">
        <v>36</v>
      </c>
    </row>
    <row r="233" spans="1:19" ht="13.9" customHeight="1" x14ac:dyDescent="0.25">
      <c r="A233" s="12">
        <f>ROUND(Table1[[#This Row],[Capacity]]*248.77,0)</f>
        <v>7961</v>
      </c>
      <c r="B233" s="4">
        <v>14454</v>
      </c>
      <c r="C233" s="9" t="s">
        <v>7992</v>
      </c>
      <c r="D233" s="2" t="s">
        <v>138</v>
      </c>
      <c r="E233" s="2" t="s">
        <v>4304</v>
      </c>
      <c r="F233" s="2" t="str">
        <f>Table1[[#This Row],[Facility Number]]&amp;"-"&amp;Table1[[#This Row],[Facility Name]]&amp;"-"&amp;Table1[[#This Row],[Level of Care]]</f>
        <v>14454-MONTICELLO HOUSE-RCF*</v>
      </c>
      <c r="G233" s="2" t="s">
        <v>4305</v>
      </c>
      <c r="H233" s="2" t="s">
        <v>70</v>
      </c>
      <c r="I233" s="2" t="s">
        <v>4306</v>
      </c>
      <c r="J233" s="2" t="s">
        <v>1334</v>
      </c>
      <c r="K233" s="2" t="s">
        <v>1950</v>
      </c>
      <c r="L233" s="3">
        <v>32</v>
      </c>
      <c r="M233" s="2" t="s">
        <v>4307</v>
      </c>
      <c r="N233" s="2" t="s">
        <v>4308</v>
      </c>
      <c r="O233" s="2" t="s">
        <v>4309</v>
      </c>
      <c r="P233" s="2" t="s">
        <v>70</v>
      </c>
      <c r="Q233" s="2" t="s">
        <v>4310</v>
      </c>
      <c r="R233" s="2" t="s">
        <v>4311</v>
      </c>
      <c r="S233" s="2" t="s">
        <v>24</v>
      </c>
    </row>
    <row r="234" spans="1:19" ht="13.9" customHeight="1" x14ac:dyDescent="0.25">
      <c r="A234" s="12">
        <f>ROUND(Table1[[#This Row],[Capacity]]*248.77,0)</f>
        <v>23136</v>
      </c>
      <c r="B234" s="4">
        <v>14661</v>
      </c>
      <c r="C234" s="9" t="s">
        <v>7992</v>
      </c>
      <c r="D234" s="2" t="s">
        <v>406</v>
      </c>
      <c r="E234" s="2" t="s">
        <v>4328</v>
      </c>
      <c r="F234" s="2" t="str">
        <f>Table1[[#This Row],[Facility Number]]&amp;"-"&amp;Table1[[#This Row],[Facility Name]]&amp;"-"&amp;Table1[[#This Row],[Level of Care]]</f>
        <v>14661-BROOKING PARK-ALF**</v>
      </c>
      <c r="G234" s="2" t="s">
        <v>4329</v>
      </c>
      <c r="H234" s="2" t="s">
        <v>694</v>
      </c>
      <c r="I234" s="2" t="s">
        <v>4330</v>
      </c>
      <c r="J234" s="2" t="s">
        <v>4331</v>
      </c>
      <c r="K234" s="2" t="s">
        <v>1560</v>
      </c>
      <c r="L234" s="3">
        <v>93</v>
      </c>
      <c r="M234" s="2" t="s">
        <v>4332</v>
      </c>
      <c r="N234" s="2" t="s">
        <v>4333</v>
      </c>
      <c r="O234" s="2" t="s">
        <v>4329</v>
      </c>
      <c r="P234" s="2" t="s">
        <v>694</v>
      </c>
      <c r="Q234" s="2" t="s">
        <v>4330</v>
      </c>
      <c r="R234" s="2" t="s">
        <v>4334</v>
      </c>
      <c r="S234" s="2" t="s">
        <v>76</v>
      </c>
    </row>
    <row r="235" spans="1:19" ht="13.9" customHeight="1" x14ac:dyDescent="0.25">
      <c r="A235" s="12">
        <f>ROUND(Table1[[#This Row],[Capacity]]*248.77,0)</f>
        <v>2488</v>
      </c>
      <c r="B235" s="4">
        <v>14694</v>
      </c>
      <c r="C235" s="9" t="s">
        <v>7992</v>
      </c>
      <c r="D235" s="2" t="s">
        <v>15</v>
      </c>
      <c r="E235" s="2" t="s">
        <v>4335</v>
      </c>
      <c r="F235" s="2" t="str">
        <f>Table1[[#This Row],[Facility Number]]&amp;"-"&amp;Table1[[#This Row],[Facility Name]]&amp;"-"&amp;Table1[[#This Row],[Level of Care]]</f>
        <v>14694-DUNN-DUNN HOUSE LLC-RCF</v>
      </c>
      <c r="G235" s="2" t="s">
        <v>4336</v>
      </c>
      <c r="H235" s="2" t="s">
        <v>18</v>
      </c>
      <c r="I235" s="2" t="s">
        <v>4337</v>
      </c>
      <c r="J235" s="2" t="s">
        <v>4338</v>
      </c>
      <c r="K235" s="2" t="s">
        <v>4339</v>
      </c>
      <c r="L235" s="3">
        <v>10</v>
      </c>
      <c r="M235" s="2" t="s">
        <v>4340</v>
      </c>
      <c r="N235" s="2" t="s">
        <v>4341</v>
      </c>
      <c r="O235" s="2" t="s">
        <v>4336</v>
      </c>
      <c r="P235" s="2" t="s">
        <v>18</v>
      </c>
      <c r="Q235" s="2" t="s">
        <v>4337</v>
      </c>
      <c r="R235" s="2" t="s">
        <v>4342</v>
      </c>
      <c r="S235" s="2" t="s">
        <v>36</v>
      </c>
    </row>
    <row r="236" spans="1:19" ht="13.9" customHeight="1" x14ac:dyDescent="0.25">
      <c r="A236" s="12">
        <f>ROUND(Table1[[#This Row],[Capacity]]*248.77,0)</f>
        <v>5473</v>
      </c>
      <c r="B236" s="4">
        <v>14711</v>
      </c>
      <c r="C236" s="9" t="s">
        <v>7992</v>
      </c>
      <c r="D236" s="2" t="s">
        <v>37</v>
      </c>
      <c r="E236" s="2" t="s">
        <v>4343</v>
      </c>
      <c r="F236" s="2" t="str">
        <f>Table1[[#This Row],[Facility Number]]&amp;"-"&amp;Table1[[#This Row],[Facility Name]]&amp;"-"&amp;Table1[[#This Row],[Level of Care]]</f>
        <v>14711-CHATEAU ANN MARIE-ALF</v>
      </c>
      <c r="G236" s="2" t="s">
        <v>4344</v>
      </c>
      <c r="H236" s="2" t="s">
        <v>18</v>
      </c>
      <c r="I236" s="2" t="s">
        <v>4345</v>
      </c>
      <c r="J236" s="2" t="s">
        <v>435</v>
      </c>
      <c r="K236" s="2" t="s">
        <v>436</v>
      </c>
      <c r="L236" s="3">
        <v>22</v>
      </c>
      <c r="M236" s="2" t="s">
        <v>4346</v>
      </c>
      <c r="N236" s="2" t="s">
        <v>4347</v>
      </c>
      <c r="O236" s="2" t="s">
        <v>4344</v>
      </c>
      <c r="P236" s="2" t="s">
        <v>18</v>
      </c>
      <c r="Q236" s="2" t="s">
        <v>4345</v>
      </c>
      <c r="R236" s="2" t="s">
        <v>441</v>
      </c>
      <c r="S236" s="2" t="s">
        <v>36</v>
      </c>
    </row>
    <row r="237" spans="1:19" ht="13.9" customHeight="1" x14ac:dyDescent="0.25">
      <c r="A237" s="12">
        <f>ROUND(Table1[[#This Row],[Capacity]]*248.77,0)</f>
        <v>3732</v>
      </c>
      <c r="B237" s="4">
        <v>14868</v>
      </c>
      <c r="C237" s="9" t="s">
        <v>7992</v>
      </c>
      <c r="D237" s="2" t="s">
        <v>37</v>
      </c>
      <c r="E237" s="2" t="s">
        <v>4354</v>
      </c>
      <c r="F237" s="2" t="str">
        <f>Table1[[#This Row],[Facility Number]]&amp;"-"&amp;Table1[[#This Row],[Facility Name]]&amp;"-"&amp;Table1[[#This Row],[Level of Care]]</f>
        <v>14868-NEW HORIZONS RCF II-ALF</v>
      </c>
      <c r="G237" s="2" t="s">
        <v>4355</v>
      </c>
      <c r="H237" s="2" t="s">
        <v>119</v>
      </c>
      <c r="I237" s="2" t="s">
        <v>4356</v>
      </c>
      <c r="J237" s="2" t="s">
        <v>4357</v>
      </c>
      <c r="K237" s="2" t="s">
        <v>4358</v>
      </c>
      <c r="L237" s="3">
        <v>15</v>
      </c>
      <c r="M237" s="2" t="s">
        <v>4359</v>
      </c>
      <c r="N237" s="2" t="s">
        <v>4360</v>
      </c>
      <c r="O237" s="2" t="s">
        <v>4361</v>
      </c>
      <c r="P237" s="2" t="s">
        <v>119</v>
      </c>
      <c r="Q237" s="2" t="s">
        <v>4362</v>
      </c>
      <c r="R237" s="2" t="s">
        <v>4363</v>
      </c>
      <c r="S237" s="2" t="s">
        <v>126</v>
      </c>
    </row>
    <row r="238" spans="1:19" ht="13.9" customHeight="1" x14ac:dyDescent="0.25">
      <c r="A238" s="12">
        <f>ROUND(Table1[[#This Row],[Capacity]]*248.77,0)</f>
        <v>10946</v>
      </c>
      <c r="B238" s="4">
        <v>14879</v>
      </c>
      <c r="C238" s="9" t="s">
        <v>7992</v>
      </c>
      <c r="D238" s="2" t="s">
        <v>138</v>
      </c>
      <c r="E238" s="2" t="s">
        <v>4364</v>
      </c>
      <c r="F238" s="2" t="str">
        <f>Table1[[#This Row],[Facility Number]]&amp;"-"&amp;Table1[[#This Row],[Facility Name]]&amp;"-"&amp;Table1[[#This Row],[Level of Care]]</f>
        <v>14879-HILLSIDE CARE CENTER-RCF*</v>
      </c>
      <c r="G238" s="2" t="s">
        <v>4365</v>
      </c>
      <c r="H238" s="2" t="s">
        <v>191</v>
      </c>
      <c r="I238" s="2" t="s">
        <v>4366</v>
      </c>
      <c r="J238" s="2" t="s">
        <v>4367</v>
      </c>
      <c r="K238" s="2" t="s">
        <v>4368</v>
      </c>
      <c r="L238" s="3">
        <v>44</v>
      </c>
      <c r="M238" s="2" t="s">
        <v>4369</v>
      </c>
      <c r="N238" s="2" t="s">
        <v>4370</v>
      </c>
      <c r="O238" s="2" t="s">
        <v>3081</v>
      </c>
      <c r="P238" s="2" t="s">
        <v>191</v>
      </c>
      <c r="Q238" s="2" t="s">
        <v>4371</v>
      </c>
      <c r="R238" s="2" t="s">
        <v>4372</v>
      </c>
      <c r="S238" s="2" t="s">
        <v>24</v>
      </c>
    </row>
    <row r="239" spans="1:19" ht="13.9" customHeight="1" x14ac:dyDescent="0.25">
      <c r="A239" s="12">
        <f>ROUND(Table1[[#This Row],[Capacity]]*248.77,0)</f>
        <v>6966</v>
      </c>
      <c r="B239" s="4">
        <v>14888</v>
      </c>
      <c r="C239" s="9" t="s">
        <v>7992</v>
      </c>
      <c r="D239" s="2" t="s">
        <v>37</v>
      </c>
      <c r="E239" s="2" t="s">
        <v>4373</v>
      </c>
      <c r="F239" s="2" t="str">
        <f>Table1[[#This Row],[Facility Number]]&amp;"-"&amp;Table1[[#This Row],[Facility Name]]&amp;"-"&amp;Table1[[#This Row],[Level of Care]]</f>
        <v>14888-WATERFORD SOUTH-ALF</v>
      </c>
      <c r="G239" s="2" t="s">
        <v>4374</v>
      </c>
      <c r="H239" s="2" t="s">
        <v>68</v>
      </c>
      <c r="I239" s="2" t="s">
        <v>4375</v>
      </c>
      <c r="J239" s="2" t="s">
        <v>445</v>
      </c>
      <c r="K239" s="2" t="s">
        <v>4140</v>
      </c>
      <c r="L239" s="3">
        <v>28</v>
      </c>
      <c r="M239" s="2" t="s">
        <v>4376</v>
      </c>
      <c r="N239" s="2" t="s">
        <v>4377</v>
      </c>
      <c r="O239" s="2" t="s">
        <v>4374</v>
      </c>
      <c r="P239" s="2" t="s">
        <v>68</v>
      </c>
      <c r="Q239" s="2" t="s">
        <v>4375</v>
      </c>
      <c r="R239" s="2" t="s">
        <v>4378</v>
      </c>
      <c r="S239" s="2" t="s">
        <v>24</v>
      </c>
    </row>
    <row r="240" spans="1:19" ht="13.9" customHeight="1" x14ac:dyDescent="0.25">
      <c r="A240" s="12">
        <f>ROUND(Table1[[#This Row],[Capacity]]*248.77,0)</f>
        <v>12687</v>
      </c>
      <c r="B240" s="4">
        <v>14953</v>
      </c>
      <c r="C240" s="9" t="s">
        <v>7992</v>
      </c>
      <c r="D240" s="2" t="s">
        <v>37</v>
      </c>
      <c r="E240" s="2" t="s">
        <v>4388</v>
      </c>
      <c r="F240" s="2" t="str">
        <f>Table1[[#This Row],[Facility Number]]&amp;"-"&amp;Table1[[#This Row],[Facility Name]]&amp;"-"&amp;Table1[[#This Row],[Level of Care]]</f>
        <v>14953-ROYAL OAKS RESIDENCE-ALF</v>
      </c>
      <c r="G240" s="2" t="s">
        <v>4389</v>
      </c>
      <c r="H240" s="2" t="s">
        <v>2090</v>
      </c>
      <c r="I240" s="2" t="s">
        <v>4390</v>
      </c>
      <c r="J240" s="2" t="s">
        <v>4391</v>
      </c>
      <c r="K240" s="2" t="s">
        <v>4392</v>
      </c>
      <c r="L240" s="3">
        <v>51</v>
      </c>
      <c r="M240" s="2" t="s">
        <v>4393</v>
      </c>
      <c r="N240" s="2" t="s">
        <v>4394</v>
      </c>
      <c r="O240" s="2" t="s">
        <v>4395</v>
      </c>
      <c r="P240" s="2" t="s">
        <v>2090</v>
      </c>
      <c r="Q240" s="2" t="s">
        <v>4396</v>
      </c>
      <c r="R240" s="2" t="s">
        <v>4397</v>
      </c>
      <c r="S240" s="2" t="s">
        <v>126</v>
      </c>
    </row>
    <row r="241" spans="1:19" ht="13.9" customHeight="1" x14ac:dyDescent="0.25">
      <c r="A241" s="12">
        <f>ROUND(Table1[[#This Row],[Capacity]]*248.77,0)</f>
        <v>5970</v>
      </c>
      <c r="B241" s="4">
        <v>15005</v>
      </c>
      <c r="C241" s="9" t="s">
        <v>7992</v>
      </c>
      <c r="D241" s="2" t="s">
        <v>138</v>
      </c>
      <c r="E241" s="2" t="s">
        <v>4407</v>
      </c>
      <c r="F241" s="2" t="str">
        <f>Table1[[#This Row],[Facility Number]]&amp;"-"&amp;Table1[[#This Row],[Facility Name]]&amp;"-"&amp;Table1[[#This Row],[Level of Care]]</f>
        <v>15005-COUNTRYSIDE ESTATES-RCF*</v>
      </c>
      <c r="G241" s="2" t="s">
        <v>4408</v>
      </c>
      <c r="H241" s="2" t="s">
        <v>742</v>
      </c>
      <c r="I241" s="2" t="s">
        <v>4409</v>
      </c>
      <c r="J241" s="2" t="s">
        <v>745</v>
      </c>
      <c r="K241" s="2" t="s">
        <v>746</v>
      </c>
      <c r="L241" s="3">
        <v>24</v>
      </c>
      <c r="M241" s="2" t="s">
        <v>747</v>
      </c>
      <c r="N241" s="2" t="s">
        <v>4410</v>
      </c>
      <c r="O241" s="2" t="s">
        <v>749</v>
      </c>
      <c r="P241" s="2" t="s">
        <v>742</v>
      </c>
      <c r="Q241" s="2" t="s">
        <v>750</v>
      </c>
      <c r="R241" s="2" t="s">
        <v>751</v>
      </c>
      <c r="S241" s="2" t="s">
        <v>36</v>
      </c>
    </row>
    <row r="242" spans="1:19" ht="13.9" customHeight="1" x14ac:dyDescent="0.25">
      <c r="A242" s="12">
        <f>ROUND(Table1[[#This Row],[Capacity]]*248.77,0)</f>
        <v>4478</v>
      </c>
      <c r="B242" s="4">
        <v>15026</v>
      </c>
      <c r="C242" s="9" t="s">
        <v>7992</v>
      </c>
      <c r="D242" s="2" t="s">
        <v>15</v>
      </c>
      <c r="E242" s="2" t="s">
        <v>4411</v>
      </c>
      <c r="F242" s="2" t="str">
        <f>Table1[[#This Row],[Facility Number]]&amp;"-"&amp;Table1[[#This Row],[Facility Name]]&amp;"-"&amp;Table1[[#This Row],[Level of Care]]</f>
        <v>15026-EQUILIBRIUM RANCH-RCF</v>
      </c>
      <c r="G242" s="2" t="s">
        <v>4412</v>
      </c>
      <c r="H242" s="2" t="s">
        <v>3539</v>
      </c>
      <c r="I242" s="2" t="s">
        <v>4413</v>
      </c>
      <c r="J242" s="2" t="s">
        <v>4414</v>
      </c>
      <c r="K242" s="2" t="s">
        <v>1516</v>
      </c>
      <c r="L242" s="3">
        <v>18</v>
      </c>
      <c r="M242" s="2" t="s">
        <v>4415</v>
      </c>
      <c r="N242" s="2" t="s">
        <v>4416</v>
      </c>
      <c r="O242" s="2" t="s">
        <v>4412</v>
      </c>
      <c r="P242" s="2" t="s">
        <v>3539</v>
      </c>
      <c r="Q242" s="2" t="s">
        <v>4413</v>
      </c>
      <c r="R242" s="2" t="s">
        <v>4417</v>
      </c>
      <c r="S242" s="2" t="s">
        <v>76</v>
      </c>
    </row>
    <row r="243" spans="1:19" ht="13.9" customHeight="1" x14ac:dyDescent="0.25">
      <c r="A243" s="12">
        <f>ROUND(Table1[[#This Row],[Capacity]]*248.77,0)</f>
        <v>4975</v>
      </c>
      <c r="B243" s="4">
        <v>15052</v>
      </c>
      <c r="C243" s="9" t="s">
        <v>7992</v>
      </c>
      <c r="D243" s="2" t="s">
        <v>15</v>
      </c>
      <c r="E243" s="2" t="s">
        <v>4424</v>
      </c>
      <c r="F243" s="2" t="str">
        <f>Table1[[#This Row],[Facility Number]]&amp;"-"&amp;Table1[[#This Row],[Facility Name]]&amp;"-"&amp;Table1[[#This Row],[Level of Care]]</f>
        <v>15052-COUNTRYSIDE HOME, LLC-RCF</v>
      </c>
      <c r="G243" s="2" t="s">
        <v>4425</v>
      </c>
      <c r="H243" s="2" t="s">
        <v>1706</v>
      </c>
      <c r="I243" s="2" t="s">
        <v>4426</v>
      </c>
      <c r="J243" s="2" t="s">
        <v>159</v>
      </c>
      <c r="K243" s="2" t="s">
        <v>1219</v>
      </c>
      <c r="L243" s="3">
        <v>20</v>
      </c>
      <c r="M243" s="2" t="s">
        <v>4427</v>
      </c>
      <c r="N243" s="2" t="s">
        <v>4428</v>
      </c>
      <c r="O243" s="2" t="s">
        <v>4425</v>
      </c>
      <c r="P243" s="2" t="s">
        <v>1706</v>
      </c>
      <c r="Q243" s="2" t="s">
        <v>4426</v>
      </c>
      <c r="R243" s="2" t="s">
        <v>4424</v>
      </c>
      <c r="S243" s="2" t="s">
        <v>36</v>
      </c>
    </row>
    <row r="244" spans="1:19" ht="13.9" customHeight="1" x14ac:dyDescent="0.25">
      <c r="A244" s="12">
        <f>ROUND(Table1[[#This Row],[Capacity]]*248.77,0)</f>
        <v>9951</v>
      </c>
      <c r="B244" s="4">
        <v>15078</v>
      </c>
      <c r="C244" s="9" t="s">
        <v>7992</v>
      </c>
      <c r="D244" s="2" t="s">
        <v>15</v>
      </c>
      <c r="E244" s="2" t="s">
        <v>4429</v>
      </c>
      <c r="F244" s="2" t="str">
        <f>Table1[[#This Row],[Facility Number]]&amp;"-"&amp;Table1[[#This Row],[Facility Name]]&amp;"-"&amp;Table1[[#This Row],[Level of Care]]</f>
        <v>15078-SYLVAN HOUSE-RCF</v>
      </c>
      <c r="G244" s="2" t="s">
        <v>4430</v>
      </c>
      <c r="H244" s="2" t="s">
        <v>18</v>
      </c>
      <c r="I244" s="2" t="s">
        <v>4431</v>
      </c>
      <c r="J244" s="2" t="s">
        <v>291</v>
      </c>
      <c r="K244" s="2" t="s">
        <v>292</v>
      </c>
      <c r="L244" s="3">
        <v>40</v>
      </c>
      <c r="M244" s="2" t="s">
        <v>4432</v>
      </c>
      <c r="N244" s="2" t="s">
        <v>4433</v>
      </c>
      <c r="O244" s="2" t="s">
        <v>4430</v>
      </c>
      <c r="P244" s="2" t="s">
        <v>18</v>
      </c>
      <c r="Q244" s="2" t="s">
        <v>4431</v>
      </c>
      <c r="R244" s="2" t="s">
        <v>4434</v>
      </c>
      <c r="S244" s="2" t="s">
        <v>24</v>
      </c>
    </row>
    <row r="245" spans="1:19" ht="13.9" customHeight="1" x14ac:dyDescent="0.25">
      <c r="A245" s="12">
        <f>ROUND(Table1[[#This Row],[Capacity]]*248.77,0)</f>
        <v>17414</v>
      </c>
      <c r="B245" s="4">
        <v>15140</v>
      </c>
      <c r="C245" s="9" t="s">
        <v>7992</v>
      </c>
      <c r="D245" s="2" t="s">
        <v>37</v>
      </c>
      <c r="E245" s="2" t="s">
        <v>4443</v>
      </c>
      <c r="F245" s="2" t="str">
        <f>Table1[[#This Row],[Facility Number]]&amp;"-"&amp;Table1[[#This Row],[Facility Name]]&amp;"-"&amp;Table1[[#This Row],[Level of Care]]</f>
        <v>15140-FARMINGTON MANOR-ALF</v>
      </c>
      <c r="G245" s="2" t="s">
        <v>4444</v>
      </c>
      <c r="H245" s="2" t="s">
        <v>119</v>
      </c>
      <c r="I245" s="2" t="s">
        <v>4445</v>
      </c>
      <c r="J245" s="2" t="s">
        <v>1949</v>
      </c>
      <c r="K245" s="2" t="s">
        <v>4446</v>
      </c>
      <c r="L245" s="3">
        <v>70</v>
      </c>
      <c r="M245" s="2" t="s">
        <v>4447</v>
      </c>
      <c r="N245" s="2" t="s">
        <v>4448</v>
      </c>
      <c r="O245" s="2" t="s">
        <v>4449</v>
      </c>
      <c r="P245" s="2" t="s">
        <v>119</v>
      </c>
      <c r="Q245" s="2" t="s">
        <v>4445</v>
      </c>
      <c r="R245" s="2" t="s">
        <v>4450</v>
      </c>
      <c r="S245" s="2" t="s">
        <v>36</v>
      </c>
    </row>
    <row r="246" spans="1:19" ht="13.9" customHeight="1" x14ac:dyDescent="0.25">
      <c r="A246" s="12">
        <f>ROUND(Table1[[#This Row],[Capacity]]*248.77,0)</f>
        <v>2985</v>
      </c>
      <c r="B246" s="4">
        <v>15163</v>
      </c>
      <c r="C246" s="9" t="s">
        <v>7992</v>
      </c>
      <c r="D246" s="2" t="s">
        <v>15</v>
      </c>
      <c r="E246" s="2" t="s">
        <v>4451</v>
      </c>
      <c r="F246" s="2" t="str">
        <f>Table1[[#This Row],[Facility Number]]&amp;"-"&amp;Table1[[#This Row],[Facility Name]]&amp;"-"&amp;Table1[[#This Row],[Level of Care]]</f>
        <v>15163-HARTLAND RESIDENTIAL CARE CENTER-RCF</v>
      </c>
      <c r="G246" s="2" t="s">
        <v>4452</v>
      </c>
      <c r="H246" s="2" t="s">
        <v>263</v>
      </c>
      <c r="I246" s="2" t="s">
        <v>4453</v>
      </c>
      <c r="J246" s="2" t="s">
        <v>31</v>
      </c>
      <c r="K246" s="2" t="s">
        <v>4454</v>
      </c>
      <c r="L246" s="3">
        <v>12</v>
      </c>
      <c r="M246" s="2" t="s">
        <v>4455</v>
      </c>
      <c r="N246" s="2" t="s">
        <v>4456</v>
      </c>
      <c r="O246" s="2" t="s">
        <v>4452</v>
      </c>
      <c r="P246" s="2" t="s">
        <v>263</v>
      </c>
      <c r="Q246" s="2" t="s">
        <v>4453</v>
      </c>
      <c r="R246" s="2" t="s">
        <v>4457</v>
      </c>
      <c r="S246" s="2" t="s">
        <v>24</v>
      </c>
    </row>
    <row r="247" spans="1:19" ht="13.9" customHeight="1" x14ac:dyDescent="0.25">
      <c r="A247" s="12">
        <f>ROUND(Table1[[#This Row],[Capacity]]*248.77,0)</f>
        <v>7463</v>
      </c>
      <c r="B247" s="4">
        <v>15295</v>
      </c>
      <c r="C247" s="9" t="s">
        <v>7992</v>
      </c>
      <c r="D247" s="2" t="s">
        <v>138</v>
      </c>
      <c r="E247" s="2" t="s">
        <v>4487</v>
      </c>
      <c r="F247" s="2" t="str">
        <f>Table1[[#This Row],[Facility Number]]&amp;"-"&amp;Table1[[#This Row],[Facility Name]]&amp;"-"&amp;Table1[[#This Row],[Level of Care]]</f>
        <v>15295-CEDAR RIDGE CARE CENTER, LLC-RCF*</v>
      </c>
      <c r="G247" s="2" t="s">
        <v>4488</v>
      </c>
      <c r="H247" s="2" t="s">
        <v>461</v>
      </c>
      <c r="I247" s="2" t="s">
        <v>4489</v>
      </c>
      <c r="J247" s="2" t="s">
        <v>564</v>
      </c>
      <c r="K247" s="2" t="s">
        <v>4490</v>
      </c>
      <c r="L247" s="3">
        <v>30</v>
      </c>
      <c r="M247" s="2" t="s">
        <v>4491</v>
      </c>
      <c r="N247" s="2" t="s">
        <v>4492</v>
      </c>
      <c r="O247" s="2" t="s">
        <v>4493</v>
      </c>
      <c r="P247" s="2" t="s">
        <v>461</v>
      </c>
      <c r="Q247" s="2" t="s">
        <v>4494</v>
      </c>
      <c r="R247" s="2" t="s">
        <v>4487</v>
      </c>
      <c r="S247" s="2" t="s">
        <v>36</v>
      </c>
    </row>
    <row r="248" spans="1:19" ht="13.9" customHeight="1" x14ac:dyDescent="0.25">
      <c r="A248" s="12">
        <f>ROUND(Table1[[#This Row],[Capacity]]*248.77,0)</f>
        <v>7463</v>
      </c>
      <c r="B248" s="4">
        <v>15309</v>
      </c>
      <c r="C248" s="9" t="s">
        <v>7992</v>
      </c>
      <c r="D248" s="2" t="s">
        <v>138</v>
      </c>
      <c r="E248" s="2" t="s">
        <v>4495</v>
      </c>
      <c r="F248" s="2" t="str">
        <f>Table1[[#This Row],[Facility Number]]&amp;"-"&amp;Table1[[#This Row],[Facility Name]]&amp;"-"&amp;Table1[[#This Row],[Level of Care]]</f>
        <v>15309-LAKESHORES RESIDENTIAL CARE FACILITY-RCF*</v>
      </c>
      <c r="G248" s="2" t="s">
        <v>4496</v>
      </c>
      <c r="H248" s="2" t="s">
        <v>3557</v>
      </c>
      <c r="I248" s="2" t="s">
        <v>4497</v>
      </c>
      <c r="J248" s="2" t="s">
        <v>1875</v>
      </c>
      <c r="K248" s="2" t="s">
        <v>4498</v>
      </c>
      <c r="L248" s="3">
        <v>30</v>
      </c>
      <c r="M248" s="2" t="s">
        <v>4499</v>
      </c>
      <c r="N248" s="2" t="s">
        <v>4500</v>
      </c>
      <c r="O248" s="2" t="s">
        <v>4501</v>
      </c>
      <c r="P248" s="2" t="s">
        <v>3557</v>
      </c>
      <c r="Q248" s="2" t="s">
        <v>4502</v>
      </c>
      <c r="R248" s="2" t="s">
        <v>4503</v>
      </c>
      <c r="S248" s="2" t="s">
        <v>24</v>
      </c>
    </row>
    <row r="249" spans="1:19" ht="13.9" customHeight="1" x14ac:dyDescent="0.25">
      <c r="A249" s="12">
        <f>ROUND(Table1[[#This Row],[Capacity]]*248.77,0)</f>
        <v>7463</v>
      </c>
      <c r="B249" s="4">
        <v>15342</v>
      </c>
      <c r="C249" s="9" t="s">
        <v>7992</v>
      </c>
      <c r="D249" s="2" t="s">
        <v>406</v>
      </c>
      <c r="E249" s="2" t="s">
        <v>4504</v>
      </c>
      <c r="F249" s="2" t="str">
        <f>Table1[[#This Row],[Facility Number]]&amp;"-"&amp;Table1[[#This Row],[Facility Name]]&amp;"-"&amp;Table1[[#This Row],[Level of Care]]</f>
        <v>15342-CAREGIVERS INN-ALF**</v>
      </c>
      <c r="G249" s="2" t="s">
        <v>4505</v>
      </c>
      <c r="H249" s="2" t="s">
        <v>4506</v>
      </c>
      <c r="I249" s="2" t="s">
        <v>4507</v>
      </c>
      <c r="J249" s="2" t="s">
        <v>619</v>
      </c>
      <c r="K249" s="2" t="s">
        <v>4508</v>
      </c>
      <c r="L249" s="3">
        <v>30</v>
      </c>
      <c r="M249" s="2" t="s">
        <v>4509</v>
      </c>
      <c r="N249" s="2" t="s">
        <v>4510</v>
      </c>
      <c r="O249" s="2" t="s">
        <v>4505</v>
      </c>
      <c r="P249" s="2" t="s">
        <v>4506</v>
      </c>
      <c r="Q249" s="2" t="s">
        <v>4507</v>
      </c>
      <c r="R249" s="2" t="s">
        <v>4511</v>
      </c>
      <c r="S249" s="2" t="s">
        <v>24</v>
      </c>
    </row>
    <row r="250" spans="1:19" ht="13.9" customHeight="1" x14ac:dyDescent="0.25">
      <c r="A250" s="12">
        <f>ROUND(Table1[[#This Row],[Capacity]]*248.77,0)</f>
        <v>16668</v>
      </c>
      <c r="B250" s="4">
        <v>15380</v>
      </c>
      <c r="C250" s="9" t="s">
        <v>7992</v>
      </c>
      <c r="D250" s="2" t="s">
        <v>406</v>
      </c>
      <c r="E250" s="2" t="s">
        <v>4512</v>
      </c>
      <c r="F250" s="2" t="str">
        <f>Table1[[#This Row],[Facility Number]]&amp;"-"&amp;Table1[[#This Row],[Facility Name]]&amp;"-"&amp;Table1[[#This Row],[Level of Care]]</f>
        <v>15380-GOLDEN OAKS, LLC-ALF**</v>
      </c>
      <c r="G250" s="2" t="s">
        <v>4513</v>
      </c>
      <c r="H250" s="2" t="s">
        <v>263</v>
      </c>
      <c r="I250" s="2" t="s">
        <v>4514</v>
      </c>
      <c r="J250" s="2" t="s">
        <v>2226</v>
      </c>
      <c r="K250" s="2" t="s">
        <v>4515</v>
      </c>
      <c r="L250" s="3">
        <v>67</v>
      </c>
      <c r="M250" s="2" t="s">
        <v>4516</v>
      </c>
      <c r="N250" s="2" t="s">
        <v>4517</v>
      </c>
      <c r="O250" s="2" t="s">
        <v>4513</v>
      </c>
      <c r="P250" s="2" t="s">
        <v>263</v>
      </c>
      <c r="Q250" s="2" t="s">
        <v>4514</v>
      </c>
      <c r="R250" s="2" t="s">
        <v>4512</v>
      </c>
      <c r="S250" s="2" t="s">
        <v>36</v>
      </c>
    </row>
    <row r="251" spans="1:19" ht="13.9" customHeight="1" x14ac:dyDescent="0.25">
      <c r="A251" s="12">
        <f>ROUND(Table1[[#This Row],[Capacity]]*248.77,0)</f>
        <v>4975</v>
      </c>
      <c r="B251" s="4">
        <v>15415</v>
      </c>
      <c r="C251" s="9" t="s">
        <v>7992</v>
      </c>
      <c r="D251" s="2" t="s">
        <v>138</v>
      </c>
      <c r="E251" s="2" t="s">
        <v>4518</v>
      </c>
      <c r="F251" s="2" t="str">
        <f>Table1[[#This Row],[Facility Number]]&amp;"-"&amp;Table1[[#This Row],[Facility Name]]&amp;"-"&amp;Table1[[#This Row],[Level of Care]]</f>
        <v>15415-OASIS RESIDENTIAL CARE FACILITY-RCF*</v>
      </c>
      <c r="G251" s="2" t="s">
        <v>4519</v>
      </c>
      <c r="H251" s="2" t="s">
        <v>18</v>
      </c>
      <c r="I251" s="2" t="s">
        <v>4520</v>
      </c>
      <c r="J251" s="2" t="s">
        <v>4521</v>
      </c>
      <c r="K251" s="2" t="s">
        <v>4522</v>
      </c>
      <c r="L251" s="3">
        <v>20</v>
      </c>
      <c r="M251" s="2" t="s">
        <v>4523</v>
      </c>
      <c r="N251" s="2" t="s">
        <v>4524</v>
      </c>
      <c r="O251" s="2" t="s">
        <v>4519</v>
      </c>
      <c r="P251" s="2" t="s">
        <v>18</v>
      </c>
      <c r="Q251" s="2" t="s">
        <v>4520</v>
      </c>
      <c r="R251" s="2" t="s">
        <v>4525</v>
      </c>
      <c r="S251" s="2" t="s">
        <v>24</v>
      </c>
    </row>
    <row r="252" spans="1:19" ht="13.9" customHeight="1" x14ac:dyDescent="0.25">
      <c r="A252" s="12">
        <f>ROUND(Table1[[#This Row],[Capacity]]*248.77,0)</f>
        <v>21892</v>
      </c>
      <c r="B252" s="4">
        <v>15436</v>
      </c>
      <c r="C252" s="9" t="s">
        <v>7992</v>
      </c>
      <c r="D252" s="2" t="s">
        <v>406</v>
      </c>
      <c r="E252" s="2" t="s">
        <v>4526</v>
      </c>
      <c r="F252" s="2" t="str">
        <f>Table1[[#This Row],[Facility Number]]&amp;"-"&amp;Table1[[#This Row],[Facility Name]]&amp;"-"&amp;Table1[[#This Row],[Level of Care]]</f>
        <v>15436-ASCENSION LIVING SHERBROOKE VILLAGE-ALF**</v>
      </c>
      <c r="G252" s="2" t="s">
        <v>4527</v>
      </c>
      <c r="H252" s="2" t="s">
        <v>18</v>
      </c>
      <c r="I252" s="2" t="s">
        <v>4528</v>
      </c>
      <c r="J252" s="2" t="s">
        <v>4529</v>
      </c>
      <c r="K252" s="2" t="s">
        <v>4530</v>
      </c>
      <c r="L252" s="3">
        <v>88</v>
      </c>
      <c r="M252" s="2" t="s">
        <v>4531</v>
      </c>
      <c r="N252" s="2" t="s">
        <v>4532</v>
      </c>
      <c r="O252" s="2" t="s">
        <v>4527</v>
      </c>
      <c r="P252" s="2" t="s">
        <v>18</v>
      </c>
      <c r="Q252" s="2" t="s">
        <v>4528</v>
      </c>
      <c r="R252" s="2" t="s">
        <v>4533</v>
      </c>
      <c r="S252" s="2" t="s">
        <v>76</v>
      </c>
    </row>
    <row r="253" spans="1:19" ht="13.9" customHeight="1" x14ac:dyDescent="0.25">
      <c r="A253" s="12">
        <f>ROUND(Table1[[#This Row],[Capacity]]*248.77,0)</f>
        <v>4478</v>
      </c>
      <c r="B253" s="4">
        <v>15542</v>
      </c>
      <c r="C253" s="9" t="s">
        <v>7992</v>
      </c>
      <c r="D253" s="2" t="s">
        <v>37</v>
      </c>
      <c r="E253" s="2" t="s">
        <v>4575</v>
      </c>
      <c r="F253" s="2" t="str">
        <f>Table1[[#This Row],[Facility Number]]&amp;"-"&amp;Table1[[#This Row],[Facility Name]]&amp;"-"&amp;Table1[[#This Row],[Level of Care]]</f>
        <v>15542-PARK PLACE APARTMENTS-ALF</v>
      </c>
      <c r="G253" s="2" t="s">
        <v>4566</v>
      </c>
      <c r="H253" s="2" t="s">
        <v>4567</v>
      </c>
      <c r="I253" s="2" t="s">
        <v>4568</v>
      </c>
      <c r="J253" s="2" t="s">
        <v>4569</v>
      </c>
      <c r="K253" s="2" t="s">
        <v>4570</v>
      </c>
      <c r="L253" s="3">
        <v>18</v>
      </c>
      <c r="M253" s="2" t="s">
        <v>4571</v>
      </c>
      <c r="N253" s="2" t="s">
        <v>4572</v>
      </c>
      <c r="O253" s="2" t="s">
        <v>4573</v>
      </c>
      <c r="P253" s="2" t="s">
        <v>4567</v>
      </c>
      <c r="Q253" s="2" t="s">
        <v>4574</v>
      </c>
      <c r="R253" s="2" t="s">
        <v>634</v>
      </c>
      <c r="S253" s="2" t="s">
        <v>76</v>
      </c>
    </row>
    <row r="254" spans="1:19" ht="13.9" customHeight="1" x14ac:dyDescent="0.25">
      <c r="A254" s="12">
        <f>ROUND(Table1[[#This Row],[Capacity]]*248.77,0)</f>
        <v>12439</v>
      </c>
      <c r="B254" s="4">
        <v>15614</v>
      </c>
      <c r="C254" s="9" t="s">
        <v>7992</v>
      </c>
      <c r="D254" s="2" t="s">
        <v>406</v>
      </c>
      <c r="E254" s="2" t="s">
        <v>4586</v>
      </c>
      <c r="F254" s="2" t="str">
        <f>Table1[[#This Row],[Facility Number]]&amp;"-"&amp;Table1[[#This Row],[Facility Name]]&amp;"-"&amp;Table1[[#This Row],[Level of Care]]</f>
        <v>15614-VILLA VENTURA ASSISTED LIVING FACILITY-ALF**</v>
      </c>
      <c r="G254" s="2" t="s">
        <v>4587</v>
      </c>
      <c r="H254" s="2" t="s">
        <v>68</v>
      </c>
      <c r="I254" s="2" t="s">
        <v>4588</v>
      </c>
      <c r="J254" s="2" t="s">
        <v>4589</v>
      </c>
      <c r="K254" s="2" t="s">
        <v>4590</v>
      </c>
      <c r="L254" s="3">
        <v>50</v>
      </c>
      <c r="M254" s="2" t="s">
        <v>4591</v>
      </c>
      <c r="N254" s="2" t="s">
        <v>4592</v>
      </c>
      <c r="O254" s="2" t="s">
        <v>4587</v>
      </c>
      <c r="P254" s="2" t="s">
        <v>68</v>
      </c>
      <c r="Q254" s="2" t="s">
        <v>4588</v>
      </c>
      <c r="R254" s="2" t="s">
        <v>4593</v>
      </c>
      <c r="S254" s="2" t="s">
        <v>36</v>
      </c>
    </row>
    <row r="255" spans="1:19" ht="13.9" customHeight="1" x14ac:dyDescent="0.25">
      <c r="A255" s="12">
        <f>ROUND(Table1[[#This Row],[Capacity]]*248.77,0)</f>
        <v>16916</v>
      </c>
      <c r="B255" s="4">
        <v>15650</v>
      </c>
      <c r="C255" s="9" t="s">
        <v>7992</v>
      </c>
      <c r="D255" s="2" t="s">
        <v>15</v>
      </c>
      <c r="E255" s="2" t="s">
        <v>4603</v>
      </c>
      <c r="F255" s="2" t="str">
        <f>Table1[[#This Row],[Facility Number]]&amp;"-"&amp;Table1[[#This Row],[Facility Name]]&amp;"-"&amp;Table1[[#This Row],[Level of Care]]</f>
        <v>15650-LEBANON SOUTH NURSING &amp; REHAB-RCF</v>
      </c>
      <c r="G255" s="2" t="s">
        <v>4604</v>
      </c>
      <c r="H255" s="2" t="s">
        <v>1706</v>
      </c>
      <c r="I255" s="2" t="s">
        <v>4605</v>
      </c>
      <c r="J255" s="2" t="s">
        <v>619</v>
      </c>
      <c r="K255" s="2" t="s">
        <v>4606</v>
      </c>
      <c r="L255" s="3">
        <v>68</v>
      </c>
      <c r="M255" s="2" t="s">
        <v>4607</v>
      </c>
      <c r="N255" s="2" t="s">
        <v>4608</v>
      </c>
      <c r="O255" s="2" t="s">
        <v>4609</v>
      </c>
      <c r="P255" s="2" t="s">
        <v>1706</v>
      </c>
      <c r="Q255" s="2" t="s">
        <v>4605</v>
      </c>
      <c r="R255" s="2" t="s">
        <v>4610</v>
      </c>
      <c r="S255" s="2" t="s">
        <v>36</v>
      </c>
    </row>
    <row r="256" spans="1:19" ht="13.9" customHeight="1" x14ac:dyDescent="0.25">
      <c r="A256" s="12">
        <f>ROUND(Table1[[#This Row],[Capacity]]*248.77,0)</f>
        <v>2985</v>
      </c>
      <c r="B256" s="4">
        <v>15808</v>
      </c>
      <c r="C256" s="9" t="s">
        <v>7992</v>
      </c>
      <c r="D256" s="2" t="s">
        <v>15</v>
      </c>
      <c r="E256" s="2" t="s">
        <v>4621</v>
      </c>
      <c r="F256" s="2" t="str">
        <f>Table1[[#This Row],[Facility Number]]&amp;"-"&amp;Table1[[#This Row],[Facility Name]]&amp;"-"&amp;Table1[[#This Row],[Level of Care]]</f>
        <v>15808-BRISTOL MANOR OF SEDALIA-RCF</v>
      </c>
      <c r="G256" s="2" t="s">
        <v>4622</v>
      </c>
      <c r="H256" s="2" t="s">
        <v>344</v>
      </c>
      <c r="I256" s="2" t="s">
        <v>4623</v>
      </c>
      <c r="J256" s="2" t="s">
        <v>291</v>
      </c>
      <c r="K256" s="2" t="s">
        <v>4624</v>
      </c>
      <c r="L256" s="3">
        <v>12</v>
      </c>
      <c r="M256" s="2" t="s">
        <v>4625</v>
      </c>
      <c r="N256" s="2" t="s">
        <v>4626</v>
      </c>
      <c r="O256" s="2" t="s">
        <v>4622</v>
      </c>
      <c r="P256" s="2" t="s">
        <v>344</v>
      </c>
      <c r="Q256" s="2" t="s">
        <v>4623</v>
      </c>
      <c r="R256" s="2" t="s">
        <v>4627</v>
      </c>
      <c r="S256" s="2" t="s">
        <v>24</v>
      </c>
    </row>
    <row r="257" spans="1:19" ht="13.9" customHeight="1" x14ac:dyDescent="0.25">
      <c r="A257" s="12">
        <f>ROUND(Table1[[#This Row],[Capacity]]*248.77,0)</f>
        <v>20150</v>
      </c>
      <c r="B257" s="4">
        <v>15845</v>
      </c>
      <c r="C257" s="9" t="s">
        <v>7992</v>
      </c>
      <c r="D257" s="2" t="s">
        <v>138</v>
      </c>
      <c r="E257" s="2" t="s">
        <v>4628</v>
      </c>
      <c r="F257" s="2" t="str">
        <f>Table1[[#This Row],[Facility Number]]&amp;"-"&amp;Table1[[#This Row],[Facility Name]]&amp;"-"&amp;Table1[[#This Row],[Level of Care]]</f>
        <v>15845-AUTUMN RIDGE RESIDENCES-RCF*</v>
      </c>
      <c r="G257" s="2" t="s">
        <v>4629</v>
      </c>
      <c r="H257" s="2" t="s">
        <v>3455</v>
      </c>
      <c r="I257" s="2" t="s">
        <v>4630</v>
      </c>
      <c r="J257" s="2" t="s">
        <v>1567</v>
      </c>
      <c r="K257" s="2" t="s">
        <v>4631</v>
      </c>
      <c r="L257" s="3">
        <v>81</v>
      </c>
      <c r="M257" s="2" t="s">
        <v>4632</v>
      </c>
      <c r="N257" s="2" t="s">
        <v>4633</v>
      </c>
      <c r="O257" s="2" t="s">
        <v>4629</v>
      </c>
      <c r="P257" s="2" t="s">
        <v>3455</v>
      </c>
      <c r="Q257" s="2" t="s">
        <v>4630</v>
      </c>
      <c r="R257" s="2" t="s">
        <v>4634</v>
      </c>
      <c r="S257" s="2" t="s">
        <v>3271</v>
      </c>
    </row>
    <row r="258" spans="1:19" ht="13.9" customHeight="1" x14ac:dyDescent="0.25">
      <c r="A258" s="12">
        <f>ROUND(Table1[[#This Row],[Capacity]]*248.77,0)</f>
        <v>31345</v>
      </c>
      <c r="B258" s="4">
        <v>15935</v>
      </c>
      <c r="C258" s="9" t="s">
        <v>7992</v>
      </c>
      <c r="D258" s="2" t="s">
        <v>406</v>
      </c>
      <c r="E258" s="2" t="s">
        <v>4642</v>
      </c>
      <c r="F258" s="2" t="str">
        <f>Table1[[#This Row],[Facility Number]]&amp;"-"&amp;Table1[[#This Row],[Facility Name]]&amp;"-"&amp;Table1[[#This Row],[Level of Care]]</f>
        <v>15935-PROMISE CARE CENTER, LLC-ALF**</v>
      </c>
      <c r="G258" s="2" t="s">
        <v>4643</v>
      </c>
      <c r="H258" s="2" t="s">
        <v>4146</v>
      </c>
      <c r="I258" s="2" t="s">
        <v>4644</v>
      </c>
      <c r="J258" s="2" t="s">
        <v>4645</v>
      </c>
      <c r="K258" s="2" t="s">
        <v>4646</v>
      </c>
      <c r="L258" s="3">
        <v>126</v>
      </c>
      <c r="M258" s="2" t="s">
        <v>4647</v>
      </c>
      <c r="N258" s="2" t="s">
        <v>4648</v>
      </c>
      <c r="O258" s="2" t="s">
        <v>4643</v>
      </c>
      <c r="P258" s="2" t="s">
        <v>4146</v>
      </c>
      <c r="Q258" s="2" t="s">
        <v>4644</v>
      </c>
      <c r="R258" s="2" t="s">
        <v>4642</v>
      </c>
      <c r="S258" s="2" t="s">
        <v>36</v>
      </c>
    </row>
    <row r="259" spans="1:19" ht="13.9" customHeight="1" x14ac:dyDescent="0.25">
      <c r="A259" s="12">
        <f>ROUND(Table1[[#This Row],[Capacity]]*248.77,0)</f>
        <v>8707</v>
      </c>
      <c r="B259" s="4">
        <v>15954</v>
      </c>
      <c r="C259" s="9" t="s">
        <v>7992</v>
      </c>
      <c r="D259" s="2" t="s">
        <v>138</v>
      </c>
      <c r="E259" s="2" t="s">
        <v>4649</v>
      </c>
      <c r="F259" s="2" t="str">
        <f>Table1[[#This Row],[Facility Number]]&amp;"-"&amp;Table1[[#This Row],[Facility Name]]&amp;"-"&amp;Table1[[#This Row],[Level of Care]]</f>
        <v>15954-LEVERING REGIONAL HEALTH CARE CENTER-RCF*</v>
      </c>
      <c r="G259" s="2" t="s">
        <v>4650</v>
      </c>
      <c r="H259" s="2" t="s">
        <v>191</v>
      </c>
      <c r="I259" s="2" t="s">
        <v>4651</v>
      </c>
      <c r="J259" s="2" t="s">
        <v>611</v>
      </c>
      <c r="K259" s="2" t="s">
        <v>4652</v>
      </c>
      <c r="L259" s="3">
        <v>35</v>
      </c>
      <c r="M259" s="2" t="s">
        <v>4653</v>
      </c>
      <c r="N259" s="2" t="s">
        <v>4654</v>
      </c>
      <c r="O259" s="2" t="s">
        <v>4650</v>
      </c>
      <c r="P259" s="2" t="s">
        <v>191</v>
      </c>
      <c r="Q259" s="2" t="s">
        <v>4651</v>
      </c>
      <c r="R259" s="2" t="s">
        <v>4655</v>
      </c>
      <c r="S259" s="2" t="s">
        <v>36</v>
      </c>
    </row>
    <row r="260" spans="1:19" ht="13.9" customHeight="1" x14ac:dyDescent="0.25">
      <c r="A260" s="12">
        <f>ROUND(Table1[[#This Row],[Capacity]]*248.77,0)</f>
        <v>4975</v>
      </c>
      <c r="B260" s="4">
        <v>15971</v>
      </c>
      <c r="C260" s="9" t="s">
        <v>7992</v>
      </c>
      <c r="D260" s="2" t="s">
        <v>406</v>
      </c>
      <c r="E260" s="2" t="s">
        <v>4656</v>
      </c>
      <c r="F260" s="2" t="str">
        <f>Table1[[#This Row],[Facility Number]]&amp;"-"&amp;Table1[[#This Row],[Facility Name]]&amp;"-"&amp;Table1[[#This Row],[Level of Care]]</f>
        <v>15971-LOVING ARMS MEMORY CARE AND ASSISTED LIVING-ALF**</v>
      </c>
      <c r="G260" s="2" t="s">
        <v>4657</v>
      </c>
      <c r="H260" s="2" t="s">
        <v>344</v>
      </c>
      <c r="I260" s="2" t="s">
        <v>4658</v>
      </c>
      <c r="J260" s="2" t="s">
        <v>151</v>
      </c>
      <c r="K260" s="2" t="s">
        <v>2617</v>
      </c>
      <c r="L260" s="3">
        <v>20</v>
      </c>
      <c r="M260" s="2" t="s">
        <v>4659</v>
      </c>
      <c r="N260" s="2" t="s">
        <v>4660</v>
      </c>
      <c r="O260" s="2" t="s">
        <v>4661</v>
      </c>
      <c r="P260" s="2" t="s">
        <v>344</v>
      </c>
      <c r="Q260" s="2" t="s">
        <v>4658</v>
      </c>
      <c r="R260" s="2" t="s">
        <v>4662</v>
      </c>
      <c r="S260" s="2" t="s">
        <v>36</v>
      </c>
    </row>
    <row r="261" spans="1:19" ht="13.9" customHeight="1" x14ac:dyDescent="0.25">
      <c r="A261" s="12">
        <f>ROUND(Table1[[#This Row],[Capacity]]*248.77,0)</f>
        <v>12439</v>
      </c>
      <c r="B261" s="4">
        <v>16094</v>
      </c>
      <c r="C261" s="9" t="s">
        <v>7992</v>
      </c>
      <c r="D261" s="2" t="s">
        <v>406</v>
      </c>
      <c r="E261" s="2" t="s">
        <v>4678</v>
      </c>
      <c r="F261" s="2" t="str">
        <f>Table1[[#This Row],[Facility Number]]&amp;"-"&amp;Table1[[#This Row],[Facility Name]]&amp;"-"&amp;Table1[[#This Row],[Level of Care]]</f>
        <v>16094-ARBORS AT DUNSFORD COURT- MEMORY CARE ASSISTED LIVING BY AMERICARE-ALF**</v>
      </c>
      <c r="G261" s="2" t="s">
        <v>4679</v>
      </c>
      <c r="H261" s="2" t="s">
        <v>2116</v>
      </c>
      <c r="I261" s="2" t="s">
        <v>4680</v>
      </c>
      <c r="J261" s="2" t="s">
        <v>4681</v>
      </c>
      <c r="K261" s="2" t="s">
        <v>4682</v>
      </c>
      <c r="L261" s="3">
        <v>50</v>
      </c>
      <c r="M261" s="2" t="s">
        <v>4683</v>
      </c>
      <c r="N261" s="2" t="s">
        <v>4684</v>
      </c>
      <c r="O261" s="2" t="s">
        <v>4685</v>
      </c>
      <c r="P261" s="2" t="s">
        <v>2116</v>
      </c>
      <c r="Q261" s="2" t="s">
        <v>4680</v>
      </c>
      <c r="R261" s="2" t="s">
        <v>4686</v>
      </c>
      <c r="S261" s="2" t="s">
        <v>36</v>
      </c>
    </row>
    <row r="262" spans="1:19" ht="13.9" customHeight="1" x14ac:dyDescent="0.25">
      <c r="A262" s="12">
        <f>ROUND(Table1[[#This Row],[Capacity]]*248.77,0)</f>
        <v>42788</v>
      </c>
      <c r="B262" s="4">
        <v>16108</v>
      </c>
      <c r="C262" s="9" t="s">
        <v>7992</v>
      </c>
      <c r="D262" s="2" t="s">
        <v>406</v>
      </c>
      <c r="E262" s="2" t="s">
        <v>4687</v>
      </c>
      <c r="F262" s="2" t="str">
        <f>Table1[[#This Row],[Facility Number]]&amp;"-"&amp;Table1[[#This Row],[Facility Name]]&amp;"-"&amp;Table1[[#This Row],[Level of Care]]</f>
        <v>16108-VILLAGE ASSISTED LIVING-ALF**</v>
      </c>
      <c r="G262" s="2" t="s">
        <v>4688</v>
      </c>
      <c r="H262" s="2" t="s">
        <v>1725</v>
      </c>
      <c r="I262" s="2" t="s">
        <v>4689</v>
      </c>
      <c r="J262" s="2" t="s">
        <v>4690</v>
      </c>
      <c r="K262" s="2" t="s">
        <v>4691</v>
      </c>
      <c r="L262" s="3">
        <v>172</v>
      </c>
      <c r="M262" s="2" t="s">
        <v>4692</v>
      </c>
      <c r="N262" s="2" t="s">
        <v>4693</v>
      </c>
      <c r="O262" s="2" t="s">
        <v>4688</v>
      </c>
      <c r="P262" s="2" t="s">
        <v>1725</v>
      </c>
      <c r="Q262" s="2" t="s">
        <v>4689</v>
      </c>
      <c r="R262" s="2" t="s">
        <v>4320</v>
      </c>
      <c r="S262" s="2" t="s">
        <v>76</v>
      </c>
    </row>
    <row r="263" spans="1:19" ht="13.9" customHeight="1" x14ac:dyDescent="0.25">
      <c r="A263" s="12">
        <f>ROUND(Table1[[#This Row],[Capacity]]*248.77,0)</f>
        <v>15424</v>
      </c>
      <c r="B263" s="4">
        <v>16202</v>
      </c>
      <c r="C263" s="9" t="s">
        <v>7992</v>
      </c>
      <c r="D263" s="2" t="s">
        <v>406</v>
      </c>
      <c r="E263" s="2" t="s">
        <v>4711</v>
      </c>
      <c r="F263" s="2" t="str">
        <f>Table1[[#This Row],[Facility Number]]&amp;"-"&amp;Table1[[#This Row],[Facility Name]]&amp;"-"&amp;Table1[[#This Row],[Level of Care]]</f>
        <v>16202-WESTPORT ESTATES - ASSISTED LIVING BY AMERICARE-ALF**</v>
      </c>
      <c r="G263" s="2" t="s">
        <v>4712</v>
      </c>
      <c r="H263" s="2" t="s">
        <v>263</v>
      </c>
      <c r="I263" s="2" t="s">
        <v>4713</v>
      </c>
      <c r="J263" s="2" t="s">
        <v>516</v>
      </c>
      <c r="K263" s="2" t="s">
        <v>1822</v>
      </c>
      <c r="L263" s="3">
        <v>62</v>
      </c>
      <c r="M263" s="2" t="s">
        <v>4714</v>
      </c>
      <c r="N263" s="2" t="s">
        <v>4715</v>
      </c>
      <c r="O263" s="2" t="s">
        <v>4712</v>
      </c>
      <c r="P263" s="2" t="s">
        <v>263</v>
      </c>
      <c r="Q263" s="2" t="s">
        <v>4713</v>
      </c>
      <c r="R263" s="2" t="s">
        <v>4716</v>
      </c>
      <c r="S263" s="2" t="s">
        <v>36</v>
      </c>
    </row>
    <row r="264" spans="1:19" ht="13.9" customHeight="1" x14ac:dyDescent="0.25">
      <c r="A264" s="12">
        <f>ROUND(Table1[[#This Row],[Capacity]]*248.77,0)</f>
        <v>1990</v>
      </c>
      <c r="B264" s="4">
        <v>16211</v>
      </c>
      <c r="C264" s="9" t="s">
        <v>7992</v>
      </c>
      <c r="D264" s="2" t="s">
        <v>15</v>
      </c>
      <c r="E264" s="2" t="s">
        <v>4717</v>
      </c>
      <c r="F264" s="2" t="str">
        <f>Table1[[#This Row],[Facility Number]]&amp;"-"&amp;Table1[[#This Row],[Facility Name]]&amp;"-"&amp;Table1[[#This Row],[Level of Care]]</f>
        <v>16211-LODGE RESIDENTIAL CARE FACILITY, THE-RCF</v>
      </c>
      <c r="G264" s="2" t="s">
        <v>4718</v>
      </c>
      <c r="H264" s="2" t="s">
        <v>68</v>
      </c>
      <c r="I264" s="2" t="s">
        <v>4719</v>
      </c>
      <c r="J264" s="2" t="s">
        <v>1482</v>
      </c>
      <c r="K264" s="2" t="s">
        <v>4720</v>
      </c>
      <c r="L264" s="3">
        <v>8</v>
      </c>
      <c r="M264" s="2" t="s">
        <v>4721</v>
      </c>
      <c r="N264" s="2" t="s">
        <v>4722</v>
      </c>
      <c r="O264" s="2" t="s">
        <v>4718</v>
      </c>
      <c r="P264" s="2" t="s">
        <v>68</v>
      </c>
      <c r="Q264" s="2" t="s">
        <v>4719</v>
      </c>
      <c r="R264" s="2" t="s">
        <v>4723</v>
      </c>
      <c r="S264" s="2" t="s">
        <v>76</v>
      </c>
    </row>
    <row r="265" spans="1:19" ht="13.9" customHeight="1" x14ac:dyDescent="0.25">
      <c r="A265" s="12">
        <f>ROUND(Table1[[#This Row],[Capacity]]*248.77,0)</f>
        <v>1741</v>
      </c>
      <c r="B265" s="4">
        <v>16225</v>
      </c>
      <c r="C265" s="9" t="s">
        <v>7992</v>
      </c>
      <c r="D265" s="2" t="s">
        <v>15</v>
      </c>
      <c r="E265" s="2" t="s">
        <v>4724</v>
      </c>
      <c r="F265" s="2" t="str">
        <f>Table1[[#This Row],[Facility Number]]&amp;"-"&amp;Table1[[#This Row],[Facility Name]]&amp;"-"&amp;Table1[[#This Row],[Level of Care]]</f>
        <v>16225-HARRIS HOUSE RESIDENTIAL CARE FACILITY, THE-RCF</v>
      </c>
      <c r="G265" s="2" t="s">
        <v>4725</v>
      </c>
      <c r="H265" s="2" t="s">
        <v>68</v>
      </c>
      <c r="I265" s="2" t="s">
        <v>4726</v>
      </c>
      <c r="J265" s="2" t="s">
        <v>1482</v>
      </c>
      <c r="K265" s="2" t="s">
        <v>4720</v>
      </c>
      <c r="L265" s="3">
        <v>7</v>
      </c>
      <c r="M265" s="2" t="s">
        <v>4727</v>
      </c>
      <c r="N265" s="2" t="s">
        <v>4728</v>
      </c>
      <c r="O265" s="2" t="s">
        <v>4725</v>
      </c>
      <c r="P265" s="2" t="s">
        <v>68</v>
      </c>
      <c r="Q265" s="2" t="s">
        <v>4726</v>
      </c>
      <c r="R265" s="2" t="s">
        <v>4723</v>
      </c>
      <c r="S265" s="2" t="s">
        <v>76</v>
      </c>
    </row>
    <row r="266" spans="1:19" ht="13.9" customHeight="1" x14ac:dyDescent="0.25">
      <c r="A266" s="12">
        <f>ROUND(Table1[[#This Row],[Capacity]]*248.77,0)</f>
        <v>12439</v>
      </c>
      <c r="B266" s="4">
        <v>16234</v>
      </c>
      <c r="C266" s="9" t="s">
        <v>7992</v>
      </c>
      <c r="D266" s="2" t="s">
        <v>138</v>
      </c>
      <c r="E266" s="2" t="s">
        <v>4729</v>
      </c>
      <c r="F266" s="2" t="str">
        <f>Table1[[#This Row],[Facility Number]]&amp;"-"&amp;Table1[[#This Row],[Facility Name]]&amp;"-"&amp;Table1[[#This Row],[Level of Care]]</f>
        <v>16234-MY PLACE TOO, INC-RCF*</v>
      </c>
      <c r="G266" s="2" t="s">
        <v>4730</v>
      </c>
      <c r="H266" s="2" t="s">
        <v>362</v>
      </c>
      <c r="I266" s="2" t="s">
        <v>4731</v>
      </c>
      <c r="J266" s="2" t="s">
        <v>2706</v>
      </c>
      <c r="K266" s="2" t="s">
        <v>2533</v>
      </c>
      <c r="L266" s="3">
        <v>50</v>
      </c>
      <c r="M266" s="2" t="s">
        <v>4732</v>
      </c>
      <c r="N266" s="2" t="s">
        <v>4733</v>
      </c>
      <c r="O266" s="2" t="s">
        <v>4730</v>
      </c>
      <c r="P266" s="2" t="s">
        <v>362</v>
      </c>
      <c r="Q266" s="2" t="s">
        <v>4731</v>
      </c>
      <c r="R266" s="2" t="s">
        <v>4729</v>
      </c>
      <c r="S266" s="2" t="s">
        <v>24</v>
      </c>
    </row>
    <row r="267" spans="1:19" ht="13.9" customHeight="1" x14ac:dyDescent="0.25">
      <c r="A267" s="12">
        <f>ROUND(Table1[[#This Row],[Capacity]]*248.77,0)</f>
        <v>12936</v>
      </c>
      <c r="B267" s="4">
        <v>16311</v>
      </c>
      <c r="C267" s="9" t="s">
        <v>7992</v>
      </c>
      <c r="D267" s="2" t="s">
        <v>406</v>
      </c>
      <c r="E267" s="2" t="s">
        <v>4741</v>
      </c>
      <c r="F267" s="2" t="str">
        <f>Table1[[#This Row],[Facility Number]]&amp;"-"&amp;Table1[[#This Row],[Facility Name]]&amp;"-"&amp;Table1[[#This Row],[Level of Care]]</f>
        <v>16311-SUMMITVIEW TERRACE ASSISTED LIVING BY AMERICARE-ALF**</v>
      </c>
      <c r="G267" s="2" t="s">
        <v>4742</v>
      </c>
      <c r="H267" s="2" t="s">
        <v>68</v>
      </c>
      <c r="I267" s="2" t="s">
        <v>4743</v>
      </c>
      <c r="J267" s="2" t="s">
        <v>1407</v>
      </c>
      <c r="K267" s="2" t="s">
        <v>735</v>
      </c>
      <c r="L267" s="3">
        <v>52</v>
      </c>
      <c r="M267" s="2" t="s">
        <v>4744</v>
      </c>
      <c r="N267" s="2" t="s">
        <v>4745</v>
      </c>
      <c r="O267" s="2" t="s">
        <v>4742</v>
      </c>
      <c r="P267" s="2" t="s">
        <v>68</v>
      </c>
      <c r="Q267" s="2" t="s">
        <v>4743</v>
      </c>
      <c r="R267" s="2" t="s">
        <v>4746</v>
      </c>
      <c r="S267" s="2" t="s">
        <v>36</v>
      </c>
    </row>
    <row r="268" spans="1:19" ht="13.9" customHeight="1" x14ac:dyDescent="0.25">
      <c r="A268" s="12">
        <f>ROUND(Table1[[#This Row],[Capacity]]*248.77,0)</f>
        <v>2985</v>
      </c>
      <c r="B268" s="4">
        <v>16343</v>
      </c>
      <c r="C268" s="9" t="s">
        <v>7992</v>
      </c>
      <c r="D268" s="2" t="s">
        <v>15</v>
      </c>
      <c r="E268" s="2" t="s">
        <v>4747</v>
      </c>
      <c r="F268" s="2" t="str">
        <f>Table1[[#This Row],[Facility Number]]&amp;"-"&amp;Table1[[#This Row],[Facility Name]]&amp;"-"&amp;Table1[[#This Row],[Level of Care]]</f>
        <v>16343-BRISTOL MANOR OF WARSAW-RCF</v>
      </c>
      <c r="G268" s="2" t="s">
        <v>4748</v>
      </c>
      <c r="H268" s="2" t="s">
        <v>2338</v>
      </c>
      <c r="I268" s="2" t="s">
        <v>4749</v>
      </c>
      <c r="J268" s="2" t="s">
        <v>4750</v>
      </c>
      <c r="K268" s="2" t="s">
        <v>4751</v>
      </c>
      <c r="L268" s="3">
        <v>12</v>
      </c>
      <c r="M268" s="2" t="s">
        <v>4752</v>
      </c>
      <c r="N268" s="2" t="s">
        <v>4753</v>
      </c>
      <c r="O268" s="2" t="s">
        <v>4748</v>
      </c>
      <c r="P268" s="2" t="s">
        <v>2338</v>
      </c>
      <c r="Q268" s="2" t="s">
        <v>4749</v>
      </c>
      <c r="R268" s="2" t="s">
        <v>4627</v>
      </c>
      <c r="S268" s="2" t="s">
        <v>24</v>
      </c>
    </row>
    <row r="269" spans="1:19" ht="13.9" customHeight="1" x14ac:dyDescent="0.25">
      <c r="A269" s="12">
        <f>ROUND(Table1[[#This Row],[Capacity]]*248.77,0)</f>
        <v>10448</v>
      </c>
      <c r="B269" s="4">
        <v>16369</v>
      </c>
      <c r="C269" s="9" t="s">
        <v>7992</v>
      </c>
      <c r="D269" s="2" t="s">
        <v>406</v>
      </c>
      <c r="E269" s="2" t="s">
        <v>4754</v>
      </c>
      <c r="F269" s="2" t="str">
        <f>Table1[[#This Row],[Facility Number]]&amp;"-"&amp;Table1[[#This Row],[Facility Name]]&amp;"-"&amp;Table1[[#This Row],[Level of Care]]</f>
        <v>16369-MARK TWAIN ASSISTED LIVING, INC-ALF**</v>
      </c>
      <c r="G269" s="2" t="s">
        <v>4755</v>
      </c>
      <c r="H269" s="2" t="s">
        <v>2571</v>
      </c>
      <c r="I269" s="2" t="s">
        <v>4756</v>
      </c>
      <c r="J269" s="2" t="s">
        <v>3250</v>
      </c>
      <c r="K269" s="2" t="s">
        <v>62</v>
      </c>
      <c r="L269" s="3">
        <v>42</v>
      </c>
      <c r="M269" s="2" t="s">
        <v>4757</v>
      </c>
      <c r="N269" s="2" t="s">
        <v>4758</v>
      </c>
      <c r="O269" s="2" t="s">
        <v>4755</v>
      </c>
      <c r="P269" s="2" t="s">
        <v>2571</v>
      </c>
      <c r="Q269" s="2" t="s">
        <v>4756</v>
      </c>
      <c r="R269" s="2" t="s">
        <v>4754</v>
      </c>
      <c r="S269" s="2" t="s">
        <v>24</v>
      </c>
    </row>
    <row r="270" spans="1:19" ht="13.9" customHeight="1" x14ac:dyDescent="0.25">
      <c r="A270" s="12">
        <f>ROUND(Table1[[#This Row],[Capacity]]*248.77,0)</f>
        <v>13682</v>
      </c>
      <c r="B270" s="4">
        <v>16411</v>
      </c>
      <c r="C270" s="9" t="s">
        <v>7992</v>
      </c>
      <c r="D270" s="2" t="s">
        <v>406</v>
      </c>
      <c r="E270" s="2" t="s">
        <v>4782</v>
      </c>
      <c r="F270" s="2" t="str">
        <f>Table1[[#This Row],[Facility Number]]&amp;"-"&amp;Table1[[#This Row],[Facility Name]]&amp;"-"&amp;Table1[[#This Row],[Level of Care]]</f>
        <v>16411-RAVENWOOD TERRACE - ASSISTED LIVING BY AMERICARE-ALF**</v>
      </c>
      <c r="G270" s="2" t="s">
        <v>4783</v>
      </c>
      <c r="H270" s="2" t="s">
        <v>2571</v>
      </c>
      <c r="I270" s="2" t="s">
        <v>4784</v>
      </c>
      <c r="J270" s="2" t="s">
        <v>1314</v>
      </c>
      <c r="K270" s="2" t="s">
        <v>4785</v>
      </c>
      <c r="L270" s="3">
        <v>55</v>
      </c>
      <c r="M270" s="2" t="s">
        <v>4786</v>
      </c>
      <c r="N270" s="2" t="s">
        <v>4787</v>
      </c>
      <c r="O270" s="2" t="s">
        <v>4783</v>
      </c>
      <c r="P270" s="2" t="s">
        <v>2571</v>
      </c>
      <c r="Q270" s="2" t="s">
        <v>4784</v>
      </c>
      <c r="R270" s="2" t="s">
        <v>4788</v>
      </c>
      <c r="S270" s="2" t="s">
        <v>36</v>
      </c>
    </row>
    <row r="271" spans="1:19" ht="13.9" customHeight="1" x14ac:dyDescent="0.25">
      <c r="A271" s="12">
        <f>ROUND(Table1[[#This Row],[Capacity]]*248.77,0)</f>
        <v>2985</v>
      </c>
      <c r="B271" s="4">
        <v>16506</v>
      </c>
      <c r="C271" s="9" t="s">
        <v>7992</v>
      </c>
      <c r="D271" s="2" t="s">
        <v>15</v>
      </c>
      <c r="E271" s="2" t="s">
        <v>4797</v>
      </c>
      <c r="F271" s="2" t="str">
        <f>Table1[[#This Row],[Facility Number]]&amp;"-"&amp;Table1[[#This Row],[Facility Name]]&amp;"-"&amp;Table1[[#This Row],[Level of Care]]</f>
        <v>16506-ASHBURY HEIGHTS OF TIPTON-RCF</v>
      </c>
      <c r="G271" s="2" t="s">
        <v>4798</v>
      </c>
      <c r="H271" s="2" t="s">
        <v>3100</v>
      </c>
      <c r="I271" s="2" t="s">
        <v>4799</v>
      </c>
      <c r="J271" s="2" t="s">
        <v>1354</v>
      </c>
      <c r="K271" s="2" t="s">
        <v>94</v>
      </c>
      <c r="L271" s="3">
        <v>12</v>
      </c>
      <c r="M271" s="2" t="s">
        <v>4800</v>
      </c>
      <c r="N271" s="2" t="s">
        <v>4801</v>
      </c>
      <c r="O271" s="2" t="s">
        <v>4798</v>
      </c>
      <c r="P271" s="2" t="s">
        <v>3100</v>
      </c>
      <c r="Q271" s="2" t="s">
        <v>4799</v>
      </c>
      <c r="R271" s="2" t="s">
        <v>4627</v>
      </c>
      <c r="S271" s="2" t="s">
        <v>24</v>
      </c>
    </row>
    <row r="272" spans="1:19" ht="13.9" customHeight="1" x14ac:dyDescent="0.25">
      <c r="A272" s="12">
        <f>ROUND(Table1[[#This Row],[Capacity]]*248.77,0)</f>
        <v>2985</v>
      </c>
      <c r="B272" s="4">
        <v>16538</v>
      </c>
      <c r="C272" s="9" t="s">
        <v>7992</v>
      </c>
      <c r="D272" s="2" t="s">
        <v>15</v>
      </c>
      <c r="E272" s="2" t="s">
        <v>4802</v>
      </c>
      <c r="F272" s="2" t="str">
        <f>Table1[[#This Row],[Facility Number]]&amp;"-"&amp;Table1[[#This Row],[Facility Name]]&amp;"-"&amp;Table1[[#This Row],[Level of Care]]</f>
        <v>16538-BRISTOL MANOR OF PLEASANT HILL-RCF</v>
      </c>
      <c r="G272" s="2" t="s">
        <v>4803</v>
      </c>
      <c r="H272" s="2" t="s">
        <v>4437</v>
      </c>
      <c r="I272" s="2" t="s">
        <v>4804</v>
      </c>
      <c r="J272" s="2" t="s">
        <v>4805</v>
      </c>
      <c r="K272" s="2" t="s">
        <v>4806</v>
      </c>
      <c r="L272" s="3">
        <v>12</v>
      </c>
      <c r="M272" s="2" t="s">
        <v>4807</v>
      </c>
      <c r="N272" s="2" t="s">
        <v>4808</v>
      </c>
      <c r="O272" s="2" t="s">
        <v>4803</v>
      </c>
      <c r="P272" s="2" t="s">
        <v>4437</v>
      </c>
      <c r="Q272" s="2" t="s">
        <v>4804</v>
      </c>
      <c r="R272" s="2" t="s">
        <v>4627</v>
      </c>
      <c r="S272" s="2" t="s">
        <v>24</v>
      </c>
    </row>
    <row r="273" spans="1:19" ht="13.9" customHeight="1" x14ac:dyDescent="0.25">
      <c r="A273" s="12">
        <f>ROUND(Table1[[#This Row],[Capacity]]*248.77,0)</f>
        <v>2985</v>
      </c>
      <c r="B273" s="4">
        <v>16547</v>
      </c>
      <c r="C273" s="9" t="s">
        <v>7992</v>
      </c>
      <c r="D273" s="2" t="s">
        <v>15</v>
      </c>
      <c r="E273" s="2" t="s">
        <v>4809</v>
      </c>
      <c r="F273" s="2" t="str">
        <f>Table1[[#This Row],[Facility Number]]&amp;"-"&amp;Table1[[#This Row],[Facility Name]]&amp;"-"&amp;Table1[[#This Row],[Level of Care]]</f>
        <v>16547-BRISTOL MANOR OF ODESSA-RCF</v>
      </c>
      <c r="G273" s="2" t="s">
        <v>4810</v>
      </c>
      <c r="H273" s="2" t="s">
        <v>2250</v>
      </c>
      <c r="I273" s="2" t="s">
        <v>4811</v>
      </c>
      <c r="J273" s="2" t="s">
        <v>4812</v>
      </c>
      <c r="K273" s="2" t="s">
        <v>4813</v>
      </c>
      <c r="L273" s="3">
        <v>12</v>
      </c>
      <c r="M273" s="2" t="s">
        <v>4814</v>
      </c>
      <c r="N273" s="2" t="s">
        <v>4815</v>
      </c>
      <c r="O273" s="2" t="s">
        <v>4816</v>
      </c>
      <c r="P273" s="2" t="s">
        <v>2250</v>
      </c>
      <c r="Q273" s="2" t="s">
        <v>4811</v>
      </c>
      <c r="R273" s="2" t="s">
        <v>4627</v>
      </c>
      <c r="S273" s="2" t="s">
        <v>24</v>
      </c>
    </row>
    <row r="274" spans="1:19" ht="13.9" customHeight="1" x14ac:dyDescent="0.25">
      <c r="A274" s="12">
        <f>ROUND(Table1[[#This Row],[Capacity]]*248.77,0)</f>
        <v>2985</v>
      </c>
      <c r="B274" s="4">
        <v>16552</v>
      </c>
      <c r="C274" s="9" t="s">
        <v>7992</v>
      </c>
      <c r="D274" s="2" t="s">
        <v>15</v>
      </c>
      <c r="E274" s="2" t="s">
        <v>4817</v>
      </c>
      <c r="F274" s="2" t="str">
        <f>Table1[[#This Row],[Facility Number]]&amp;"-"&amp;Table1[[#This Row],[Facility Name]]&amp;"-"&amp;Table1[[#This Row],[Level of Care]]</f>
        <v>16552-BRISTOL MANOR OF OAK GROVE-RCF</v>
      </c>
      <c r="G274" s="2" t="s">
        <v>4818</v>
      </c>
      <c r="H274" s="2" t="s">
        <v>2299</v>
      </c>
      <c r="I274" s="2" t="s">
        <v>4819</v>
      </c>
      <c r="J274" s="2" t="s">
        <v>4820</v>
      </c>
      <c r="K274" s="2" t="s">
        <v>4821</v>
      </c>
      <c r="L274" s="3">
        <v>12</v>
      </c>
      <c r="M274" s="2" t="s">
        <v>4822</v>
      </c>
      <c r="N274" s="2" t="s">
        <v>4823</v>
      </c>
      <c r="O274" s="2" t="s">
        <v>4824</v>
      </c>
      <c r="P274" s="2" t="s">
        <v>2299</v>
      </c>
      <c r="Q274" s="2" t="s">
        <v>4819</v>
      </c>
      <c r="R274" s="2" t="s">
        <v>4627</v>
      </c>
      <c r="S274" s="2" t="s">
        <v>24</v>
      </c>
    </row>
    <row r="275" spans="1:19" ht="13.9" customHeight="1" x14ac:dyDescent="0.25">
      <c r="A275" s="12">
        <f>ROUND(Table1[[#This Row],[Capacity]]*248.77,0)</f>
        <v>2985</v>
      </c>
      <c r="B275" s="4">
        <v>16599</v>
      </c>
      <c r="C275" s="9" t="s">
        <v>7992</v>
      </c>
      <c r="D275" s="2" t="s">
        <v>15</v>
      </c>
      <c r="E275" s="2" t="s">
        <v>4825</v>
      </c>
      <c r="F275" s="2" t="str">
        <f>Table1[[#This Row],[Facility Number]]&amp;"-"&amp;Table1[[#This Row],[Facility Name]]&amp;"-"&amp;Table1[[#This Row],[Level of Care]]</f>
        <v>16599-BRISTOL MANOR OF WARRENSBURG-RCF</v>
      </c>
      <c r="G275" s="2" t="s">
        <v>4826</v>
      </c>
      <c r="H275" s="2" t="s">
        <v>2057</v>
      </c>
      <c r="I275" s="2" t="s">
        <v>4827</v>
      </c>
      <c r="J275" s="2" t="s">
        <v>611</v>
      </c>
      <c r="K275" s="2" t="s">
        <v>4590</v>
      </c>
      <c r="L275" s="3">
        <v>12</v>
      </c>
      <c r="M275" s="2" t="s">
        <v>4828</v>
      </c>
      <c r="N275" s="2" t="s">
        <v>4829</v>
      </c>
      <c r="O275" s="2" t="s">
        <v>4826</v>
      </c>
      <c r="P275" s="2" t="s">
        <v>2057</v>
      </c>
      <c r="Q275" s="2" t="s">
        <v>4827</v>
      </c>
      <c r="R275" s="2" t="s">
        <v>4627</v>
      </c>
      <c r="S275" s="2" t="s">
        <v>24</v>
      </c>
    </row>
    <row r="276" spans="1:19" ht="13.9" customHeight="1" x14ac:dyDescent="0.25">
      <c r="A276" s="12">
        <f>ROUND(Table1[[#This Row],[Capacity]]*248.77,0)</f>
        <v>2985</v>
      </c>
      <c r="B276" s="4">
        <v>16656</v>
      </c>
      <c r="C276" s="9" t="s">
        <v>7992</v>
      </c>
      <c r="D276" s="2" t="s">
        <v>15</v>
      </c>
      <c r="E276" s="2" t="s">
        <v>4830</v>
      </c>
      <c r="F276" s="2" t="str">
        <f>Table1[[#This Row],[Facility Number]]&amp;"-"&amp;Table1[[#This Row],[Facility Name]]&amp;"-"&amp;Table1[[#This Row],[Level of Care]]</f>
        <v>16656-BRISTOL MANOR OF CLINTON-RCF</v>
      </c>
      <c r="G276" s="2" t="s">
        <v>4831</v>
      </c>
      <c r="H276" s="2" t="s">
        <v>398</v>
      </c>
      <c r="I276" s="2" t="s">
        <v>4832</v>
      </c>
      <c r="J276" s="2" t="s">
        <v>1210</v>
      </c>
      <c r="K276" s="2" t="s">
        <v>4833</v>
      </c>
      <c r="L276" s="3">
        <v>12</v>
      </c>
      <c r="M276" s="2" t="s">
        <v>4834</v>
      </c>
      <c r="N276" s="2" t="s">
        <v>4835</v>
      </c>
      <c r="O276" s="2" t="s">
        <v>4831</v>
      </c>
      <c r="P276" s="2" t="s">
        <v>398</v>
      </c>
      <c r="Q276" s="2" t="s">
        <v>4832</v>
      </c>
      <c r="R276" s="2" t="s">
        <v>4627</v>
      </c>
      <c r="S276" s="2" t="s">
        <v>24</v>
      </c>
    </row>
    <row r="277" spans="1:19" ht="13.9" customHeight="1" x14ac:dyDescent="0.25">
      <c r="A277" s="12">
        <f>ROUND(Table1[[#This Row],[Capacity]]*248.77,0)</f>
        <v>2985</v>
      </c>
      <c r="B277" s="4">
        <v>16741</v>
      </c>
      <c r="C277" s="9" t="s">
        <v>7992</v>
      </c>
      <c r="D277" s="2" t="s">
        <v>15</v>
      </c>
      <c r="E277" s="2" t="s">
        <v>4871</v>
      </c>
      <c r="F277" s="2" t="str">
        <f>Table1[[#This Row],[Facility Number]]&amp;"-"&amp;Table1[[#This Row],[Facility Name]]&amp;"-"&amp;Table1[[#This Row],[Level of Care]]</f>
        <v>16741-BRISTOL MANOR OF WESTON-RCF</v>
      </c>
      <c r="G277" s="2" t="s">
        <v>4872</v>
      </c>
      <c r="H277" s="2" t="s">
        <v>2479</v>
      </c>
      <c r="I277" s="2" t="s">
        <v>4873</v>
      </c>
      <c r="J277" s="2" t="s">
        <v>1210</v>
      </c>
      <c r="K277" s="2" t="s">
        <v>4874</v>
      </c>
      <c r="L277" s="3">
        <v>12</v>
      </c>
      <c r="M277" s="2" t="s">
        <v>4875</v>
      </c>
      <c r="N277" s="2" t="s">
        <v>4876</v>
      </c>
      <c r="O277" s="2" t="s">
        <v>4872</v>
      </c>
      <c r="P277" s="2" t="s">
        <v>2479</v>
      </c>
      <c r="Q277" s="2" t="s">
        <v>4873</v>
      </c>
      <c r="R277" s="2" t="s">
        <v>4627</v>
      </c>
      <c r="S277" s="2" t="s">
        <v>24</v>
      </c>
    </row>
    <row r="278" spans="1:19" ht="13.9" customHeight="1" x14ac:dyDescent="0.25">
      <c r="A278" s="12">
        <f>ROUND(Table1[[#This Row],[Capacity]]*248.77,0)</f>
        <v>11195</v>
      </c>
      <c r="B278" s="4">
        <v>16751</v>
      </c>
      <c r="C278" s="9" t="s">
        <v>7992</v>
      </c>
      <c r="D278" s="2" t="s">
        <v>138</v>
      </c>
      <c r="E278" s="2" t="s">
        <v>4877</v>
      </c>
      <c r="F278" s="2" t="str">
        <f>Table1[[#This Row],[Facility Number]]&amp;"-"&amp;Table1[[#This Row],[Facility Name]]&amp;"-"&amp;Table1[[#This Row],[Level of Care]]</f>
        <v>16751-WHISPERING OAKS RCF II, LLC-RCF*</v>
      </c>
      <c r="G278" s="2" t="s">
        <v>4878</v>
      </c>
      <c r="H278" s="2" t="s">
        <v>279</v>
      </c>
      <c r="I278" s="2" t="s">
        <v>4879</v>
      </c>
      <c r="J278" s="2" t="s">
        <v>4880</v>
      </c>
      <c r="K278" s="2" t="s">
        <v>113</v>
      </c>
      <c r="L278" s="3">
        <v>45</v>
      </c>
      <c r="M278" s="2" t="s">
        <v>4881</v>
      </c>
      <c r="N278" s="2" t="s">
        <v>4882</v>
      </c>
      <c r="O278" s="2" t="s">
        <v>4878</v>
      </c>
      <c r="P278" s="2" t="s">
        <v>279</v>
      </c>
      <c r="Q278" s="2" t="s">
        <v>4879</v>
      </c>
      <c r="R278" s="2" t="s">
        <v>4883</v>
      </c>
      <c r="S278" s="2" t="s">
        <v>36</v>
      </c>
    </row>
    <row r="279" spans="1:19" ht="13.9" customHeight="1" x14ac:dyDescent="0.25">
      <c r="A279" s="12">
        <f>ROUND(Table1[[#This Row],[Capacity]]*248.77,0)</f>
        <v>10448</v>
      </c>
      <c r="B279" s="4">
        <v>16785</v>
      </c>
      <c r="C279" s="9" t="s">
        <v>7992</v>
      </c>
      <c r="D279" s="2" t="s">
        <v>406</v>
      </c>
      <c r="E279" s="2" t="s">
        <v>4884</v>
      </c>
      <c r="F279" s="2" t="str">
        <f>Table1[[#This Row],[Facility Number]]&amp;"-"&amp;Table1[[#This Row],[Facility Name]]&amp;"-"&amp;Table1[[#This Row],[Level of Care]]</f>
        <v>16785-HIGHLAND CREST - ASSISTED LIVING BY AMERICARE-ALF**</v>
      </c>
      <c r="G279" s="2" t="s">
        <v>4885</v>
      </c>
      <c r="H279" s="2" t="s">
        <v>1644</v>
      </c>
      <c r="I279" s="2" t="s">
        <v>4886</v>
      </c>
      <c r="J279" s="2" t="s">
        <v>4887</v>
      </c>
      <c r="K279" s="2" t="s">
        <v>4888</v>
      </c>
      <c r="L279" s="3">
        <v>42</v>
      </c>
      <c r="M279" s="2" t="s">
        <v>4889</v>
      </c>
      <c r="N279" s="2" t="s">
        <v>4890</v>
      </c>
      <c r="O279" s="2" t="s">
        <v>4885</v>
      </c>
      <c r="P279" s="2" t="s">
        <v>1644</v>
      </c>
      <c r="Q279" s="2" t="s">
        <v>4886</v>
      </c>
      <c r="R279" s="2" t="s">
        <v>4891</v>
      </c>
      <c r="S279" s="2" t="s">
        <v>36</v>
      </c>
    </row>
    <row r="280" spans="1:19" ht="13.9" customHeight="1" x14ac:dyDescent="0.25">
      <c r="A280" s="12">
        <f>ROUND(Table1[[#This Row],[Capacity]]*248.77,0)</f>
        <v>4975</v>
      </c>
      <c r="B280" s="4">
        <v>16828</v>
      </c>
      <c r="C280" s="9" t="s">
        <v>7992</v>
      </c>
      <c r="D280" s="2" t="s">
        <v>37</v>
      </c>
      <c r="E280" s="2" t="s">
        <v>4892</v>
      </c>
      <c r="F280" s="2" t="str">
        <f>Table1[[#This Row],[Facility Number]]&amp;"-"&amp;Table1[[#This Row],[Facility Name]]&amp;"-"&amp;Table1[[#This Row],[Level of Care]]</f>
        <v>16828-SADDLER RESIDENTIAL CARE FACILITY INC-ALF</v>
      </c>
      <c r="G280" s="2" t="s">
        <v>4893</v>
      </c>
      <c r="H280" s="2" t="s">
        <v>18</v>
      </c>
      <c r="I280" s="2" t="s">
        <v>4894</v>
      </c>
      <c r="J280" s="2" t="s">
        <v>3648</v>
      </c>
      <c r="K280" s="2" t="s">
        <v>3649</v>
      </c>
      <c r="L280" s="3">
        <v>20</v>
      </c>
      <c r="M280" s="2" t="s">
        <v>4895</v>
      </c>
      <c r="N280" s="2" t="s">
        <v>4896</v>
      </c>
      <c r="O280" s="2" t="s">
        <v>4893</v>
      </c>
      <c r="P280" s="2" t="s">
        <v>18</v>
      </c>
      <c r="Q280" s="2" t="s">
        <v>4894</v>
      </c>
      <c r="R280" s="2" t="s">
        <v>4897</v>
      </c>
      <c r="S280" s="2" t="s">
        <v>24</v>
      </c>
    </row>
    <row r="281" spans="1:19" ht="13.9" customHeight="1" x14ac:dyDescent="0.25">
      <c r="A281" s="12">
        <f>ROUND(Table1[[#This Row],[Capacity]]*248.77,0)</f>
        <v>2985</v>
      </c>
      <c r="B281" s="4">
        <v>16882</v>
      </c>
      <c r="C281" s="9" t="s">
        <v>7992</v>
      </c>
      <c r="D281" s="2" t="s">
        <v>15</v>
      </c>
      <c r="E281" s="2" t="s">
        <v>4898</v>
      </c>
      <c r="F281" s="2" t="str">
        <f>Table1[[#This Row],[Facility Number]]&amp;"-"&amp;Table1[[#This Row],[Facility Name]]&amp;"-"&amp;Table1[[#This Row],[Level of Care]]</f>
        <v>16882-BUNKER RESIDENTIAL HOME-RCF</v>
      </c>
      <c r="G281" s="2" t="s">
        <v>4899</v>
      </c>
      <c r="H281" s="2" t="s">
        <v>4900</v>
      </c>
      <c r="I281" s="2" t="s">
        <v>4901</v>
      </c>
      <c r="J281" s="2" t="s">
        <v>4902</v>
      </c>
      <c r="K281" s="2" t="s">
        <v>4903</v>
      </c>
      <c r="L281" s="3">
        <v>12</v>
      </c>
      <c r="M281" s="2" t="s">
        <v>4904</v>
      </c>
      <c r="N281" s="2" t="s">
        <v>4905</v>
      </c>
      <c r="O281" s="2" t="s">
        <v>4906</v>
      </c>
      <c r="P281" s="2" t="s">
        <v>4900</v>
      </c>
      <c r="Q281" s="2" t="s">
        <v>4907</v>
      </c>
      <c r="R281" s="2" t="s">
        <v>4908</v>
      </c>
      <c r="S281" s="2" t="s">
        <v>76</v>
      </c>
    </row>
    <row r="282" spans="1:19" ht="13.9" customHeight="1" x14ac:dyDescent="0.25">
      <c r="A282" s="12">
        <f>ROUND(Table1[[#This Row],[Capacity]]*248.77,0)</f>
        <v>3980</v>
      </c>
      <c r="B282" s="4">
        <v>16896</v>
      </c>
      <c r="C282" s="9" t="s">
        <v>7992</v>
      </c>
      <c r="D282" s="2" t="s">
        <v>138</v>
      </c>
      <c r="E282" s="2" t="s">
        <v>4909</v>
      </c>
      <c r="F282" s="2" t="str">
        <f>Table1[[#This Row],[Facility Number]]&amp;"-"&amp;Table1[[#This Row],[Facility Name]]&amp;"-"&amp;Table1[[#This Row],[Level of Care]]</f>
        <v>16896-COUNTRY AIRE RETIREMENT CENTER-RCF*</v>
      </c>
      <c r="G282" s="2" t="s">
        <v>4910</v>
      </c>
      <c r="H282" s="2" t="s">
        <v>4911</v>
      </c>
      <c r="I282" s="2" t="s">
        <v>4912</v>
      </c>
      <c r="J282" s="2" t="s">
        <v>1288</v>
      </c>
      <c r="K282" s="2" t="s">
        <v>4913</v>
      </c>
      <c r="L282" s="3">
        <v>16</v>
      </c>
      <c r="M282" s="2" t="s">
        <v>4914</v>
      </c>
      <c r="N282" s="2" t="s">
        <v>4915</v>
      </c>
      <c r="O282" s="2" t="s">
        <v>4910</v>
      </c>
      <c r="P282" s="2" t="s">
        <v>4911</v>
      </c>
      <c r="Q282" s="2" t="s">
        <v>4912</v>
      </c>
      <c r="R282" s="2" t="s">
        <v>4916</v>
      </c>
      <c r="S282" s="2" t="s">
        <v>36</v>
      </c>
    </row>
    <row r="283" spans="1:19" ht="13.9" customHeight="1" x14ac:dyDescent="0.25">
      <c r="A283" s="12">
        <f>ROUND(Table1[[#This Row],[Capacity]]*248.77,0)</f>
        <v>5970</v>
      </c>
      <c r="B283" s="4">
        <v>16964</v>
      </c>
      <c r="C283" s="9" t="s">
        <v>7992</v>
      </c>
      <c r="D283" s="2" t="s">
        <v>406</v>
      </c>
      <c r="E283" s="2" t="s">
        <v>4942</v>
      </c>
      <c r="F283" s="2" t="str">
        <f>Table1[[#This Row],[Facility Number]]&amp;"-"&amp;Table1[[#This Row],[Facility Name]]&amp;"-"&amp;Table1[[#This Row],[Level of Care]]</f>
        <v>16964-MAPLEWOOD, INC-ALF**</v>
      </c>
      <c r="G283" s="2" t="s">
        <v>4943</v>
      </c>
      <c r="H283" s="2" t="s">
        <v>579</v>
      </c>
      <c r="I283" s="2" t="s">
        <v>4944</v>
      </c>
      <c r="J283" s="2" t="s">
        <v>4945</v>
      </c>
      <c r="K283" s="2" t="s">
        <v>4946</v>
      </c>
      <c r="L283" s="3">
        <v>24</v>
      </c>
      <c r="M283" s="2" t="s">
        <v>4947</v>
      </c>
      <c r="N283" s="2" t="s">
        <v>4948</v>
      </c>
      <c r="O283" s="2" t="s">
        <v>4943</v>
      </c>
      <c r="P283" s="2" t="s">
        <v>579</v>
      </c>
      <c r="Q283" s="2" t="s">
        <v>4944</v>
      </c>
      <c r="R283" s="2" t="s">
        <v>4942</v>
      </c>
      <c r="S283" s="2" t="s">
        <v>24</v>
      </c>
    </row>
    <row r="284" spans="1:19" ht="13.9" customHeight="1" x14ac:dyDescent="0.25">
      <c r="A284" s="12">
        <f>ROUND(Table1[[#This Row],[Capacity]]*248.77,0)</f>
        <v>3234</v>
      </c>
      <c r="B284" s="4">
        <v>16964</v>
      </c>
      <c r="C284" s="9" t="s">
        <v>7992</v>
      </c>
      <c r="D284" s="2" t="s">
        <v>37</v>
      </c>
      <c r="E284" s="2" t="s">
        <v>4942</v>
      </c>
      <c r="F284" s="2" t="str">
        <f>Table1[[#This Row],[Facility Number]]&amp;"-"&amp;Table1[[#This Row],[Facility Name]]&amp;"-"&amp;Table1[[#This Row],[Level of Care]]</f>
        <v>16964-MAPLEWOOD, INC-ALF</v>
      </c>
      <c r="G284" s="2" t="s">
        <v>4943</v>
      </c>
      <c r="H284" s="2" t="s">
        <v>579</v>
      </c>
      <c r="I284" s="2" t="s">
        <v>4944</v>
      </c>
      <c r="J284" s="2" t="s">
        <v>4945</v>
      </c>
      <c r="K284" s="2" t="s">
        <v>4946</v>
      </c>
      <c r="L284" s="3">
        <v>13</v>
      </c>
      <c r="M284" s="2" t="s">
        <v>4947</v>
      </c>
      <c r="N284" s="2" t="s">
        <v>4947</v>
      </c>
      <c r="O284" s="2" t="s">
        <v>4943</v>
      </c>
      <c r="P284" s="2" t="s">
        <v>579</v>
      </c>
      <c r="Q284" s="2" t="s">
        <v>4944</v>
      </c>
      <c r="R284" s="2" t="s">
        <v>4942</v>
      </c>
      <c r="S284" s="2" t="s">
        <v>24</v>
      </c>
    </row>
    <row r="285" spans="1:19" ht="13.9" customHeight="1" x14ac:dyDescent="0.25">
      <c r="A285" s="12">
        <f>ROUND(Table1[[#This Row],[Capacity]]*248.77,0)</f>
        <v>2985</v>
      </c>
      <c r="B285" s="4">
        <v>16987</v>
      </c>
      <c r="C285" s="9" t="s">
        <v>7992</v>
      </c>
      <c r="D285" s="2" t="s">
        <v>138</v>
      </c>
      <c r="E285" s="2" t="s">
        <v>4949</v>
      </c>
      <c r="F285" s="2" t="str">
        <f>Table1[[#This Row],[Facility Number]]&amp;"-"&amp;Table1[[#This Row],[Facility Name]]&amp;"-"&amp;Table1[[#This Row],[Level of Care]]</f>
        <v>16987-SOUTHSIDE TOWNE HOUSE-RCF*</v>
      </c>
      <c r="G285" s="2" t="s">
        <v>4950</v>
      </c>
      <c r="H285" s="2" t="s">
        <v>1629</v>
      </c>
      <c r="I285" s="2" t="s">
        <v>4951</v>
      </c>
      <c r="J285" s="2" t="s">
        <v>3115</v>
      </c>
      <c r="K285" s="2" t="s">
        <v>3116</v>
      </c>
      <c r="L285" s="3">
        <v>12</v>
      </c>
      <c r="M285" s="2" t="s">
        <v>4952</v>
      </c>
      <c r="N285" s="2" t="s">
        <v>4953</v>
      </c>
      <c r="O285" s="2" t="s">
        <v>1783</v>
      </c>
      <c r="P285" s="2" t="s">
        <v>1629</v>
      </c>
      <c r="Q285" s="2" t="s">
        <v>3119</v>
      </c>
      <c r="R285" s="2" t="s">
        <v>3120</v>
      </c>
      <c r="S285" s="2" t="s">
        <v>24</v>
      </c>
    </row>
    <row r="286" spans="1:19" ht="13.9" customHeight="1" x14ac:dyDescent="0.25">
      <c r="A286" s="12">
        <f>ROUND(Table1[[#This Row],[Capacity]]*248.77,0)</f>
        <v>4975</v>
      </c>
      <c r="B286" s="4">
        <v>16992</v>
      </c>
      <c r="C286" s="9" t="s">
        <v>7992</v>
      </c>
      <c r="D286" s="2" t="s">
        <v>15</v>
      </c>
      <c r="E286" s="2" t="s">
        <v>4954</v>
      </c>
      <c r="F286" s="2" t="str">
        <f>Table1[[#This Row],[Facility Number]]&amp;"-"&amp;Table1[[#This Row],[Facility Name]]&amp;"-"&amp;Table1[[#This Row],[Level of Care]]</f>
        <v>16992-ELDERHAUS INN-RCF</v>
      </c>
      <c r="G286" s="2" t="s">
        <v>4955</v>
      </c>
      <c r="H286" s="2" t="s">
        <v>1892</v>
      </c>
      <c r="I286" s="2" t="s">
        <v>4956</v>
      </c>
      <c r="J286" s="2" t="s">
        <v>4957</v>
      </c>
      <c r="K286" s="2" t="s">
        <v>4958</v>
      </c>
      <c r="L286" s="3">
        <v>20</v>
      </c>
      <c r="M286" s="2" t="s">
        <v>4959</v>
      </c>
      <c r="N286" s="2" t="s">
        <v>4960</v>
      </c>
      <c r="O286" s="2" t="s">
        <v>4955</v>
      </c>
      <c r="P286" s="2" t="s">
        <v>1892</v>
      </c>
      <c r="Q286" s="2" t="s">
        <v>4956</v>
      </c>
      <c r="R286" s="2" t="s">
        <v>4961</v>
      </c>
      <c r="S286" s="2" t="s">
        <v>36</v>
      </c>
    </row>
    <row r="287" spans="1:19" ht="13.9" customHeight="1" x14ac:dyDescent="0.25">
      <c r="A287" s="12">
        <f>ROUND(Table1[[#This Row],[Capacity]]*248.77,0)</f>
        <v>1990</v>
      </c>
      <c r="B287" s="4">
        <v>17001</v>
      </c>
      <c r="C287" s="9" t="s">
        <v>7992</v>
      </c>
      <c r="D287" s="2" t="s">
        <v>15</v>
      </c>
      <c r="E287" s="2" t="s">
        <v>4962</v>
      </c>
      <c r="F287" s="2" t="str">
        <f>Table1[[#This Row],[Facility Number]]&amp;"-"&amp;Table1[[#This Row],[Facility Name]]&amp;"-"&amp;Table1[[#This Row],[Level of Care]]</f>
        <v>17001-HOUSE OF CARE CENTER-RCF</v>
      </c>
      <c r="G287" s="2" t="s">
        <v>4963</v>
      </c>
      <c r="H287" s="2" t="s">
        <v>68</v>
      </c>
      <c r="I287" s="2" t="s">
        <v>4964</v>
      </c>
      <c r="J287" s="2" t="s">
        <v>4965</v>
      </c>
      <c r="K287" s="2" t="s">
        <v>4966</v>
      </c>
      <c r="L287" s="3">
        <v>8</v>
      </c>
      <c r="M287" s="2" t="s">
        <v>4967</v>
      </c>
      <c r="N287" s="2" t="s">
        <v>4968</v>
      </c>
      <c r="O287" s="2" t="s">
        <v>4963</v>
      </c>
      <c r="P287" s="2" t="s">
        <v>68</v>
      </c>
      <c r="Q287" s="2" t="s">
        <v>4969</v>
      </c>
      <c r="R287" s="2" t="s">
        <v>4970</v>
      </c>
      <c r="S287" s="2" t="s">
        <v>126</v>
      </c>
    </row>
    <row r="288" spans="1:19" ht="13.9" customHeight="1" x14ac:dyDescent="0.25">
      <c r="A288" s="12">
        <f>ROUND(Table1[[#This Row],[Capacity]]*248.77,0)</f>
        <v>10448</v>
      </c>
      <c r="B288" s="4">
        <v>17054</v>
      </c>
      <c r="C288" s="9" t="s">
        <v>7992</v>
      </c>
      <c r="D288" s="2" t="s">
        <v>406</v>
      </c>
      <c r="E288" s="2" t="s">
        <v>4971</v>
      </c>
      <c r="F288" s="2" t="str">
        <f>Table1[[#This Row],[Facility Number]]&amp;"-"&amp;Table1[[#This Row],[Facility Name]]&amp;"-"&amp;Table1[[#This Row],[Level of Care]]</f>
        <v>17054-ARBORS AT GLENDALE GARDENS - MEMORY CARE BY AMERICARE, THE-ALF**</v>
      </c>
      <c r="G288" s="2" t="s">
        <v>4972</v>
      </c>
      <c r="H288" s="2" t="s">
        <v>398</v>
      </c>
      <c r="I288" s="2" t="s">
        <v>4973</v>
      </c>
      <c r="J288" s="2" t="s">
        <v>4974</v>
      </c>
      <c r="K288" s="2" t="s">
        <v>4975</v>
      </c>
      <c r="L288" s="3">
        <v>42</v>
      </c>
      <c r="M288" s="2" t="s">
        <v>4976</v>
      </c>
      <c r="N288" s="2" t="s">
        <v>4977</v>
      </c>
      <c r="O288" s="2" t="s">
        <v>4978</v>
      </c>
      <c r="P288" s="2" t="s">
        <v>398</v>
      </c>
      <c r="Q288" s="2" t="s">
        <v>4973</v>
      </c>
      <c r="R288" s="2" t="s">
        <v>4979</v>
      </c>
      <c r="S288" s="2" t="s">
        <v>36</v>
      </c>
    </row>
    <row r="289" spans="1:19" ht="13.9" customHeight="1" x14ac:dyDescent="0.25">
      <c r="A289" s="12">
        <f>ROUND(Table1[[#This Row],[Capacity]]*248.77,0)</f>
        <v>11941</v>
      </c>
      <c r="B289" s="4">
        <v>17146</v>
      </c>
      <c r="C289" s="9" t="s">
        <v>7992</v>
      </c>
      <c r="D289" s="2" t="s">
        <v>138</v>
      </c>
      <c r="E289" s="2" t="s">
        <v>5012</v>
      </c>
      <c r="F289" s="2" t="str">
        <f>Table1[[#This Row],[Facility Number]]&amp;"-"&amp;Table1[[#This Row],[Facility Name]]&amp;"-"&amp;Table1[[#This Row],[Level of Care]]</f>
        <v>17146-HIDDEN LAKE CARE CENTER-RCF*</v>
      </c>
      <c r="G289" s="2" t="s">
        <v>5013</v>
      </c>
      <c r="H289" s="2" t="s">
        <v>326</v>
      </c>
      <c r="I289" s="2" t="s">
        <v>5014</v>
      </c>
      <c r="J289" s="2" t="s">
        <v>5015</v>
      </c>
      <c r="K289" s="2" t="s">
        <v>5016</v>
      </c>
      <c r="L289" s="3">
        <v>48</v>
      </c>
      <c r="M289" s="2" t="s">
        <v>5017</v>
      </c>
      <c r="N289" s="2" t="s">
        <v>5018</v>
      </c>
      <c r="O289" s="2" t="s">
        <v>5013</v>
      </c>
      <c r="P289" s="2" t="s">
        <v>326</v>
      </c>
      <c r="Q289" s="2" t="s">
        <v>5014</v>
      </c>
      <c r="R289" s="2" t="s">
        <v>5019</v>
      </c>
      <c r="S289" s="2" t="s">
        <v>36</v>
      </c>
    </row>
    <row r="290" spans="1:19" ht="13.9" customHeight="1" x14ac:dyDescent="0.25">
      <c r="A290" s="12">
        <f>ROUND(Table1[[#This Row],[Capacity]]*248.77,0)</f>
        <v>3732</v>
      </c>
      <c r="B290" s="4">
        <v>17197</v>
      </c>
      <c r="C290" s="9" t="s">
        <v>7992</v>
      </c>
      <c r="D290" s="2" t="s">
        <v>138</v>
      </c>
      <c r="E290" s="2" t="s">
        <v>5020</v>
      </c>
      <c r="F290" s="2" t="str">
        <f>Table1[[#This Row],[Facility Number]]&amp;"-"&amp;Table1[[#This Row],[Facility Name]]&amp;"-"&amp;Table1[[#This Row],[Level of Care]]</f>
        <v>17197-HARAMBEE HOUSE, INC-RCF*</v>
      </c>
      <c r="G290" s="2" t="s">
        <v>5021</v>
      </c>
      <c r="H290" s="2" t="s">
        <v>317</v>
      </c>
      <c r="I290" s="2" t="s">
        <v>5022</v>
      </c>
      <c r="J290" s="2" t="s">
        <v>1407</v>
      </c>
      <c r="K290" s="2" t="s">
        <v>5023</v>
      </c>
      <c r="L290" s="3">
        <v>15</v>
      </c>
      <c r="M290" s="2" t="s">
        <v>5024</v>
      </c>
      <c r="N290" s="2" t="s">
        <v>5025</v>
      </c>
      <c r="O290" s="2" t="s">
        <v>5021</v>
      </c>
      <c r="P290" s="2" t="s">
        <v>317</v>
      </c>
      <c r="Q290" s="2" t="s">
        <v>5022</v>
      </c>
      <c r="R290" s="2" t="s">
        <v>5020</v>
      </c>
      <c r="S290" s="2" t="s">
        <v>76</v>
      </c>
    </row>
    <row r="291" spans="1:19" ht="13.9" customHeight="1" x14ac:dyDescent="0.25">
      <c r="A291" s="12">
        <f>ROUND(Table1[[#This Row],[Capacity]]*248.77,0)</f>
        <v>2985</v>
      </c>
      <c r="B291" s="4">
        <v>17289</v>
      </c>
      <c r="C291" s="9" t="s">
        <v>7992</v>
      </c>
      <c r="D291" s="2" t="s">
        <v>15</v>
      </c>
      <c r="E291" s="2" t="s">
        <v>5033</v>
      </c>
      <c r="F291" s="2" t="str">
        <f>Table1[[#This Row],[Facility Number]]&amp;"-"&amp;Table1[[#This Row],[Facility Name]]&amp;"-"&amp;Table1[[#This Row],[Level of Care]]</f>
        <v>17289-GREEN ACRES RESIDENTIAL CARE FACILITY, LLC-RCF</v>
      </c>
      <c r="G291" s="2" t="s">
        <v>5034</v>
      </c>
      <c r="H291" s="2" t="s">
        <v>119</v>
      </c>
      <c r="I291" s="2" t="s">
        <v>5035</v>
      </c>
      <c r="J291" s="2" t="s">
        <v>42</v>
      </c>
      <c r="K291" s="2" t="s">
        <v>5036</v>
      </c>
      <c r="L291" s="3">
        <v>12</v>
      </c>
      <c r="M291" s="2" t="s">
        <v>5037</v>
      </c>
      <c r="N291" s="2" t="s">
        <v>5038</v>
      </c>
      <c r="O291" s="2" t="s">
        <v>5039</v>
      </c>
      <c r="P291" s="2" t="s">
        <v>119</v>
      </c>
      <c r="Q291" s="2" t="s">
        <v>5035</v>
      </c>
      <c r="R291" s="2" t="s">
        <v>5033</v>
      </c>
      <c r="S291" s="2" t="s">
        <v>36</v>
      </c>
    </row>
    <row r="292" spans="1:19" ht="13.9" customHeight="1" x14ac:dyDescent="0.25">
      <c r="A292" s="12">
        <f>ROUND(Table1[[#This Row],[Capacity]]*248.77,0)</f>
        <v>2985</v>
      </c>
      <c r="B292" s="4">
        <v>17300</v>
      </c>
      <c r="C292" s="9" t="s">
        <v>7992</v>
      </c>
      <c r="D292" s="2" t="s">
        <v>15</v>
      </c>
      <c r="E292" s="2" t="s">
        <v>5040</v>
      </c>
      <c r="F292" s="2" t="str">
        <f>Table1[[#This Row],[Facility Number]]&amp;"-"&amp;Table1[[#This Row],[Facility Name]]&amp;"-"&amp;Table1[[#This Row],[Level of Care]]</f>
        <v>17300-BAYLESS BOARDING HOME-RCF</v>
      </c>
      <c r="G292" s="2" t="s">
        <v>5041</v>
      </c>
      <c r="H292" s="2" t="s">
        <v>119</v>
      </c>
      <c r="I292" s="2" t="s">
        <v>5042</v>
      </c>
      <c r="J292" s="2" t="s">
        <v>4690</v>
      </c>
      <c r="K292" s="2" t="s">
        <v>5043</v>
      </c>
      <c r="L292" s="3">
        <v>12</v>
      </c>
      <c r="M292" s="2" t="s">
        <v>5044</v>
      </c>
      <c r="N292" s="2" t="s">
        <v>5045</v>
      </c>
      <c r="O292" s="2" t="s">
        <v>5046</v>
      </c>
      <c r="P292" s="2" t="s">
        <v>119</v>
      </c>
      <c r="Q292" s="2" t="s">
        <v>5042</v>
      </c>
      <c r="R292" s="2" t="s">
        <v>5047</v>
      </c>
      <c r="S292" s="2" t="s">
        <v>126</v>
      </c>
    </row>
    <row r="293" spans="1:19" ht="13.9" customHeight="1" x14ac:dyDescent="0.25">
      <c r="A293" s="12">
        <f>ROUND(Table1[[#This Row],[Capacity]]*248.77,0)</f>
        <v>2985</v>
      </c>
      <c r="B293" s="4">
        <v>17310</v>
      </c>
      <c r="C293" s="9" t="s">
        <v>7992</v>
      </c>
      <c r="D293" s="2" t="s">
        <v>15</v>
      </c>
      <c r="E293" s="2" t="s">
        <v>5048</v>
      </c>
      <c r="F293" s="2" t="str">
        <f>Table1[[#This Row],[Facility Number]]&amp;"-"&amp;Table1[[#This Row],[Facility Name]]&amp;"-"&amp;Table1[[#This Row],[Level of Care]]</f>
        <v>17310-BRISTOL MANOR OF BOONVILLE-RCF</v>
      </c>
      <c r="G293" s="2" t="s">
        <v>5049</v>
      </c>
      <c r="H293" s="2" t="s">
        <v>90</v>
      </c>
      <c r="I293" s="2" t="s">
        <v>5050</v>
      </c>
      <c r="J293" s="2" t="s">
        <v>5051</v>
      </c>
      <c r="K293" s="2" t="s">
        <v>3420</v>
      </c>
      <c r="L293" s="3">
        <v>12</v>
      </c>
      <c r="M293" s="2" t="s">
        <v>5052</v>
      </c>
      <c r="N293" s="2" t="s">
        <v>5053</v>
      </c>
      <c r="O293" s="2" t="s">
        <v>5049</v>
      </c>
      <c r="P293" s="2" t="s">
        <v>90</v>
      </c>
      <c r="Q293" s="2" t="s">
        <v>5050</v>
      </c>
      <c r="R293" s="2" t="s">
        <v>4627</v>
      </c>
      <c r="S293" s="2" t="s">
        <v>24</v>
      </c>
    </row>
    <row r="294" spans="1:19" ht="13.9" customHeight="1" x14ac:dyDescent="0.25">
      <c r="A294" s="12">
        <f>ROUND(Table1[[#This Row],[Capacity]]*248.77,0)</f>
        <v>2985</v>
      </c>
      <c r="B294" s="4">
        <v>17401</v>
      </c>
      <c r="C294" s="9" t="s">
        <v>7992</v>
      </c>
      <c r="D294" s="2" t="s">
        <v>15</v>
      </c>
      <c r="E294" s="2" t="s">
        <v>5061</v>
      </c>
      <c r="F294" s="2" t="str">
        <f>Table1[[#This Row],[Facility Number]]&amp;"-"&amp;Table1[[#This Row],[Facility Name]]&amp;"-"&amp;Table1[[#This Row],[Level of Care]]</f>
        <v>17401-BRISTOL MANOR OF CALIFORNIA-RCF</v>
      </c>
      <c r="G294" s="2" t="s">
        <v>5062</v>
      </c>
      <c r="H294" s="2" t="s">
        <v>3521</v>
      </c>
      <c r="I294" s="2" t="s">
        <v>5063</v>
      </c>
      <c r="J294" s="2" t="s">
        <v>4887</v>
      </c>
      <c r="K294" s="2" t="s">
        <v>5064</v>
      </c>
      <c r="L294" s="3">
        <v>12</v>
      </c>
      <c r="M294" s="2" t="s">
        <v>5065</v>
      </c>
      <c r="N294" s="2" t="s">
        <v>5066</v>
      </c>
      <c r="O294" s="2" t="s">
        <v>5062</v>
      </c>
      <c r="P294" s="2" t="s">
        <v>3521</v>
      </c>
      <c r="Q294" s="2" t="s">
        <v>5063</v>
      </c>
      <c r="R294" s="2" t="s">
        <v>4627</v>
      </c>
      <c r="S294" s="2" t="s">
        <v>24</v>
      </c>
    </row>
    <row r="295" spans="1:19" ht="13.9" customHeight="1" x14ac:dyDescent="0.25">
      <c r="A295" s="12">
        <f>ROUND(Table1[[#This Row],[Capacity]]*248.77,0)</f>
        <v>28360</v>
      </c>
      <c r="B295" s="4">
        <v>17458</v>
      </c>
      <c r="C295" s="9" t="s">
        <v>7992</v>
      </c>
      <c r="D295" s="2" t="s">
        <v>406</v>
      </c>
      <c r="E295" s="2" t="s">
        <v>5073</v>
      </c>
      <c r="F295" s="2" t="str">
        <f>Table1[[#This Row],[Facility Number]]&amp;"-"&amp;Table1[[#This Row],[Facility Name]]&amp;"-"&amp;Table1[[#This Row],[Level of Care]]</f>
        <v>17458-NAZARETH LIVING CENTER-ALF**</v>
      </c>
      <c r="G295" s="2" t="s">
        <v>5074</v>
      </c>
      <c r="H295" s="2" t="s">
        <v>18</v>
      </c>
      <c r="I295" s="2" t="s">
        <v>5075</v>
      </c>
      <c r="J295" s="2" t="s">
        <v>31</v>
      </c>
      <c r="K295" s="2" t="s">
        <v>5079</v>
      </c>
      <c r="L295" s="3">
        <v>114</v>
      </c>
      <c r="M295" s="2" t="s">
        <v>5077</v>
      </c>
      <c r="N295" s="2" t="s">
        <v>5078</v>
      </c>
      <c r="O295" s="2" t="s">
        <v>5074</v>
      </c>
      <c r="P295" s="2" t="s">
        <v>18</v>
      </c>
      <c r="Q295" s="2" t="s">
        <v>5075</v>
      </c>
      <c r="R295" s="2" t="s">
        <v>5073</v>
      </c>
      <c r="S295" s="2" t="s">
        <v>76</v>
      </c>
    </row>
    <row r="296" spans="1:19" ht="13.9" customHeight="1" x14ac:dyDescent="0.25">
      <c r="A296" s="12">
        <f>ROUND(Table1[[#This Row],[Capacity]]*248.77,0)</f>
        <v>2985</v>
      </c>
      <c r="B296" s="4">
        <v>17515</v>
      </c>
      <c r="C296" s="9" t="s">
        <v>7992</v>
      </c>
      <c r="D296" s="2" t="s">
        <v>15</v>
      </c>
      <c r="E296" s="2" t="s">
        <v>5080</v>
      </c>
      <c r="F296" s="2" t="str">
        <f>Table1[[#This Row],[Facility Number]]&amp;"-"&amp;Table1[[#This Row],[Facility Name]]&amp;"-"&amp;Table1[[#This Row],[Level of Care]]</f>
        <v>17515-BRISTOL MANOR OF SMITHVILLE-RCF</v>
      </c>
      <c r="G296" s="2" t="s">
        <v>5081</v>
      </c>
      <c r="H296" s="2" t="s">
        <v>5082</v>
      </c>
      <c r="I296" s="2" t="s">
        <v>5083</v>
      </c>
      <c r="J296" s="2" t="s">
        <v>5084</v>
      </c>
      <c r="K296" s="2" t="s">
        <v>5085</v>
      </c>
      <c r="L296" s="3">
        <v>12</v>
      </c>
      <c r="M296" s="2" t="s">
        <v>5086</v>
      </c>
      <c r="N296" s="2" t="s">
        <v>5087</v>
      </c>
      <c r="O296" s="2" t="s">
        <v>5088</v>
      </c>
      <c r="P296" s="2" t="s">
        <v>5082</v>
      </c>
      <c r="Q296" s="2" t="s">
        <v>5083</v>
      </c>
      <c r="R296" s="2" t="s">
        <v>4627</v>
      </c>
      <c r="S296" s="2" t="s">
        <v>24</v>
      </c>
    </row>
    <row r="297" spans="1:19" ht="13.9" customHeight="1" x14ac:dyDescent="0.25">
      <c r="A297" s="12">
        <f>ROUND(Table1[[#This Row],[Capacity]]*248.77,0)</f>
        <v>2985</v>
      </c>
      <c r="B297" s="4">
        <v>17543</v>
      </c>
      <c r="C297" s="9" t="s">
        <v>7992</v>
      </c>
      <c r="D297" s="2" t="s">
        <v>15</v>
      </c>
      <c r="E297" s="2" t="s">
        <v>5107</v>
      </c>
      <c r="F297" s="2" t="str">
        <f>Table1[[#This Row],[Facility Number]]&amp;"-"&amp;Table1[[#This Row],[Facility Name]]&amp;"-"&amp;Table1[[#This Row],[Level of Care]]</f>
        <v>17543-BRISTOL MANOR OF LEXINGTON-RCF</v>
      </c>
      <c r="G297" s="2" t="s">
        <v>5108</v>
      </c>
      <c r="H297" s="2" t="s">
        <v>1687</v>
      </c>
      <c r="I297" s="2" t="s">
        <v>5109</v>
      </c>
      <c r="J297" s="2" t="s">
        <v>81</v>
      </c>
      <c r="K297" s="2" t="s">
        <v>5110</v>
      </c>
      <c r="L297" s="3">
        <v>12</v>
      </c>
      <c r="M297" s="2" t="s">
        <v>5111</v>
      </c>
      <c r="N297" s="2" t="s">
        <v>5112</v>
      </c>
      <c r="O297" s="2" t="s">
        <v>5108</v>
      </c>
      <c r="P297" s="2" t="s">
        <v>1687</v>
      </c>
      <c r="Q297" s="2" t="s">
        <v>5109</v>
      </c>
      <c r="R297" s="2" t="s">
        <v>4627</v>
      </c>
      <c r="S297" s="2" t="s">
        <v>24</v>
      </c>
    </row>
    <row r="298" spans="1:19" ht="13.9" customHeight="1" x14ac:dyDescent="0.25">
      <c r="A298" s="12">
        <f>ROUND(Table1[[#This Row],[Capacity]]*248.77,0)</f>
        <v>7463</v>
      </c>
      <c r="B298" s="4">
        <v>17571</v>
      </c>
      <c r="C298" s="9" t="s">
        <v>7992</v>
      </c>
      <c r="D298" s="2" t="s">
        <v>138</v>
      </c>
      <c r="E298" s="2" t="s">
        <v>5122</v>
      </c>
      <c r="F298" s="2" t="str">
        <f>Table1[[#This Row],[Facility Number]]&amp;"-"&amp;Table1[[#This Row],[Facility Name]]&amp;"-"&amp;Table1[[#This Row],[Level of Care]]</f>
        <v>17571-SENECA HOME PLACE-RCF*</v>
      </c>
      <c r="G298" s="2" t="s">
        <v>5123</v>
      </c>
      <c r="H298" s="2" t="s">
        <v>4992</v>
      </c>
      <c r="I298" s="2" t="s">
        <v>5124</v>
      </c>
      <c r="J298" s="2" t="s">
        <v>1210</v>
      </c>
      <c r="K298" s="2" t="s">
        <v>5125</v>
      </c>
      <c r="L298" s="3">
        <v>30</v>
      </c>
      <c r="M298" s="2" t="s">
        <v>5126</v>
      </c>
      <c r="N298" s="2" t="s">
        <v>5127</v>
      </c>
      <c r="O298" s="2" t="s">
        <v>5123</v>
      </c>
      <c r="P298" s="2" t="s">
        <v>4992</v>
      </c>
      <c r="Q298" s="2" t="s">
        <v>5124</v>
      </c>
      <c r="R298" s="2" t="s">
        <v>3533</v>
      </c>
      <c r="S298" s="2" t="s">
        <v>24</v>
      </c>
    </row>
    <row r="299" spans="1:19" ht="13.9" customHeight="1" x14ac:dyDescent="0.25">
      <c r="A299" s="12">
        <f>ROUND(Table1[[#This Row],[Capacity]]*248.77,0)</f>
        <v>12439</v>
      </c>
      <c r="B299" s="4">
        <v>17660</v>
      </c>
      <c r="C299" s="9" t="s">
        <v>7992</v>
      </c>
      <c r="D299" s="2" t="s">
        <v>406</v>
      </c>
      <c r="E299" s="2" t="s">
        <v>5142</v>
      </c>
      <c r="F299" s="2" t="str">
        <f>Table1[[#This Row],[Facility Number]]&amp;"-"&amp;Table1[[#This Row],[Facility Name]]&amp;"-"&amp;Table1[[#This Row],[Level of Care]]</f>
        <v>17660-MAPLE TREE TERRACE - ASSISTED LIVING BY AMERICARE-ALF**</v>
      </c>
      <c r="G299" s="2" t="s">
        <v>5143</v>
      </c>
      <c r="H299" s="2" t="s">
        <v>2959</v>
      </c>
      <c r="I299" s="2" t="s">
        <v>5144</v>
      </c>
      <c r="J299" s="2" t="s">
        <v>5145</v>
      </c>
      <c r="K299" s="2" t="s">
        <v>4201</v>
      </c>
      <c r="L299" s="3">
        <v>50</v>
      </c>
      <c r="M299" s="2" t="s">
        <v>5146</v>
      </c>
      <c r="N299" s="2" t="s">
        <v>5147</v>
      </c>
      <c r="O299" s="2" t="s">
        <v>5143</v>
      </c>
      <c r="P299" s="2" t="s">
        <v>2959</v>
      </c>
      <c r="Q299" s="2" t="s">
        <v>5144</v>
      </c>
      <c r="R299" s="2" t="s">
        <v>5148</v>
      </c>
      <c r="S299" s="2" t="s">
        <v>36</v>
      </c>
    </row>
    <row r="300" spans="1:19" ht="13.9" customHeight="1" x14ac:dyDescent="0.25">
      <c r="A300" s="12">
        <f>ROUND(Table1[[#This Row],[Capacity]]*248.77,0)</f>
        <v>2985</v>
      </c>
      <c r="B300" s="4">
        <v>17701</v>
      </c>
      <c r="C300" s="9" t="s">
        <v>7992</v>
      </c>
      <c r="D300" s="2" t="s">
        <v>15</v>
      </c>
      <c r="E300" s="2" t="s">
        <v>5149</v>
      </c>
      <c r="F300" s="2" t="str">
        <f>Table1[[#This Row],[Facility Number]]&amp;"-"&amp;Table1[[#This Row],[Facility Name]]&amp;"-"&amp;Table1[[#This Row],[Level of Care]]</f>
        <v>17701-BRISTOL MANOR OF ELDON-RCF</v>
      </c>
      <c r="G300" s="2" t="s">
        <v>5150</v>
      </c>
      <c r="H300" s="2" t="s">
        <v>2407</v>
      </c>
      <c r="I300" s="2" t="s">
        <v>5151</v>
      </c>
      <c r="J300" s="2" t="s">
        <v>282</v>
      </c>
      <c r="K300" s="2" t="s">
        <v>5152</v>
      </c>
      <c r="L300" s="3">
        <v>12</v>
      </c>
      <c r="M300" s="2" t="s">
        <v>5153</v>
      </c>
      <c r="N300" s="2" t="s">
        <v>5154</v>
      </c>
      <c r="O300" s="2" t="s">
        <v>5150</v>
      </c>
      <c r="P300" s="2" t="s">
        <v>2407</v>
      </c>
      <c r="Q300" s="2" t="s">
        <v>5151</v>
      </c>
      <c r="R300" s="2" t="s">
        <v>4627</v>
      </c>
      <c r="S300" s="2" t="s">
        <v>24</v>
      </c>
    </row>
    <row r="301" spans="1:19" ht="13.9" customHeight="1" x14ac:dyDescent="0.25">
      <c r="A301" s="12">
        <f>ROUND(Table1[[#This Row],[Capacity]]*248.77,0)</f>
        <v>60202</v>
      </c>
      <c r="B301" s="4">
        <v>17713</v>
      </c>
      <c r="C301" s="9" t="s">
        <v>7992</v>
      </c>
      <c r="D301" s="2" t="s">
        <v>406</v>
      </c>
      <c r="E301" s="2" t="s">
        <v>5155</v>
      </c>
      <c r="F301" s="2" t="str">
        <f>Table1[[#This Row],[Facility Number]]&amp;"-"&amp;Table1[[#This Row],[Facility Name]]&amp;"-"&amp;Table1[[#This Row],[Level of Care]]</f>
        <v>17713-LACLEDE COMMONS-ALF**</v>
      </c>
      <c r="G301" s="2" t="s">
        <v>5156</v>
      </c>
      <c r="H301" s="2" t="s">
        <v>18</v>
      </c>
      <c r="I301" s="2" t="s">
        <v>1820</v>
      </c>
      <c r="J301" s="2" t="s">
        <v>611</v>
      </c>
      <c r="K301" s="2" t="s">
        <v>1822</v>
      </c>
      <c r="L301" s="3">
        <v>242</v>
      </c>
      <c r="M301" s="2" t="s">
        <v>1823</v>
      </c>
      <c r="N301" s="2" t="s">
        <v>5157</v>
      </c>
      <c r="O301" s="2" t="s">
        <v>5156</v>
      </c>
      <c r="P301" s="2" t="s">
        <v>18</v>
      </c>
      <c r="Q301" s="2" t="s">
        <v>1820</v>
      </c>
      <c r="R301" s="2" t="s">
        <v>1586</v>
      </c>
      <c r="S301" s="2" t="s">
        <v>76</v>
      </c>
    </row>
    <row r="302" spans="1:19" ht="13.9" customHeight="1" x14ac:dyDescent="0.25">
      <c r="A302" s="12">
        <f>ROUND(Table1[[#This Row],[Capacity]]*248.77,0)</f>
        <v>12439</v>
      </c>
      <c r="B302" s="4">
        <v>17732</v>
      </c>
      <c r="C302" s="9" t="s">
        <v>7992</v>
      </c>
      <c r="D302" s="2" t="s">
        <v>406</v>
      </c>
      <c r="E302" s="2" t="s">
        <v>5158</v>
      </c>
      <c r="F302" s="2" t="str">
        <f>Table1[[#This Row],[Facility Number]]&amp;"-"&amp;Table1[[#This Row],[Facility Name]]&amp;"-"&amp;Table1[[#This Row],[Level of Care]]</f>
        <v>17732-BRADFORD COURT - ASSISTED LIVING BY AMERICARE-ALF**</v>
      </c>
      <c r="G302" s="2" t="s">
        <v>5159</v>
      </c>
      <c r="H302" s="2" t="s">
        <v>4146</v>
      </c>
      <c r="I302" s="2" t="s">
        <v>5160</v>
      </c>
      <c r="J302" s="2" t="s">
        <v>5161</v>
      </c>
      <c r="K302" s="2" t="s">
        <v>5162</v>
      </c>
      <c r="L302" s="3">
        <v>50</v>
      </c>
      <c r="M302" s="2" t="s">
        <v>5163</v>
      </c>
      <c r="N302" s="2" t="s">
        <v>5164</v>
      </c>
      <c r="O302" s="2" t="s">
        <v>5159</v>
      </c>
      <c r="P302" s="2" t="s">
        <v>4146</v>
      </c>
      <c r="Q302" s="2" t="s">
        <v>5160</v>
      </c>
      <c r="R302" s="2" t="s">
        <v>5165</v>
      </c>
      <c r="S302" s="2" t="s">
        <v>36</v>
      </c>
    </row>
    <row r="303" spans="1:19" ht="13.9" customHeight="1" x14ac:dyDescent="0.25">
      <c r="A303" s="12">
        <f>ROUND(Table1[[#This Row],[Capacity]]*248.77,0)</f>
        <v>2985</v>
      </c>
      <c r="B303" s="4">
        <v>17764</v>
      </c>
      <c r="C303" s="9" t="s">
        <v>7992</v>
      </c>
      <c r="D303" s="2" t="s">
        <v>15</v>
      </c>
      <c r="E303" s="2" t="s">
        <v>5166</v>
      </c>
      <c r="F303" s="2" t="str">
        <f>Table1[[#This Row],[Facility Number]]&amp;"-"&amp;Table1[[#This Row],[Facility Name]]&amp;"-"&amp;Table1[[#This Row],[Level of Care]]</f>
        <v>17764-BRISTOL MANOR OF MARCELINE-RCF</v>
      </c>
      <c r="G303" s="2" t="s">
        <v>5167</v>
      </c>
      <c r="H303" s="2" t="s">
        <v>2315</v>
      </c>
      <c r="I303" s="2" t="s">
        <v>5168</v>
      </c>
      <c r="J303" s="2" t="s">
        <v>5169</v>
      </c>
      <c r="K303" s="2" t="s">
        <v>5170</v>
      </c>
      <c r="L303" s="3">
        <v>12</v>
      </c>
      <c r="M303" s="2" t="s">
        <v>5171</v>
      </c>
      <c r="N303" s="2" t="s">
        <v>5172</v>
      </c>
      <c r="O303" s="2" t="s">
        <v>5167</v>
      </c>
      <c r="P303" s="2" t="s">
        <v>2315</v>
      </c>
      <c r="Q303" s="2" t="s">
        <v>5168</v>
      </c>
      <c r="R303" s="2" t="s">
        <v>4627</v>
      </c>
      <c r="S303" s="2" t="s">
        <v>24</v>
      </c>
    </row>
    <row r="304" spans="1:19" ht="13.9" customHeight="1" x14ac:dyDescent="0.25">
      <c r="A304" s="12">
        <f>ROUND(Table1[[#This Row],[Capacity]]*248.77,0)</f>
        <v>2488</v>
      </c>
      <c r="B304" s="4">
        <v>17813</v>
      </c>
      <c r="C304" s="9" t="s">
        <v>7992</v>
      </c>
      <c r="D304" s="2" t="s">
        <v>15</v>
      </c>
      <c r="E304" s="2" t="s">
        <v>5173</v>
      </c>
      <c r="F304" s="2" t="str">
        <f>Table1[[#This Row],[Facility Number]]&amp;"-"&amp;Table1[[#This Row],[Facility Name]]&amp;"-"&amp;Table1[[#This Row],[Level of Care]]</f>
        <v>17813-SECRET GARDENS-RCF</v>
      </c>
      <c r="G304" s="2" t="s">
        <v>5174</v>
      </c>
      <c r="H304" s="2" t="s">
        <v>2605</v>
      </c>
      <c r="I304" s="2" t="s">
        <v>5175</v>
      </c>
      <c r="J304" s="2" t="s">
        <v>2607</v>
      </c>
      <c r="K304" s="2" t="s">
        <v>2608</v>
      </c>
      <c r="L304" s="3">
        <v>10</v>
      </c>
      <c r="M304" s="2" t="s">
        <v>5176</v>
      </c>
      <c r="N304" s="2" t="s">
        <v>2609</v>
      </c>
      <c r="O304" s="2" t="s">
        <v>2610</v>
      </c>
      <c r="P304" s="2" t="s">
        <v>2605</v>
      </c>
      <c r="Q304" s="2" t="s">
        <v>2611</v>
      </c>
      <c r="R304" s="2" t="s">
        <v>2612</v>
      </c>
      <c r="S304" s="2" t="s">
        <v>36</v>
      </c>
    </row>
    <row r="305" spans="1:19" ht="13.9" customHeight="1" x14ac:dyDescent="0.25">
      <c r="A305" s="12">
        <f>ROUND(Table1[[#This Row],[Capacity]]*248.77,0)</f>
        <v>2985</v>
      </c>
      <c r="B305" s="4">
        <v>17865</v>
      </c>
      <c r="C305" s="9" t="s">
        <v>7992</v>
      </c>
      <c r="D305" s="2" t="s">
        <v>15</v>
      </c>
      <c r="E305" s="2" t="s">
        <v>5177</v>
      </c>
      <c r="F305" s="2" t="str">
        <f>Table1[[#This Row],[Facility Number]]&amp;"-"&amp;Table1[[#This Row],[Facility Name]]&amp;"-"&amp;Table1[[#This Row],[Level of Care]]</f>
        <v>17865-BRISTOL MANOR OF MACON-RCF</v>
      </c>
      <c r="G305" s="2" t="s">
        <v>5178</v>
      </c>
      <c r="H305" s="2" t="s">
        <v>1717</v>
      </c>
      <c r="I305" s="2" t="s">
        <v>5179</v>
      </c>
      <c r="J305" s="2" t="s">
        <v>5180</v>
      </c>
      <c r="K305" s="2" t="s">
        <v>5181</v>
      </c>
      <c r="L305" s="3">
        <v>12</v>
      </c>
      <c r="M305" s="2" t="s">
        <v>5182</v>
      </c>
      <c r="N305" s="2" t="s">
        <v>5183</v>
      </c>
      <c r="O305" s="2" t="s">
        <v>5178</v>
      </c>
      <c r="P305" s="2" t="s">
        <v>1717</v>
      </c>
      <c r="Q305" s="2" t="s">
        <v>5179</v>
      </c>
      <c r="R305" s="2" t="s">
        <v>4627</v>
      </c>
      <c r="S305" s="2" t="s">
        <v>24</v>
      </c>
    </row>
    <row r="306" spans="1:19" ht="13.9" customHeight="1" x14ac:dyDescent="0.25">
      <c r="A306" s="12">
        <f>ROUND(Table1[[#This Row],[Capacity]]*248.77,0)</f>
        <v>8458</v>
      </c>
      <c r="B306" s="4">
        <v>17894</v>
      </c>
      <c r="C306" s="9" t="s">
        <v>7992</v>
      </c>
      <c r="D306" s="2" t="s">
        <v>138</v>
      </c>
      <c r="E306" s="2" t="s">
        <v>5191</v>
      </c>
      <c r="F306" s="2" t="str">
        <f>Table1[[#This Row],[Facility Number]]&amp;"-"&amp;Table1[[#This Row],[Facility Name]]&amp;"-"&amp;Table1[[#This Row],[Level of Care]]</f>
        <v>17894-STUBBLEFIELD RETIREMENT HOME-RCF*</v>
      </c>
      <c r="G306" s="2" t="s">
        <v>5192</v>
      </c>
      <c r="H306" s="2" t="s">
        <v>3539</v>
      </c>
      <c r="I306" s="2" t="s">
        <v>5193</v>
      </c>
      <c r="J306" s="2" t="s">
        <v>564</v>
      </c>
      <c r="K306" s="2" t="s">
        <v>5194</v>
      </c>
      <c r="L306" s="3">
        <v>34</v>
      </c>
      <c r="M306" s="2" t="s">
        <v>5195</v>
      </c>
      <c r="N306" s="2" t="s">
        <v>5196</v>
      </c>
      <c r="O306" s="2" t="s">
        <v>5197</v>
      </c>
      <c r="P306" s="2" t="s">
        <v>3539</v>
      </c>
      <c r="Q306" s="2" t="s">
        <v>5198</v>
      </c>
      <c r="R306" s="2" t="s">
        <v>5199</v>
      </c>
      <c r="S306" s="2" t="s">
        <v>24</v>
      </c>
    </row>
    <row r="307" spans="1:19" ht="13.9" customHeight="1" x14ac:dyDescent="0.25">
      <c r="A307" s="12">
        <f>ROUND(Table1[[#This Row],[Capacity]]*248.77,0)</f>
        <v>2985</v>
      </c>
      <c r="B307" s="4">
        <v>17914</v>
      </c>
      <c r="C307" s="9" t="s">
        <v>7992</v>
      </c>
      <c r="D307" s="2" t="s">
        <v>15</v>
      </c>
      <c r="E307" s="2" t="s">
        <v>5208</v>
      </c>
      <c r="F307" s="2" t="str">
        <f>Table1[[#This Row],[Facility Number]]&amp;"-"&amp;Table1[[#This Row],[Facility Name]]&amp;"-"&amp;Table1[[#This Row],[Level of Care]]</f>
        <v>17914-BRISTOL MANOR OF CAMDENTON-RCF</v>
      </c>
      <c r="G307" s="2" t="s">
        <v>5209</v>
      </c>
      <c r="H307" s="2" t="s">
        <v>3350</v>
      </c>
      <c r="I307" s="2" t="s">
        <v>5210</v>
      </c>
      <c r="J307" s="2" t="s">
        <v>2390</v>
      </c>
      <c r="K307" s="2" t="s">
        <v>5211</v>
      </c>
      <c r="L307" s="3">
        <v>12</v>
      </c>
      <c r="M307" s="2" t="s">
        <v>5212</v>
      </c>
      <c r="N307" s="2" t="s">
        <v>5213</v>
      </c>
      <c r="O307" s="2" t="s">
        <v>5209</v>
      </c>
      <c r="P307" s="2" t="s">
        <v>3350</v>
      </c>
      <c r="Q307" s="2" t="s">
        <v>5210</v>
      </c>
      <c r="R307" s="2" t="s">
        <v>4627</v>
      </c>
      <c r="S307" s="2" t="s">
        <v>24</v>
      </c>
    </row>
    <row r="308" spans="1:19" ht="13.9" customHeight="1" x14ac:dyDescent="0.25">
      <c r="A308" s="12">
        <f>ROUND(Table1[[#This Row],[Capacity]]*248.77,0)</f>
        <v>2985</v>
      </c>
      <c r="B308" s="4">
        <v>17951</v>
      </c>
      <c r="C308" s="9" t="s">
        <v>7992</v>
      </c>
      <c r="D308" s="2" t="s">
        <v>15</v>
      </c>
      <c r="E308" s="2" t="s">
        <v>5223</v>
      </c>
      <c r="F308" s="2" t="str">
        <f>Table1[[#This Row],[Facility Number]]&amp;"-"&amp;Table1[[#This Row],[Facility Name]]&amp;"-"&amp;Table1[[#This Row],[Level of Care]]</f>
        <v>17951-BRISTOL MANOR OF HOLDEN-RCF</v>
      </c>
      <c r="G308" s="2" t="s">
        <v>5224</v>
      </c>
      <c r="H308" s="2" t="s">
        <v>3222</v>
      </c>
      <c r="I308" s="2" t="s">
        <v>5225</v>
      </c>
      <c r="J308" s="2" t="s">
        <v>611</v>
      </c>
      <c r="K308" s="2" t="s">
        <v>92</v>
      </c>
      <c r="L308" s="3">
        <v>12</v>
      </c>
      <c r="M308" s="2" t="s">
        <v>5226</v>
      </c>
      <c r="N308" s="2" t="s">
        <v>5227</v>
      </c>
      <c r="O308" s="2" t="s">
        <v>5224</v>
      </c>
      <c r="P308" s="2" t="s">
        <v>3222</v>
      </c>
      <c r="Q308" s="2" t="s">
        <v>5225</v>
      </c>
      <c r="R308" s="2" t="s">
        <v>4627</v>
      </c>
      <c r="S308" s="2" t="s">
        <v>24</v>
      </c>
    </row>
    <row r="309" spans="1:19" ht="13.9" customHeight="1" x14ac:dyDescent="0.25">
      <c r="A309" s="12">
        <f>ROUND(Table1[[#This Row],[Capacity]]*248.77,0)</f>
        <v>9951</v>
      </c>
      <c r="B309" s="4">
        <v>18026</v>
      </c>
      <c r="C309" s="9" t="s">
        <v>7992</v>
      </c>
      <c r="D309" s="2" t="s">
        <v>138</v>
      </c>
      <c r="E309" s="2" t="s">
        <v>5228</v>
      </c>
      <c r="F309" s="2" t="str">
        <f>Table1[[#This Row],[Facility Number]]&amp;"-"&amp;Table1[[#This Row],[Facility Name]]&amp;"-"&amp;Table1[[#This Row],[Level of Care]]</f>
        <v>18026-MILLER RESIDENT CARE, INC-RCF*</v>
      </c>
      <c r="G309" s="2" t="s">
        <v>5229</v>
      </c>
      <c r="H309" s="2" t="s">
        <v>2159</v>
      </c>
      <c r="I309" s="2" t="s">
        <v>5230</v>
      </c>
      <c r="J309" s="2" t="s">
        <v>5231</v>
      </c>
      <c r="K309" s="2" t="s">
        <v>62</v>
      </c>
      <c r="L309" s="3">
        <v>40</v>
      </c>
      <c r="M309" s="2" t="s">
        <v>5232</v>
      </c>
      <c r="N309" s="2" t="s">
        <v>5233</v>
      </c>
      <c r="O309" s="2" t="s">
        <v>5229</v>
      </c>
      <c r="P309" s="2" t="s">
        <v>2159</v>
      </c>
      <c r="Q309" s="2" t="s">
        <v>5230</v>
      </c>
      <c r="R309" s="2" t="s">
        <v>5228</v>
      </c>
      <c r="S309" s="2" t="s">
        <v>24</v>
      </c>
    </row>
    <row r="310" spans="1:19" ht="13.9" customHeight="1" x14ac:dyDescent="0.25">
      <c r="A310" s="12">
        <f>ROUND(Table1[[#This Row],[Capacity]]*248.77,0)</f>
        <v>12439</v>
      </c>
      <c r="B310" s="4">
        <v>18030</v>
      </c>
      <c r="C310" s="9" t="s">
        <v>7992</v>
      </c>
      <c r="D310" s="2" t="s">
        <v>37</v>
      </c>
      <c r="E310" s="2" t="s">
        <v>5234</v>
      </c>
      <c r="F310" s="2" t="str">
        <f>Table1[[#This Row],[Facility Number]]&amp;"-"&amp;Table1[[#This Row],[Facility Name]]&amp;"-"&amp;Table1[[#This Row],[Level of Care]]</f>
        <v>18030-LAKE ST CHARLES ASSISTED LIVING APARTMENTS-ALF</v>
      </c>
      <c r="G310" s="2" t="s">
        <v>5235</v>
      </c>
      <c r="H310" s="2" t="s">
        <v>541</v>
      </c>
      <c r="I310" s="2" t="s">
        <v>5236</v>
      </c>
      <c r="J310" s="2" t="s">
        <v>5237</v>
      </c>
      <c r="K310" s="2" t="s">
        <v>5238</v>
      </c>
      <c r="L310" s="3">
        <v>50</v>
      </c>
      <c r="M310" s="2" t="s">
        <v>5239</v>
      </c>
      <c r="N310" s="2" t="s">
        <v>5240</v>
      </c>
      <c r="O310" s="2" t="s">
        <v>5235</v>
      </c>
      <c r="P310" s="2" t="s">
        <v>541</v>
      </c>
      <c r="Q310" s="2" t="s">
        <v>5236</v>
      </c>
      <c r="R310" s="2" t="s">
        <v>5241</v>
      </c>
      <c r="S310" s="2" t="s">
        <v>36</v>
      </c>
    </row>
    <row r="311" spans="1:19" ht="13.9" customHeight="1" x14ac:dyDescent="0.25">
      <c r="A311" s="12">
        <f>ROUND(Table1[[#This Row],[Capacity]]*248.77,0)</f>
        <v>2985</v>
      </c>
      <c r="B311" s="4">
        <v>18092</v>
      </c>
      <c r="C311" s="9" t="s">
        <v>7992</v>
      </c>
      <c r="D311" s="2" t="s">
        <v>15</v>
      </c>
      <c r="E311" s="2" t="s">
        <v>5242</v>
      </c>
      <c r="F311" s="2" t="str">
        <f>Table1[[#This Row],[Facility Number]]&amp;"-"&amp;Table1[[#This Row],[Facility Name]]&amp;"-"&amp;Table1[[#This Row],[Level of Care]]</f>
        <v>18092-BRISTOL MANOR OF LINCOLN-RCF</v>
      </c>
      <c r="G311" s="2" t="s">
        <v>5243</v>
      </c>
      <c r="H311" s="2" t="s">
        <v>999</v>
      </c>
      <c r="I311" s="2" t="s">
        <v>5244</v>
      </c>
      <c r="J311" s="2" t="s">
        <v>5245</v>
      </c>
      <c r="K311" s="2" t="s">
        <v>5246</v>
      </c>
      <c r="L311" s="3">
        <v>12</v>
      </c>
      <c r="M311" s="2" t="s">
        <v>5247</v>
      </c>
      <c r="N311" s="2" t="s">
        <v>5248</v>
      </c>
      <c r="O311" s="2" t="s">
        <v>5243</v>
      </c>
      <c r="P311" s="2" t="s">
        <v>999</v>
      </c>
      <c r="Q311" s="2" t="s">
        <v>5244</v>
      </c>
      <c r="R311" s="2" t="s">
        <v>4627</v>
      </c>
      <c r="S311" s="2" t="s">
        <v>24</v>
      </c>
    </row>
    <row r="312" spans="1:19" ht="13.9" customHeight="1" x14ac:dyDescent="0.25">
      <c r="A312" s="12">
        <f>ROUND(Table1[[#This Row],[Capacity]]*248.77,0)</f>
        <v>6717</v>
      </c>
      <c r="B312" s="4">
        <v>18104</v>
      </c>
      <c r="C312" s="9" t="s">
        <v>7992</v>
      </c>
      <c r="D312" s="2" t="s">
        <v>138</v>
      </c>
      <c r="E312" s="2" t="s">
        <v>5249</v>
      </c>
      <c r="F312" s="2" t="str">
        <f>Table1[[#This Row],[Facility Number]]&amp;"-"&amp;Table1[[#This Row],[Facility Name]]&amp;"-"&amp;Table1[[#This Row],[Level of Care]]</f>
        <v>18104-VILLAGE WEST, THE-RCF*</v>
      </c>
      <c r="G312" s="2" t="s">
        <v>5250</v>
      </c>
      <c r="H312" s="2" t="s">
        <v>396</v>
      </c>
      <c r="I312" s="2" t="s">
        <v>3418</v>
      </c>
      <c r="J312" s="2" t="s">
        <v>3419</v>
      </c>
      <c r="K312" s="2" t="s">
        <v>3420</v>
      </c>
      <c r="L312" s="3">
        <v>27</v>
      </c>
      <c r="M312" s="2" t="s">
        <v>5251</v>
      </c>
      <c r="N312" s="2" t="s">
        <v>3422</v>
      </c>
      <c r="O312" s="2" t="s">
        <v>5252</v>
      </c>
      <c r="P312" s="2" t="s">
        <v>396</v>
      </c>
      <c r="Q312" s="2" t="s">
        <v>3418</v>
      </c>
      <c r="R312" s="2" t="s">
        <v>3423</v>
      </c>
      <c r="S312" s="2" t="s">
        <v>24</v>
      </c>
    </row>
    <row r="313" spans="1:19" ht="13.9" customHeight="1" x14ac:dyDescent="0.25">
      <c r="A313" s="12">
        <f>ROUND(Table1[[#This Row],[Capacity]]*248.77,0)</f>
        <v>17911</v>
      </c>
      <c r="B313" s="4">
        <v>18138</v>
      </c>
      <c r="C313" s="9" t="s">
        <v>7992</v>
      </c>
      <c r="D313" s="2" t="s">
        <v>406</v>
      </c>
      <c r="E313" s="2" t="s">
        <v>5253</v>
      </c>
      <c r="F313" s="2" t="str">
        <f>Table1[[#This Row],[Facility Number]]&amp;"-"&amp;Table1[[#This Row],[Facility Name]]&amp;"-"&amp;Table1[[#This Row],[Level of Care]]</f>
        <v>18138-ASHBROOK - ASSISTED LIVING BY AMERICARE-ALF**</v>
      </c>
      <c r="G313" s="2" t="s">
        <v>5254</v>
      </c>
      <c r="H313" s="2" t="s">
        <v>119</v>
      </c>
      <c r="I313" s="2" t="s">
        <v>5255</v>
      </c>
      <c r="J313" s="2" t="s">
        <v>1735</v>
      </c>
      <c r="K313" s="2" t="s">
        <v>5256</v>
      </c>
      <c r="L313" s="3">
        <v>72</v>
      </c>
      <c r="M313" s="2" t="s">
        <v>5257</v>
      </c>
      <c r="N313" s="2" t="s">
        <v>5258</v>
      </c>
      <c r="O313" s="2" t="s">
        <v>5254</v>
      </c>
      <c r="P313" s="2" t="s">
        <v>119</v>
      </c>
      <c r="Q313" s="2" t="s">
        <v>5255</v>
      </c>
      <c r="R313" s="2" t="s">
        <v>5259</v>
      </c>
      <c r="S313" s="2" t="s">
        <v>36</v>
      </c>
    </row>
    <row r="314" spans="1:19" ht="13.9" customHeight="1" x14ac:dyDescent="0.25">
      <c r="A314" s="12">
        <f>ROUND(Table1[[#This Row],[Capacity]]*248.77,0)</f>
        <v>2985</v>
      </c>
      <c r="B314" s="4">
        <v>18142</v>
      </c>
      <c r="C314" s="9" t="s">
        <v>7992</v>
      </c>
      <c r="D314" s="2" t="s">
        <v>15</v>
      </c>
      <c r="E314" s="2" t="s">
        <v>5260</v>
      </c>
      <c r="F314" s="2" t="str">
        <f>Table1[[#This Row],[Facility Number]]&amp;"-"&amp;Table1[[#This Row],[Facility Name]]&amp;"-"&amp;Table1[[#This Row],[Level of Care]]</f>
        <v>18142-BRISTOL MANOR OF BUFFALO-RCF</v>
      </c>
      <c r="G314" s="2" t="s">
        <v>5261</v>
      </c>
      <c r="H314" s="2" t="s">
        <v>562</v>
      </c>
      <c r="I314" s="2" t="s">
        <v>5262</v>
      </c>
      <c r="J314" s="2" t="s">
        <v>5263</v>
      </c>
      <c r="K314" s="2" t="s">
        <v>5264</v>
      </c>
      <c r="L314" s="3">
        <v>12</v>
      </c>
      <c r="M314" s="2" t="s">
        <v>5265</v>
      </c>
      <c r="N314" s="2" t="s">
        <v>5266</v>
      </c>
      <c r="O314" s="2" t="s">
        <v>5261</v>
      </c>
      <c r="P314" s="2" t="s">
        <v>562</v>
      </c>
      <c r="Q314" s="2" t="s">
        <v>5262</v>
      </c>
      <c r="R314" s="2" t="s">
        <v>4627</v>
      </c>
      <c r="S314" s="2" t="s">
        <v>24</v>
      </c>
    </row>
    <row r="315" spans="1:19" ht="13.9" customHeight="1" x14ac:dyDescent="0.25">
      <c r="A315" s="12">
        <f>ROUND(Table1[[#This Row],[Capacity]]*248.77,0)</f>
        <v>8956</v>
      </c>
      <c r="B315" s="4">
        <v>18157</v>
      </c>
      <c r="C315" s="9" t="s">
        <v>7992</v>
      </c>
      <c r="D315" s="2" t="s">
        <v>138</v>
      </c>
      <c r="E315" s="2" t="s">
        <v>5267</v>
      </c>
      <c r="F315" s="2" t="str">
        <f>Table1[[#This Row],[Facility Number]]&amp;"-"&amp;Table1[[#This Row],[Facility Name]]&amp;"-"&amp;Table1[[#This Row],[Level of Care]]</f>
        <v>18157-OAKDALE CARE CENTER-RCF*</v>
      </c>
      <c r="G315" s="2" t="s">
        <v>5268</v>
      </c>
      <c r="H315" s="2" t="s">
        <v>279</v>
      </c>
      <c r="I315" s="2" t="s">
        <v>5269</v>
      </c>
      <c r="J315" s="2" t="s">
        <v>61</v>
      </c>
      <c r="K315" s="2" t="s">
        <v>5270</v>
      </c>
      <c r="L315" s="3">
        <v>36</v>
      </c>
      <c r="M315" s="2" t="s">
        <v>5271</v>
      </c>
      <c r="N315" s="2" t="s">
        <v>5272</v>
      </c>
      <c r="O315" s="2" t="s">
        <v>5268</v>
      </c>
      <c r="P315" s="2" t="s">
        <v>279</v>
      </c>
      <c r="Q315" s="2" t="s">
        <v>5269</v>
      </c>
      <c r="R315" s="2" t="s">
        <v>5273</v>
      </c>
      <c r="S315" s="2" t="s">
        <v>36</v>
      </c>
    </row>
    <row r="316" spans="1:19" ht="13.9" customHeight="1" x14ac:dyDescent="0.25">
      <c r="A316" s="12">
        <f>ROUND(Table1[[#This Row],[Capacity]]*248.77,0)</f>
        <v>14926</v>
      </c>
      <c r="B316" s="4">
        <v>18157</v>
      </c>
      <c r="C316" s="9" t="s">
        <v>7992</v>
      </c>
      <c r="D316" s="2" t="s">
        <v>37</v>
      </c>
      <c r="E316" s="2" t="s">
        <v>5267</v>
      </c>
      <c r="F316" s="2" t="str">
        <f>Table1[[#This Row],[Facility Number]]&amp;"-"&amp;Table1[[#This Row],[Facility Name]]&amp;"-"&amp;Table1[[#This Row],[Level of Care]]</f>
        <v>18157-OAKDALE CARE CENTER-ALF</v>
      </c>
      <c r="G316" s="2" t="s">
        <v>5268</v>
      </c>
      <c r="H316" s="2" t="s">
        <v>279</v>
      </c>
      <c r="I316" s="2" t="s">
        <v>5269</v>
      </c>
      <c r="J316" s="2" t="s">
        <v>61</v>
      </c>
      <c r="K316" s="2" t="s">
        <v>5270</v>
      </c>
      <c r="L316" s="3">
        <v>60</v>
      </c>
      <c r="M316" s="2" t="s">
        <v>5271</v>
      </c>
      <c r="N316" s="2" t="s">
        <v>5272</v>
      </c>
      <c r="O316" s="2" t="s">
        <v>5268</v>
      </c>
      <c r="P316" s="2" t="s">
        <v>279</v>
      </c>
      <c r="Q316" s="2" t="s">
        <v>5269</v>
      </c>
      <c r="R316" s="2" t="s">
        <v>5273</v>
      </c>
      <c r="S316" s="2" t="s">
        <v>36</v>
      </c>
    </row>
    <row r="317" spans="1:19" ht="13.9" customHeight="1" x14ac:dyDescent="0.25">
      <c r="A317" s="12">
        <f>ROUND(Table1[[#This Row],[Capacity]]*248.77,0)</f>
        <v>2985</v>
      </c>
      <c r="B317" s="4">
        <v>18207</v>
      </c>
      <c r="C317" s="9" t="s">
        <v>7992</v>
      </c>
      <c r="D317" s="2" t="s">
        <v>15</v>
      </c>
      <c r="E317" s="2" t="s">
        <v>5274</v>
      </c>
      <c r="F317" s="2" t="str">
        <f>Table1[[#This Row],[Facility Number]]&amp;"-"&amp;Table1[[#This Row],[Facility Name]]&amp;"-"&amp;Table1[[#This Row],[Level of Care]]</f>
        <v>18207-BUTTERFLY HAVEN-RCF</v>
      </c>
      <c r="G317" s="2" t="s">
        <v>5275</v>
      </c>
      <c r="H317" s="2" t="s">
        <v>68</v>
      </c>
      <c r="I317" s="2" t="s">
        <v>5276</v>
      </c>
      <c r="J317" s="2" t="s">
        <v>5277</v>
      </c>
      <c r="K317" s="2" t="s">
        <v>396</v>
      </c>
      <c r="L317" s="3">
        <v>12</v>
      </c>
      <c r="M317" s="2" t="s">
        <v>5278</v>
      </c>
      <c r="N317" s="2" t="s">
        <v>5279</v>
      </c>
      <c r="O317" s="2" t="s">
        <v>5280</v>
      </c>
      <c r="P317" s="2" t="s">
        <v>68</v>
      </c>
      <c r="Q317" s="2" t="s">
        <v>5281</v>
      </c>
      <c r="R317" s="2" t="s">
        <v>5282</v>
      </c>
      <c r="S317" s="2" t="s">
        <v>36</v>
      </c>
    </row>
    <row r="318" spans="1:19" ht="13.9" customHeight="1" x14ac:dyDescent="0.25">
      <c r="A318" s="12">
        <f>ROUND(Table1[[#This Row],[Capacity]]*248.77,0)</f>
        <v>4975</v>
      </c>
      <c r="B318" s="4">
        <v>18227</v>
      </c>
      <c r="C318" s="9" t="s">
        <v>7992</v>
      </c>
      <c r="D318" s="2" t="s">
        <v>15</v>
      </c>
      <c r="E318" s="2" t="s">
        <v>5290</v>
      </c>
      <c r="F318" s="2" t="str">
        <f>Table1[[#This Row],[Facility Number]]&amp;"-"&amp;Table1[[#This Row],[Facility Name]]&amp;"-"&amp;Table1[[#This Row],[Level of Care]]</f>
        <v>18227-LEISURE LIVING-RCF</v>
      </c>
      <c r="G318" s="2" t="s">
        <v>5291</v>
      </c>
      <c r="H318" s="2" t="s">
        <v>1677</v>
      </c>
      <c r="I318" s="2" t="s">
        <v>5292</v>
      </c>
      <c r="J318" s="2" t="s">
        <v>5293</v>
      </c>
      <c r="K318" s="2" t="s">
        <v>5294</v>
      </c>
      <c r="L318" s="3">
        <v>20</v>
      </c>
      <c r="M318" s="2" t="s">
        <v>5295</v>
      </c>
      <c r="N318" s="2" t="s">
        <v>5296</v>
      </c>
      <c r="O318" s="2" t="s">
        <v>5291</v>
      </c>
      <c r="P318" s="2" t="s">
        <v>1677</v>
      </c>
      <c r="Q318" s="2" t="s">
        <v>5292</v>
      </c>
      <c r="R318" s="2" t="s">
        <v>5297</v>
      </c>
      <c r="S318" s="2" t="s">
        <v>24</v>
      </c>
    </row>
    <row r="319" spans="1:19" ht="13.9" customHeight="1" x14ac:dyDescent="0.25">
      <c r="A319" s="12">
        <f>ROUND(Table1[[#This Row],[Capacity]]*248.77,0)</f>
        <v>2985</v>
      </c>
      <c r="B319" s="4">
        <v>18286</v>
      </c>
      <c r="C319" s="9" t="s">
        <v>7992</v>
      </c>
      <c r="D319" s="2" t="s">
        <v>15</v>
      </c>
      <c r="E319" s="2" t="s">
        <v>5311</v>
      </c>
      <c r="F319" s="2" t="str">
        <f>Table1[[#This Row],[Facility Number]]&amp;"-"&amp;Table1[[#This Row],[Facility Name]]&amp;"-"&amp;Table1[[#This Row],[Level of Care]]</f>
        <v>18286-BRISTOL MANOR OF CENTRALIA-RCF</v>
      </c>
      <c r="G319" s="2" t="s">
        <v>5312</v>
      </c>
      <c r="H319" s="2" t="s">
        <v>1323</v>
      </c>
      <c r="I319" s="2" t="s">
        <v>5313</v>
      </c>
      <c r="J319" s="2" t="s">
        <v>5314</v>
      </c>
      <c r="K319" s="2" t="s">
        <v>5315</v>
      </c>
      <c r="L319" s="3">
        <v>12</v>
      </c>
      <c r="M319" s="2" t="s">
        <v>5316</v>
      </c>
      <c r="N319" s="2" t="s">
        <v>5317</v>
      </c>
      <c r="O319" s="2" t="s">
        <v>5312</v>
      </c>
      <c r="P319" s="2" t="s">
        <v>1323</v>
      </c>
      <c r="Q319" s="2" t="s">
        <v>5313</v>
      </c>
      <c r="R319" s="2" t="s">
        <v>4627</v>
      </c>
      <c r="S319" s="2" t="s">
        <v>24</v>
      </c>
    </row>
    <row r="320" spans="1:19" ht="13.9" customHeight="1" x14ac:dyDescent="0.25">
      <c r="A320" s="12">
        <f>ROUND(Table1[[#This Row],[Capacity]]*248.77,0)</f>
        <v>2985</v>
      </c>
      <c r="B320" s="4">
        <v>18295</v>
      </c>
      <c r="C320" s="9" t="s">
        <v>7992</v>
      </c>
      <c r="D320" s="2" t="s">
        <v>15</v>
      </c>
      <c r="E320" s="2" t="s">
        <v>5318</v>
      </c>
      <c r="F320" s="2" t="str">
        <f>Table1[[#This Row],[Facility Number]]&amp;"-"&amp;Table1[[#This Row],[Facility Name]]&amp;"-"&amp;Table1[[#This Row],[Level of Care]]</f>
        <v>18295-BRISTOL MANOR OF CAMERON-RCF</v>
      </c>
      <c r="G320" s="2" t="s">
        <v>5319</v>
      </c>
      <c r="H320" s="2" t="s">
        <v>396</v>
      </c>
      <c r="I320" s="2" t="s">
        <v>5320</v>
      </c>
      <c r="J320" s="2" t="s">
        <v>2092</v>
      </c>
      <c r="K320" s="2" t="s">
        <v>5321</v>
      </c>
      <c r="L320" s="3">
        <v>12</v>
      </c>
      <c r="M320" s="2" t="s">
        <v>5322</v>
      </c>
      <c r="N320" s="2" t="s">
        <v>5323</v>
      </c>
      <c r="O320" s="2" t="s">
        <v>5319</v>
      </c>
      <c r="P320" s="2" t="s">
        <v>396</v>
      </c>
      <c r="Q320" s="2" t="s">
        <v>5320</v>
      </c>
      <c r="R320" s="2" t="s">
        <v>4627</v>
      </c>
      <c r="S320" s="2" t="s">
        <v>24</v>
      </c>
    </row>
    <row r="321" spans="1:19" ht="13.9" customHeight="1" x14ac:dyDescent="0.25">
      <c r="A321" s="12">
        <f>ROUND(Table1[[#This Row],[Capacity]]*248.77,0)</f>
        <v>2985</v>
      </c>
      <c r="B321" s="4">
        <v>18316</v>
      </c>
      <c r="C321" s="9" t="s">
        <v>7992</v>
      </c>
      <c r="D321" s="2" t="s">
        <v>15</v>
      </c>
      <c r="E321" s="2" t="s">
        <v>5324</v>
      </c>
      <c r="F321" s="2" t="str">
        <f>Table1[[#This Row],[Facility Number]]&amp;"-"&amp;Table1[[#This Row],[Facility Name]]&amp;"-"&amp;Table1[[#This Row],[Level of Care]]</f>
        <v>18316-BRISTOL MANOR OF CARROLLTON-RCF</v>
      </c>
      <c r="G321" s="2" t="s">
        <v>5325</v>
      </c>
      <c r="H321" s="2" t="s">
        <v>3689</v>
      </c>
      <c r="I321" s="2" t="s">
        <v>5326</v>
      </c>
      <c r="J321" s="2" t="s">
        <v>2092</v>
      </c>
      <c r="K321" s="2" t="s">
        <v>2292</v>
      </c>
      <c r="L321" s="3">
        <v>12</v>
      </c>
      <c r="M321" s="2" t="s">
        <v>5327</v>
      </c>
      <c r="N321" s="2" t="s">
        <v>5328</v>
      </c>
      <c r="O321" s="2" t="s">
        <v>5325</v>
      </c>
      <c r="P321" s="2" t="s">
        <v>3689</v>
      </c>
      <c r="Q321" s="2" t="s">
        <v>5326</v>
      </c>
      <c r="R321" s="2" t="s">
        <v>4627</v>
      </c>
      <c r="S321" s="2" t="s">
        <v>24</v>
      </c>
    </row>
    <row r="322" spans="1:19" ht="13.9" customHeight="1" x14ac:dyDescent="0.25">
      <c r="A322" s="12">
        <f>ROUND(Table1[[#This Row],[Capacity]]*248.77,0)</f>
        <v>2985</v>
      </c>
      <c r="B322" s="4">
        <v>18325</v>
      </c>
      <c r="C322" s="9" t="s">
        <v>7992</v>
      </c>
      <c r="D322" s="2" t="s">
        <v>15</v>
      </c>
      <c r="E322" s="2" t="s">
        <v>5329</v>
      </c>
      <c r="F322" s="2" t="str">
        <f>Table1[[#This Row],[Facility Number]]&amp;"-"&amp;Table1[[#This Row],[Facility Name]]&amp;"-"&amp;Table1[[#This Row],[Level of Care]]</f>
        <v>18325-BRISTOL MANOR OF SALISBURY-RCF</v>
      </c>
      <c r="G322" s="2" t="s">
        <v>5330</v>
      </c>
      <c r="H322" s="2" t="s">
        <v>2562</v>
      </c>
      <c r="I322" s="2" t="s">
        <v>5331</v>
      </c>
      <c r="J322" s="2" t="s">
        <v>1122</v>
      </c>
      <c r="K322" s="2" t="s">
        <v>5332</v>
      </c>
      <c r="L322" s="3">
        <v>12</v>
      </c>
      <c r="M322" s="2" t="s">
        <v>5333</v>
      </c>
      <c r="N322" s="2" t="s">
        <v>5334</v>
      </c>
      <c r="O322" s="2" t="s">
        <v>5330</v>
      </c>
      <c r="P322" s="2" t="s">
        <v>2562</v>
      </c>
      <c r="Q322" s="2" t="s">
        <v>5331</v>
      </c>
      <c r="R322" s="2" t="s">
        <v>4627</v>
      </c>
      <c r="S322" s="2" t="s">
        <v>24</v>
      </c>
    </row>
    <row r="323" spans="1:19" ht="13.9" customHeight="1" x14ac:dyDescent="0.25">
      <c r="A323" s="12">
        <f>ROUND(Table1[[#This Row],[Capacity]]*248.77,0)</f>
        <v>7463</v>
      </c>
      <c r="B323" s="4">
        <v>18369</v>
      </c>
      <c r="C323" s="9" t="s">
        <v>7992</v>
      </c>
      <c r="D323" s="2" t="s">
        <v>138</v>
      </c>
      <c r="E323" s="2" t="s">
        <v>5343</v>
      </c>
      <c r="F323" s="2" t="str">
        <f>Table1[[#This Row],[Facility Number]]&amp;"-"&amp;Table1[[#This Row],[Facility Name]]&amp;"-"&amp;Table1[[#This Row],[Level of Care]]</f>
        <v>18369-JANE HOWELL STUPP APARTMENTS-RCF*</v>
      </c>
      <c r="G323" s="2" t="s">
        <v>5344</v>
      </c>
      <c r="H323" s="2" t="s">
        <v>289</v>
      </c>
      <c r="I323" s="2" t="s">
        <v>5345</v>
      </c>
      <c r="J323" s="2" t="s">
        <v>899</v>
      </c>
      <c r="K323" s="2" t="s">
        <v>5346</v>
      </c>
      <c r="L323" s="3">
        <v>30</v>
      </c>
      <c r="M323" s="2" t="s">
        <v>5347</v>
      </c>
      <c r="N323" s="2" t="s">
        <v>5348</v>
      </c>
      <c r="O323" s="2" t="s">
        <v>5344</v>
      </c>
      <c r="P323" s="2" t="s">
        <v>289</v>
      </c>
      <c r="Q323" s="2" t="s">
        <v>5345</v>
      </c>
      <c r="R323" s="2" t="s">
        <v>5349</v>
      </c>
      <c r="S323" s="2" t="s">
        <v>76</v>
      </c>
    </row>
    <row r="324" spans="1:19" ht="13.9" customHeight="1" x14ac:dyDescent="0.25">
      <c r="A324" s="12">
        <f>ROUND(Table1[[#This Row],[Capacity]]*248.77,0)</f>
        <v>9453</v>
      </c>
      <c r="B324" s="4">
        <v>18442</v>
      </c>
      <c r="C324" s="9" t="s">
        <v>7992</v>
      </c>
      <c r="D324" s="2" t="s">
        <v>37</v>
      </c>
      <c r="E324" s="2" t="s">
        <v>5350</v>
      </c>
      <c r="F324" s="2" t="str">
        <f>Table1[[#This Row],[Facility Number]]&amp;"-"&amp;Table1[[#This Row],[Facility Name]]&amp;"-"&amp;Table1[[#This Row],[Level of Care]]</f>
        <v>18442-ESTATES OF HIDDEN LAKE THE-ALF</v>
      </c>
      <c r="G324" s="2" t="s">
        <v>5351</v>
      </c>
      <c r="H324" s="2" t="s">
        <v>18</v>
      </c>
      <c r="I324" s="2" t="s">
        <v>5352</v>
      </c>
      <c r="J324" s="2" t="s">
        <v>103</v>
      </c>
      <c r="K324" s="2" t="s">
        <v>5353</v>
      </c>
      <c r="L324" s="3">
        <v>38</v>
      </c>
      <c r="M324" s="2" t="s">
        <v>5354</v>
      </c>
      <c r="N324" s="2" t="s">
        <v>5355</v>
      </c>
      <c r="O324" s="2" t="s">
        <v>5351</v>
      </c>
      <c r="P324" s="2" t="s">
        <v>18</v>
      </c>
      <c r="Q324" s="2" t="s">
        <v>5352</v>
      </c>
      <c r="R324" s="2" t="s">
        <v>5356</v>
      </c>
      <c r="S324" s="2" t="s">
        <v>36</v>
      </c>
    </row>
    <row r="325" spans="1:19" ht="13.9" customHeight="1" x14ac:dyDescent="0.25">
      <c r="A325" s="12">
        <f>ROUND(Table1[[#This Row],[Capacity]]*248.77,0)</f>
        <v>9453</v>
      </c>
      <c r="B325" s="4">
        <v>18442</v>
      </c>
      <c r="C325" s="9" t="s">
        <v>7992</v>
      </c>
      <c r="D325" s="2" t="s">
        <v>406</v>
      </c>
      <c r="E325" s="2" t="s">
        <v>5350</v>
      </c>
      <c r="F325" s="2" t="str">
        <f>Table1[[#This Row],[Facility Number]]&amp;"-"&amp;Table1[[#This Row],[Facility Name]]&amp;"-"&amp;Table1[[#This Row],[Level of Care]]</f>
        <v>18442-ESTATES OF HIDDEN LAKE THE-ALF**</v>
      </c>
      <c r="G325" s="2" t="s">
        <v>5351</v>
      </c>
      <c r="H325" s="2" t="s">
        <v>18</v>
      </c>
      <c r="I325" s="2" t="s">
        <v>5352</v>
      </c>
      <c r="J325" s="2" t="s">
        <v>103</v>
      </c>
      <c r="K325" s="2" t="s">
        <v>5353</v>
      </c>
      <c r="L325" s="3">
        <v>38</v>
      </c>
      <c r="M325" s="2" t="s">
        <v>5354</v>
      </c>
      <c r="N325" s="2" t="s">
        <v>5355</v>
      </c>
      <c r="O325" s="2" t="s">
        <v>5351</v>
      </c>
      <c r="P325" s="2" t="s">
        <v>18</v>
      </c>
      <c r="Q325" s="2" t="s">
        <v>5352</v>
      </c>
      <c r="R325" s="2" t="s">
        <v>5356</v>
      </c>
      <c r="S325" s="2" t="s">
        <v>36</v>
      </c>
    </row>
    <row r="326" spans="1:19" ht="13.9" customHeight="1" x14ac:dyDescent="0.25">
      <c r="A326" s="12">
        <f>ROUND(Table1[[#This Row],[Capacity]]*248.77,0)</f>
        <v>2985</v>
      </c>
      <c r="B326" s="4">
        <v>18471</v>
      </c>
      <c r="C326" s="9" t="s">
        <v>7992</v>
      </c>
      <c r="D326" s="2" t="s">
        <v>15</v>
      </c>
      <c r="E326" s="2" t="s">
        <v>5365</v>
      </c>
      <c r="F326" s="2" t="str">
        <f>Table1[[#This Row],[Facility Number]]&amp;"-"&amp;Table1[[#This Row],[Facility Name]]&amp;"-"&amp;Table1[[#This Row],[Level of Care]]</f>
        <v>18471-BRISTOL MANOR OF NEVADA-RCF</v>
      </c>
      <c r="G326" s="2" t="s">
        <v>5366</v>
      </c>
      <c r="H326" s="2" t="s">
        <v>2215</v>
      </c>
      <c r="I326" s="2" t="s">
        <v>5367</v>
      </c>
      <c r="J326" s="2" t="s">
        <v>5368</v>
      </c>
      <c r="K326" s="2" t="s">
        <v>113</v>
      </c>
      <c r="L326" s="3">
        <v>12</v>
      </c>
      <c r="M326" s="2" t="s">
        <v>5369</v>
      </c>
      <c r="N326" s="2" t="s">
        <v>5369</v>
      </c>
      <c r="O326" s="2" t="s">
        <v>5366</v>
      </c>
      <c r="P326" s="2" t="s">
        <v>2215</v>
      </c>
      <c r="Q326" s="2" t="s">
        <v>5367</v>
      </c>
      <c r="R326" s="2" t="s">
        <v>4627</v>
      </c>
      <c r="S326" s="2" t="s">
        <v>24</v>
      </c>
    </row>
    <row r="327" spans="1:19" ht="13.9" customHeight="1" x14ac:dyDescent="0.25">
      <c r="A327" s="12">
        <f>ROUND(Table1[[#This Row],[Capacity]]*248.77,0)</f>
        <v>9453</v>
      </c>
      <c r="B327" s="4">
        <v>18509</v>
      </c>
      <c r="C327" s="9" t="s">
        <v>7992</v>
      </c>
      <c r="D327" s="2" t="s">
        <v>138</v>
      </c>
      <c r="E327" s="2" t="s">
        <v>5378</v>
      </c>
      <c r="F327" s="2" t="str">
        <f>Table1[[#This Row],[Facility Number]]&amp;"-"&amp;Table1[[#This Row],[Facility Name]]&amp;"-"&amp;Table1[[#This Row],[Level of Care]]</f>
        <v>18509-SUNNYVIEW NURSING HOME &amp; APARTMENTS-RCF*</v>
      </c>
      <c r="G327" s="2" t="s">
        <v>5379</v>
      </c>
      <c r="H327" s="2" t="s">
        <v>974</v>
      </c>
      <c r="I327" s="2" t="s">
        <v>5380</v>
      </c>
      <c r="J327" s="2" t="s">
        <v>5381</v>
      </c>
      <c r="K327" s="2" t="s">
        <v>72</v>
      </c>
      <c r="L327" s="3">
        <v>38</v>
      </c>
      <c r="M327" s="2" t="s">
        <v>5382</v>
      </c>
      <c r="N327" s="2" t="s">
        <v>5383</v>
      </c>
      <c r="O327" s="2" t="s">
        <v>5379</v>
      </c>
      <c r="P327" s="2" t="s">
        <v>974</v>
      </c>
      <c r="Q327" s="2" t="s">
        <v>5380</v>
      </c>
      <c r="R327" s="2" t="s">
        <v>5384</v>
      </c>
      <c r="S327" s="2" t="s">
        <v>664</v>
      </c>
    </row>
    <row r="328" spans="1:19" ht="13.9" customHeight="1" x14ac:dyDescent="0.25">
      <c r="A328" s="12">
        <f>ROUND(Table1[[#This Row],[Capacity]]*248.77,0)</f>
        <v>8458</v>
      </c>
      <c r="B328" s="4">
        <v>18550</v>
      </c>
      <c r="C328" s="9" t="s">
        <v>7992</v>
      </c>
      <c r="D328" s="2" t="s">
        <v>37</v>
      </c>
      <c r="E328" s="2" t="s">
        <v>5385</v>
      </c>
      <c r="F328" s="2" t="str">
        <f>Table1[[#This Row],[Facility Number]]&amp;"-"&amp;Table1[[#This Row],[Facility Name]]&amp;"-"&amp;Table1[[#This Row],[Level of Care]]</f>
        <v>18550-CARRIE DUMAS LONG TERM CARE FACILITY-ALF</v>
      </c>
      <c r="G328" s="2" t="s">
        <v>5386</v>
      </c>
      <c r="H328" s="2" t="s">
        <v>68</v>
      </c>
      <c r="I328" s="2" t="s">
        <v>5387</v>
      </c>
      <c r="J328" s="2" t="s">
        <v>1875</v>
      </c>
      <c r="K328" s="2" t="s">
        <v>1575</v>
      </c>
      <c r="L328" s="3">
        <v>34</v>
      </c>
      <c r="M328" s="2" t="s">
        <v>5388</v>
      </c>
      <c r="N328" s="2" t="s">
        <v>5389</v>
      </c>
      <c r="O328" s="2" t="s">
        <v>5386</v>
      </c>
      <c r="P328" s="2" t="s">
        <v>68</v>
      </c>
      <c r="Q328" s="2" t="s">
        <v>5387</v>
      </c>
      <c r="R328" s="2" t="s">
        <v>5390</v>
      </c>
      <c r="S328" s="2" t="s">
        <v>24</v>
      </c>
    </row>
    <row r="329" spans="1:19" ht="13.9" customHeight="1" x14ac:dyDescent="0.25">
      <c r="A329" s="12">
        <f>ROUND(Table1[[#This Row],[Capacity]]*248.77,0)</f>
        <v>2985</v>
      </c>
      <c r="B329" s="4">
        <v>18575</v>
      </c>
      <c r="C329" s="9" t="s">
        <v>7992</v>
      </c>
      <c r="D329" s="2" t="s">
        <v>15</v>
      </c>
      <c r="E329" s="2" t="s">
        <v>5391</v>
      </c>
      <c r="F329" s="2" t="str">
        <f>Table1[[#This Row],[Facility Number]]&amp;"-"&amp;Table1[[#This Row],[Facility Name]]&amp;"-"&amp;Table1[[#This Row],[Level of Care]]</f>
        <v>18575-BRISTOL MANOR OF FULTON-RCF</v>
      </c>
      <c r="G329" s="2" t="s">
        <v>5392</v>
      </c>
      <c r="H329" s="2" t="s">
        <v>1182</v>
      </c>
      <c r="I329" s="2" t="s">
        <v>5393</v>
      </c>
      <c r="J329" s="2" t="s">
        <v>745</v>
      </c>
      <c r="K329" s="2" t="s">
        <v>5394</v>
      </c>
      <c r="L329" s="3">
        <v>12</v>
      </c>
      <c r="M329" s="2" t="s">
        <v>5395</v>
      </c>
      <c r="N329" s="2" t="s">
        <v>5396</v>
      </c>
      <c r="O329" s="2" t="s">
        <v>5397</v>
      </c>
      <c r="P329" s="2" t="s">
        <v>1182</v>
      </c>
      <c r="Q329" s="2" t="s">
        <v>5393</v>
      </c>
      <c r="R329" s="2" t="s">
        <v>4627</v>
      </c>
      <c r="S329" s="2" t="s">
        <v>24</v>
      </c>
    </row>
    <row r="330" spans="1:19" ht="13.9" customHeight="1" x14ac:dyDescent="0.25">
      <c r="A330" s="12">
        <f>ROUND(Table1[[#This Row],[Capacity]]*248.77,0)</f>
        <v>16916</v>
      </c>
      <c r="B330" s="4">
        <v>18584</v>
      </c>
      <c r="C330" s="9" t="s">
        <v>7992</v>
      </c>
      <c r="D330" s="2" t="s">
        <v>406</v>
      </c>
      <c r="E330" s="2" t="s">
        <v>5398</v>
      </c>
      <c r="F330" s="2" t="str">
        <f>Table1[[#This Row],[Facility Number]]&amp;"-"&amp;Table1[[#This Row],[Facility Name]]&amp;"-"&amp;Table1[[#This Row],[Level of Care]]</f>
        <v>18584-SHELBINA VILLA LIFECARE-ALF**</v>
      </c>
      <c r="G330" s="2" t="s">
        <v>5399</v>
      </c>
      <c r="H330" s="2" t="s">
        <v>2752</v>
      </c>
      <c r="I330" s="2" t="s">
        <v>5400</v>
      </c>
      <c r="J330" s="2" t="s">
        <v>1334</v>
      </c>
      <c r="K330" s="2" t="s">
        <v>1590</v>
      </c>
      <c r="L330" s="3">
        <v>68</v>
      </c>
      <c r="M330" s="2" t="s">
        <v>5401</v>
      </c>
      <c r="N330" s="2" t="s">
        <v>5402</v>
      </c>
      <c r="O330" s="2" t="s">
        <v>5399</v>
      </c>
      <c r="P330" s="2" t="s">
        <v>2752</v>
      </c>
      <c r="Q330" s="2" t="s">
        <v>5400</v>
      </c>
      <c r="R330" s="2" t="s">
        <v>5403</v>
      </c>
      <c r="S330" s="2" t="s">
        <v>36</v>
      </c>
    </row>
    <row r="331" spans="1:19" ht="13.9" customHeight="1" x14ac:dyDescent="0.25">
      <c r="A331" s="12">
        <f>ROUND(Table1[[#This Row],[Capacity]]*248.77,0)</f>
        <v>2985</v>
      </c>
      <c r="B331" s="4">
        <v>18597</v>
      </c>
      <c r="C331" s="9" t="s">
        <v>7992</v>
      </c>
      <c r="D331" s="2" t="s">
        <v>15</v>
      </c>
      <c r="E331" s="2" t="s">
        <v>5404</v>
      </c>
      <c r="F331" s="2" t="str">
        <f>Table1[[#This Row],[Facility Number]]&amp;"-"&amp;Table1[[#This Row],[Facility Name]]&amp;"-"&amp;Table1[[#This Row],[Level of Care]]</f>
        <v>18597-BRISTOL MANOR OF TRENTON-RCF</v>
      </c>
      <c r="G331" s="2" t="s">
        <v>5405</v>
      </c>
      <c r="H331" s="2" t="s">
        <v>974</v>
      </c>
      <c r="I331" s="2" t="s">
        <v>5406</v>
      </c>
      <c r="J331" s="2" t="s">
        <v>5407</v>
      </c>
      <c r="K331" s="2" t="s">
        <v>5408</v>
      </c>
      <c r="L331" s="3">
        <v>12</v>
      </c>
      <c r="M331" s="2" t="s">
        <v>5409</v>
      </c>
      <c r="N331" s="2" t="s">
        <v>5410</v>
      </c>
      <c r="O331" s="2" t="s">
        <v>5405</v>
      </c>
      <c r="P331" s="2" t="s">
        <v>974</v>
      </c>
      <c r="Q331" s="2" t="s">
        <v>5406</v>
      </c>
      <c r="R331" s="2" t="s">
        <v>4627</v>
      </c>
      <c r="S331" s="2" t="s">
        <v>24</v>
      </c>
    </row>
    <row r="332" spans="1:19" ht="13.9" customHeight="1" x14ac:dyDescent="0.25">
      <c r="A332" s="12">
        <f>ROUND(Table1[[#This Row],[Capacity]]*248.77,0)</f>
        <v>10946</v>
      </c>
      <c r="B332" s="4">
        <v>18615</v>
      </c>
      <c r="C332" s="9" t="s">
        <v>7992</v>
      </c>
      <c r="D332" s="2" t="s">
        <v>406</v>
      </c>
      <c r="E332" s="2" t="s">
        <v>5411</v>
      </c>
      <c r="F332" s="2" t="str">
        <f>Table1[[#This Row],[Facility Number]]&amp;"-"&amp;Table1[[#This Row],[Facility Name]]&amp;"-"&amp;Table1[[#This Row],[Level of Care]]</f>
        <v>18615-HARMONY GARDENS - ASSISTED LIVING BY AMERICARE-ALF**</v>
      </c>
      <c r="G332" s="2" t="s">
        <v>5412</v>
      </c>
      <c r="H332" s="2" t="s">
        <v>2057</v>
      </c>
      <c r="I332" s="2" t="s">
        <v>5413</v>
      </c>
      <c r="J332" s="2" t="s">
        <v>5414</v>
      </c>
      <c r="K332" s="2" t="s">
        <v>5415</v>
      </c>
      <c r="L332" s="3">
        <v>44</v>
      </c>
      <c r="M332" s="2" t="s">
        <v>5416</v>
      </c>
      <c r="N332" s="2" t="s">
        <v>5417</v>
      </c>
      <c r="O332" s="2" t="s">
        <v>5418</v>
      </c>
      <c r="P332" s="2" t="s">
        <v>2057</v>
      </c>
      <c r="Q332" s="2" t="s">
        <v>5413</v>
      </c>
      <c r="R332" s="2" t="s">
        <v>5419</v>
      </c>
      <c r="S332" s="2" t="s">
        <v>36</v>
      </c>
    </row>
    <row r="333" spans="1:19" ht="13.9" customHeight="1" x14ac:dyDescent="0.25">
      <c r="A333" s="12">
        <f>ROUND(Table1[[#This Row],[Capacity]]*248.77,0)</f>
        <v>12936</v>
      </c>
      <c r="B333" s="4">
        <v>18620</v>
      </c>
      <c r="C333" s="9" t="s">
        <v>7992</v>
      </c>
      <c r="D333" s="2" t="s">
        <v>138</v>
      </c>
      <c r="E333" s="2" t="s">
        <v>5420</v>
      </c>
      <c r="F333" s="2" t="str">
        <f>Table1[[#This Row],[Facility Number]]&amp;"-"&amp;Table1[[#This Row],[Facility Name]]&amp;"-"&amp;Table1[[#This Row],[Level of Care]]</f>
        <v>18620-HEARTLAND II RESIDENTIAL CARE FACILITY, INC-RCF*</v>
      </c>
      <c r="G333" s="2" t="s">
        <v>5421</v>
      </c>
      <c r="H333" s="2" t="s">
        <v>217</v>
      </c>
      <c r="I333" s="2" t="s">
        <v>5422</v>
      </c>
      <c r="J333" s="2" t="s">
        <v>5423</v>
      </c>
      <c r="K333" s="2" t="s">
        <v>5424</v>
      </c>
      <c r="L333" s="3">
        <v>52</v>
      </c>
      <c r="M333" s="2" t="s">
        <v>5425</v>
      </c>
      <c r="N333" s="2" t="s">
        <v>5426</v>
      </c>
      <c r="O333" s="2" t="s">
        <v>5421</v>
      </c>
      <c r="P333" s="2" t="s">
        <v>217</v>
      </c>
      <c r="Q333" s="2" t="s">
        <v>5422</v>
      </c>
      <c r="R333" s="2" t="s">
        <v>1059</v>
      </c>
      <c r="S333" s="2" t="s">
        <v>24</v>
      </c>
    </row>
    <row r="334" spans="1:19" ht="13.9" customHeight="1" x14ac:dyDescent="0.25">
      <c r="A334" s="12">
        <f>ROUND(Table1[[#This Row],[Capacity]]*248.77,0)</f>
        <v>6966</v>
      </c>
      <c r="B334" s="4">
        <v>18653</v>
      </c>
      <c r="C334" s="9" t="s">
        <v>7992</v>
      </c>
      <c r="D334" s="2" t="s">
        <v>138</v>
      </c>
      <c r="E334" s="2" t="s">
        <v>5427</v>
      </c>
      <c r="F334" s="2" t="str">
        <f>Table1[[#This Row],[Facility Number]]&amp;"-"&amp;Table1[[#This Row],[Facility Name]]&amp;"-"&amp;Table1[[#This Row],[Level of Care]]</f>
        <v>18653-STONEBRIDGE WESTPHALIA-RCF*</v>
      </c>
      <c r="G334" s="2" t="s">
        <v>5428</v>
      </c>
      <c r="H334" s="2" t="s">
        <v>5429</v>
      </c>
      <c r="I334" s="2" t="s">
        <v>5430</v>
      </c>
      <c r="J334" s="2" t="s">
        <v>1354</v>
      </c>
      <c r="K334" s="2" t="s">
        <v>5431</v>
      </c>
      <c r="L334" s="3">
        <v>28</v>
      </c>
      <c r="M334" s="2" t="s">
        <v>5432</v>
      </c>
      <c r="N334" s="2" t="s">
        <v>5433</v>
      </c>
      <c r="O334" s="2" t="s">
        <v>5434</v>
      </c>
      <c r="P334" s="2" t="s">
        <v>5429</v>
      </c>
      <c r="Q334" s="2" t="s">
        <v>5430</v>
      </c>
      <c r="R334" s="2" t="s">
        <v>5435</v>
      </c>
      <c r="S334" s="2" t="s">
        <v>24</v>
      </c>
    </row>
    <row r="335" spans="1:19" ht="13.9" customHeight="1" x14ac:dyDescent="0.25">
      <c r="A335" s="12">
        <f>ROUND(Table1[[#This Row],[Capacity]]*248.77,0)</f>
        <v>2985</v>
      </c>
      <c r="B335" s="4">
        <v>18666</v>
      </c>
      <c r="C335" s="9" t="s">
        <v>7992</v>
      </c>
      <c r="D335" s="2" t="s">
        <v>15</v>
      </c>
      <c r="E335" s="2" t="s">
        <v>5436</v>
      </c>
      <c r="F335" s="2" t="str">
        <f>Table1[[#This Row],[Facility Number]]&amp;"-"&amp;Table1[[#This Row],[Facility Name]]&amp;"-"&amp;Table1[[#This Row],[Level of Care]]</f>
        <v>18666-BRISTOL MANOR OF BROOKFIELD-RCF</v>
      </c>
      <c r="G335" s="2" t="s">
        <v>5437</v>
      </c>
      <c r="H335" s="2" t="s">
        <v>335</v>
      </c>
      <c r="I335" s="2" t="s">
        <v>5438</v>
      </c>
      <c r="J335" s="2" t="s">
        <v>816</v>
      </c>
      <c r="K335" s="2" t="s">
        <v>5152</v>
      </c>
      <c r="L335" s="3">
        <v>12</v>
      </c>
      <c r="M335" s="2" t="s">
        <v>5439</v>
      </c>
      <c r="N335" s="2" t="s">
        <v>5440</v>
      </c>
      <c r="O335" s="2" t="s">
        <v>5437</v>
      </c>
      <c r="P335" s="2" t="s">
        <v>335</v>
      </c>
      <c r="Q335" s="2" t="s">
        <v>5438</v>
      </c>
      <c r="R335" s="2" t="s">
        <v>4627</v>
      </c>
      <c r="S335" s="2" t="s">
        <v>24</v>
      </c>
    </row>
    <row r="336" spans="1:19" ht="13.9" customHeight="1" x14ac:dyDescent="0.25">
      <c r="A336" s="12">
        <f>ROUND(Table1[[#This Row],[Capacity]]*248.77,0)</f>
        <v>9204</v>
      </c>
      <c r="B336" s="4">
        <v>18727</v>
      </c>
      <c r="C336" s="9" t="s">
        <v>7992</v>
      </c>
      <c r="D336" s="2" t="s">
        <v>406</v>
      </c>
      <c r="E336" s="2" t="s">
        <v>5455</v>
      </c>
      <c r="F336" s="2" t="str">
        <f>Table1[[#This Row],[Facility Number]]&amp;"-"&amp;Table1[[#This Row],[Facility Name]]&amp;"-"&amp;Table1[[#This Row],[Level of Care]]</f>
        <v>18727-ROLLA PRESBYTERIAN MANOR-ALF**</v>
      </c>
      <c r="G336" s="2" t="s">
        <v>5456</v>
      </c>
      <c r="H336" s="2" t="s">
        <v>2715</v>
      </c>
      <c r="I336" s="2" t="s">
        <v>5457</v>
      </c>
      <c r="J336" s="2" t="s">
        <v>5458</v>
      </c>
      <c r="K336" s="2" t="s">
        <v>5459</v>
      </c>
      <c r="L336" s="3">
        <v>37</v>
      </c>
      <c r="M336" s="2" t="s">
        <v>5460</v>
      </c>
      <c r="N336" s="2" t="s">
        <v>5461</v>
      </c>
      <c r="O336" s="2" t="s">
        <v>5456</v>
      </c>
      <c r="P336" s="2" t="s">
        <v>2715</v>
      </c>
      <c r="Q336" s="2" t="s">
        <v>5457</v>
      </c>
      <c r="R336" s="2" t="s">
        <v>2426</v>
      </c>
      <c r="S336" s="2" t="s">
        <v>76</v>
      </c>
    </row>
    <row r="337" spans="1:19" ht="13.9" customHeight="1" x14ac:dyDescent="0.25">
      <c r="A337" s="12">
        <f>ROUND(Table1[[#This Row],[Capacity]]*248.77,0)</f>
        <v>10200</v>
      </c>
      <c r="B337" s="4">
        <v>18735</v>
      </c>
      <c r="C337" s="9" t="s">
        <v>7992</v>
      </c>
      <c r="D337" s="2" t="s">
        <v>37</v>
      </c>
      <c r="E337" s="2" t="s">
        <v>5462</v>
      </c>
      <c r="F337" s="2" t="str">
        <f>Table1[[#This Row],[Facility Number]]&amp;"-"&amp;Table1[[#This Row],[Facility Name]]&amp;"-"&amp;Table1[[#This Row],[Level of Care]]</f>
        <v>18735-KINGDOM CARE SENIOR LIVING LLC-ALF</v>
      </c>
      <c r="G337" s="2" t="s">
        <v>5463</v>
      </c>
      <c r="H337" s="2" t="s">
        <v>1182</v>
      </c>
      <c r="I337" s="2" t="s">
        <v>5464</v>
      </c>
      <c r="J337" s="2" t="s">
        <v>5465</v>
      </c>
      <c r="K337" s="2" t="s">
        <v>5466</v>
      </c>
      <c r="L337" s="3">
        <v>41</v>
      </c>
      <c r="M337" s="2" t="s">
        <v>5467</v>
      </c>
      <c r="N337" s="2" t="s">
        <v>5468</v>
      </c>
      <c r="O337" s="2" t="s">
        <v>5463</v>
      </c>
      <c r="P337" s="2" t="s">
        <v>1182</v>
      </c>
      <c r="Q337" s="2" t="s">
        <v>5464</v>
      </c>
      <c r="R337" s="2" t="s">
        <v>5469</v>
      </c>
      <c r="S337" s="2" t="s">
        <v>36</v>
      </c>
    </row>
    <row r="338" spans="1:19" ht="13.9" customHeight="1" x14ac:dyDescent="0.25">
      <c r="A338" s="12">
        <f>ROUND(Table1[[#This Row],[Capacity]]*248.77,0)</f>
        <v>2985</v>
      </c>
      <c r="B338" s="4">
        <v>18764</v>
      </c>
      <c r="C338" s="9" t="s">
        <v>7992</v>
      </c>
      <c r="D338" s="2" t="s">
        <v>15</v>
      </c>
      <c r="E338" s="2" t="s">
        <v>5470</v>
      </c>
      <c r="F338" s="2" t="str">
        <f>Table1[[#This Row],[Facility Number]]&amp;"-"&amp;Table1[[#This Row],[Facility Name]]&amp;"-"&amp;Table1[[#This Row],[Level of Care]]</f>
        <v>18764-SPECIAL FORCE FAMILY MINISTRIES-RCF</v>
      </c>
      <c r="G338" s="2" t="s">
        <v>5471</v>
      </c>
      <c r="H338" s="2" t="s">
        <v>4146</v>
      </c>
      <c r="I338" s="2" t="s">
        <v>5472</v>
      </c>
      <c r="J338" s="2" t="s">
        <v>5473</v>
      </c>
      <c r="K338" s="2" t="s">
        <v>5474</v>
      </c>
      <c r="L338" s="3">
        <v>12</v>
      </c>
      <c r="M338" s="2" t="s">
        <v>5475</v>
      </c>
      <c r="N338" s="2" t="s">
        <v>5476</v>
      </c>
      <c r="O338" s="2" t="s">
        <v>5477</v>
      </c>
      <c r="P338" s="2" t="s">
        <v>4146</v>
      </c>
      <c r="Q338" s="2" t="s">
        <v>5478</v>
      </c>
      <c r="R338" s="2" t="s">
        <v>5470</v>
      </c>
      <c r="S338" s="2" t="s">
        <v>76</v>
      </c>
    </row>
    <row r="339" spans="1:19" ht="13.9" customHeight="1" x14ac:dyDescent="0.25">
      <c r="A339" s="12">
        <f>ROUND(Table1[[#This Row],[Capacity]]*248.77,0)</f>
        <v>5970</v>
      </c>
      <c r="B339" s="4">
        <v>18783</v>
      </c>
      <c r="C339" s="9" t="s">
        <v>7992</v>
      </c>
      <c r="D339" s="2" t="s">
        <v>37</v>
      </c>
      <c r="E339" s="2" t="s">
        <v>5479</v>
      </c>
      <c r="F339" s="2" t="str">
        <f>Table1[[#This Row],[Facility Number]]&amp;"-"&amp;Table1[[#This Row],[Facility Name]]&amp;"-"&amp;Table1[[#This Row],[Level of Care]]</f>
        <v>18783-HERITAGE HILLS ASSISTED LIVING FACILITY-ALF</v>
      </c>
      <c r="G339" s="2" t="s">
        <v>5480</v>
      </c>
      <c r="H339" s="2" t="s">
        <v>5481</v>
      </c>
      <c r="I339" s="2" t="s">
        <v>5482</v>
      </c>
      <c r="J339" s="2" t="s">
        <v>4681</v>
      </c>
      <c r="K339" s="2" t="s">
        <v>5483</v>
      </c>
      <c r="L339" s="3">
        <v>24</v>
      </c>
      <c r="M339" s="2" t="s">
        <v>5484</v>
      </c>
      <c r="N339" s="2" t="s">
        <v>5485</v>
      </c>
      <c r="O339" s="2" t="s">
        <v>5486</v>
      </c>
      <c r="P339" s="2" t="s">
        <v>5481</v>
      </c>
      <c r="Q339" s="2" t="s">
        <v>5487</v>
      </c>
      <c r="R339" s="2" t="s">
        <v>5488</v>
      </c>
      <c r="S339" s="2" t="s">
        <v>36</v>
      </c>
    </row>
    <row r="340" spans="1:19" ht="13.9" customHeight="1" x14ac:dyDescent="0.25">
      <c r="A340" s="12">
        <f>ROUND(Table1[[#This Row],[Capacity]]*248.77,0)</f>
        <v>2985</v>
      </c>
      <c r="B340" s="4">
        <v>18817</v>
      </c>
      <c r="C340" s="9" t="s">
        <v>7992</v>
      </c>
      <c r="D340" s="2" t="s">
        <v>15</v>
      </c>
      <c r="E340" s="2" t="s">
        <v>5489</v>
      </c>
      <c r="F340" s="2" t="str">
        <f>Table1[[#This Row],[Facility Number]]&amp;"-"&amp;Table1[[#This Row],[Facility Name]]&amp;"-"&amp;Table1[[#This Row],[Level of Care]]</f>
        <v>18817-BRISTOL MANOR OF BUTLER-RCF</v>
      </c>
      <c r="G340" s="2" t="s">
        <v>5490</v>
      </c>
      <c r="H340" s="2" t="s">
        <v>281</v>
      </c>
      <c r="I340" s="2" t="s">
        <v>5491</v>
      </c>
      <c r="J340" s="2" t="s">
        <v>543</v>
      </c>
      <c r="K340" s="2" t="s">
        <v>2869</v>
      </c>
      <c r="L340" s="3">
        <v>12</v>
      </c>
      <c r="M340" s="2" t="s">
        <v>5492</v>
      </c>
      <c r="N340" s="2" t="s">
        <v>5493</v>
      </c>
      <c r="O340" s="2" t="s">
        <v>5494</v>
      </c>
      <c r="P340" s="2" t="s">
        <v>281</v>
      </c>
      <c r="Q340" s="2" t="s">
        <v>5491</v>
      </c>
      <c r="R340" s="2" t="s">
        <v>4627</v>
      </c>
      <c r="S340" s="2" t="s">
        <v>24</v>
      </c>
    </row>
    <row r="341" spans="1:19" ht="13.9" customHeight="1" x14ac:dyDescent="0.25">
      <c r="A341" s="12">
        <f>ROUND(Table1[[#This Row],[Capacity]]*248.77,0)</f>
        <v>2985</v>
      </c>
      <c r="B341" s="4">
        <v>18846</v>
      </c>
      <c r="C341" s="9" t="s">
        <v>7992</v>
      </c>
      <c r="D341" s="2" t="s">
        <v>15</v>
      </c>
      <c r="E341" s="2" t="s">
        <v>5495</v>
      </c>
      <c r="F341" s="2" t="str">
        <f>Table1[[#This Row],[Facility Number]]&amp;"-"&amp;Table1[[#This Row],[Facility Name]]&amp;"-"&amp;Table1[[#This Row],[Level of Care]]</f>
        <v>18846-BRISTOL MANOR OF PRINCETON-RCF</v>
      </c>
      <c r="G341" s="2" t="s">
        <v>5496</v>
      </c>
      <c r="H341" s="2" t="s">
        <v>2553</v>
      </c>
      <c r="I341" s="2" t="s">
        <v>5497</v>
      </c>
      <c r="J341" s="2" t="s">
        <v>592</v>
      </c>
      <c r="K341" s="2" t="s">
        <v>5498</v>
      </c>
      <c r="L341" s="3">
        <v>12</v>
      </c>
      <c r="M341" s="2" t="s">
        <v>5499</v>
      </c>
      <c r="N341" s="2" t="s">
        <v>5500</v>
      </c>
      <c r="O341" s="2" t="s">
        <v>5501</v>
      </c>
      <c r="P341" s="2" t="s">
        <v>2553</v>
      </c>
      <c r="Q341" s="2" t="s">
        <v>5497</v>
      </c>
      <c r="R341" s="2" t="s">
        <v>4627</v>
      </c>
      <c r="S341" s="2" t="s">
        <v>24</v>
      </c>
    </row>
    <row r="342" spans="1:19" ht="13.9" customHeight="1" x14ac:dyDescent="0.25">
      <c r="A342" s="12">
        <f>ROUND(Table1[[#This Row],[Capacity]]*248.77,0)</f>
        <v>20648</v>
      </c>
      <c r="B342" s="4">
        <v>18858</v>
      </c>
      <c r="C342" s="9" t="s">
        <v>7992</v>
      </c>
      <c r="D342" s="2" t="s">
        <v>138</v>
      </c>
      <c r="E342" s="2" t="s">
        <v>5502</v>
      </c>
      <c r="F342" s="2" t="str">
        <f>Table1[[#This Row],[Facility Number]]&amp;"-"&amp;Table1[[#This Row],[Facility Name]]&amp;"-"&amp;Table1[[#This Row],[Level of Care]]</f>
        <v>18858-CENTRAL GARDENS INC-RCF*</v>
      </c>
      <c r="G342" s="2" t="s">
        <v>5503</v>
      </c>
      <c r="H342" s="2" t="s">
        <v>956</v>
      </c>
      <c r="I342" s="2" t="s">
        <v>5504</v>
      </c>
      <c r="J342" s="2" t="s">
        <v>5505</v>
      </c>
      <c r="K342" s="2" t="s">
        <v>5506</v>
      </c>
      <c r="L342" s="3">
        <v>83</v>
      </c>
      <c r="M342" s="2" t="s">
        <v>5507</v>
      </c>
      <c r="N342" s="2" t="s">
        <v>5508</v>
      </c>
      <c r="O342" s="2" t="s">
        <v>5503</v>
      </c>
      <c r="P342" s="2" t="s">
        <v>956</v>
      </c>
      <c r="Q342" s="2" t="s">
        <v>5504</v>
      </c>
      <c r="R342" s="2" t="s">
        <v>5509</v>
      </c>
      <c r="S342" s="2" t="s">
        <v>24</v>
      </c>
    </row>
    <row r="343" spans="1:19" ht="13.9" customHeight="1" x14ac:dyDescent="0.25">
      <c r="A343" s="12">
        <f>ROUND(Table1[[#This Row],[Capacity]]*248.77,0)</f>
        <v>2985</v>
      </c>
      <c r="B343" s="4">
        <v>18863</v>
      </c>
      <c r="C343" s="9" t="s">
        <v>7992</v>
      </c>
      <c r="D343" s="2" t="s">
        <v>15</v>
      </c>
      <c r="E343" s="2" t="s">
        <v>5510</v>
      </c>
      <c r="F343" s="2" t="str">
        <f>Table1[[#This Row],[Facility Number]]&amp;"-"&amp;Table1[[#This Row],[Facility Name]]&amp;"-"&amp;Table1[[#This Row],[Level of Care]]</f>
        <v>18863-BRISTOL MANOR OF STOVER-RCF</v>
      </c>
      <c r="G343" s="2" t="s">
        <v>5511</v>
      </c>
      <c r="H343" s="2" t="s">
        <v>1268</v>
      </c>
      <c r="I343" s="2" t="s">
        <v>5512</v>
      </c>
      <c r="J343" s="2" t="s">
        <v>5513</v>
      </c>
      <c r="K343" s="2" t="s">
        <v>5514</v>
      </c>
      <c r="L343" s="3">
        <v>12</v>
      </c>
      <c r="M343" s="2" t="s">
        <v>5515</v>
      </c>
      <c r="N343" s="2" t="s">
        <v>5516</v>
      </c>
      <c r="O343" s="2" t="s">
        <v>5511</v>
      </c>
      <c r="P343" s="2" t="s">
        <v>1268</v>
      </c>
      <c r="Q343" s="2" t="s">
        <v>5512</v>
      </c>
      <c r="R343" s="2" t="s">
        <v>4627</v>
      </c>
      <c r="S343" s="2" t="s">
        <v>24</v>
      </c>
    </row>
    <row r="344" spans="1:19" ht="13.9" customHeight="1" x14ac:dyDescent="0.25">
      <c r="A344" s="12">
        <f>ROUND(Table1[[#This Row],[Capacity]]*248.77,0)</f>
        <v>12439</v>
      </c>
      <c r="B344" s="4">
        <v>18903</v>
      </c>
      <c r="C344" s="9" t="s">
        <v>7992</v>
      </c>
      <c r="D344" s="2" t="s">
        <v>406</v>
      </c>
      <c r="E344" s="2" t="s">
        <v>5527</v>
      </c>
      <c r="F344" s="2" t="str">
        <f>Table1[[#This Row],[Facility Number]]&amp;"-"&amp;Table1[[#This Row],[Facility Name]]&amp;"-"&amp;Table1[[#This Row],[Level of Care]]</f>
        <v>18903-ST FRANCIS PARK - ASSISTED LIVING BY AMERICARE-ALF**</v>
      </c>
      <c r="G344" s="2" t="s">
        <v>5528</v>
      </c>
      <c r="H344" s="2" t="s">
        <v>1667</v>
      </c>
      <c r="I344" s="2" t="s">
        <v>5100</v>
      </c>
      <c r="J344" s="2" t="s">
        <v>5529</v>
      </c>
      <c r="K344" s="2" t="s">
        <v>5530</v>
      </c>
      <c r="L344" s="3">
        <v>50</v>
      </c>
      <c r="M344" s="2" t="s">
        <v>5531</v>
      </c>
      <c r="N344" s="2" t="s">
        <v>5532</v>
      </c>
      <c r="O344" s="2" t="s">
        <v>5533</v>
      </c>
      <c r="P344" s="2" t="s">
        <v>1667</v>
      </c>
      <c r="Q344" s="2" t="s">
        <v>5534</v>
      </c>
      <c r="R344" s="2" t="s">
        <v>5535</v>
      </c>
      <c r="S344" s="2" t="s">
        <v>36</v>
      </c>
    </row>
    <row r="345" spans="1:19" ht="13.9" customHeight="1" x14ac:dyDescent="0.25">
      <c r="A345" s="12">
        <f>ROUND(Table1[[#This Row],[Capacity]]*248.77,0)</f>
        <v>2985</v>
      </c>
      <c r="B345" s="4">
        <v>18951</v>
      </c>
      <c r="C345" s="9" t="s">
        <v>7992</v>
      </c>
      <c r="D345" s="2" t="s">
        <v>15</v>
      </c>
      <c r="E345" s="2" t="s">
        <v>5544</v>
      </c>
      <c r="F345" s="2" t="str">
        <f>Table1[[#This Row],[Facility Number]]&amp;"-"&amp;Table1[[#This Row],[Facility Name]]&amp;"-"&amp;Table1[[#This Row],[Level of Care]]</f>
        <v>18951-BRISTOL MANOR OF LAMAR-RCF</v>
      </c>
      <c r="G345" s="2" t="s">
        <v>5545</v>
      </c>
      <c r="H345" s="2" t="s">
        <v>589</v>
      </c>
      <c r="I345" s="2" t="s">
        <v>5546</v>
      </c>
      <c r="J345" s="2" t="s">
        <v>867</v>
      </c>
      <c r="K345" s="2" t="s">
        <v>5547</v>
      </c>
      <c r="L345" s="3">
        <v>12</v>
      </c>
      <c r="M345" s="2" t="s">
        <v>5548</v>
      </c>
      <c r="N345" s="2" t="s">
        <v>5549</v>
      </c>
      <c r="O345" s="2" t="s">
        <v>5545</v>
      </c>
      <c r="P345" s="2" t="s">
        <v>589</v>
      </c>
      <c r="Q345" s="2" t="s">
        <v>5546</v>
      </c>
      <c r="R345" s="2" t="s">
        <v>4627</v>
      </c>
      <c r="S345" s="2" t="s">
        <v>24</v>
      </c>
    </row>
    <row r="346" spans="1:19" ht="13.9" customHeight="1" x14ac:dyDescent="0.25">
      <c r="A346" s="12">
        <f>ROUND(Table1[[#This Row],[Capacity]]*248.77,0)</f>
        <v>2985</v>
      </c>
      <c r="B346" s="4">
        <v>19068</v>
      </c>
      <c r="C346" s="9" t="s">
        <v>7992</v>
      </c>
      <c r="D346" s="2" t="s">
        <v>15</v>
      </c>
      <c r="E346" s="2" t="s">
        <v>5560</v>
      </c>
      <c r="F346" s="2" t="str">
        <f>Table1[[#This Row],[Facility Number]]&amp;"-"&amp;Table1[[#This Row],[Facility Name]]&amp;"-"&amp;Table1[[#This Row],[Level of Care]]</f>
        <v>19068-BRISTOL MANOR OF BETHANY-RCF</v>
      </c>
      <c r="G346" s="2" t="s">
        <v>5561</v>
      </c>
      <c r="H346" s="2" t="s">
        <v>876</v>
      </c>
      <c r="I346" s="2" t="s">
        <v>5562</v>
      </c>
      <c r="J346" s="2" t="s">
        <v>282</v>
      </c>
      <c r="K346" s="2" t="s">
        <v>1550</v>
      </c>
      <c r="L346" s="3">
        <v>12</v>
      </c>
      <c r="M346" s="2" t="s">
        <v>5563</v>
      </c>
      <c r="N346" s="2" t="s">
        <v>5564</v>
      </c>
      <c r="O346" s="2" t="s">
        <v>5561</v>
      </c>
      <c r="P346" s="2" t="s">
        <v>876</v>
      </c>
      <c r="Q346" s="2" t="s">
        <v>5562</v>
      </c>
      <c r="R346" s="2" t="s">
        <v>4627</v>
      </c>
      <c r="S346" s="2" t="s">
        <v>24</v>
      </c>
    </row>
    <row r="347" spans="1:19" ht="13.9" customHeight="1" x14ac:dyDescent="0.25">
      <c r="A347" s="12">
        <f>ROUND(Table1[[#This Row],[Capacity]]*248.77,0)</f>
        <v>3732</v>
      </c>
      <c r="B347" s="4">
        <v>19080</v>
      </c>
      <c r="C347" s="9" t="s">
        <v>7992</v>
      </c>
      <c r="D347" s="2" t="s">
        <v>37</v>
      </c>
      <c r="E347" s="2" t="s">
        <v>5565</v>
      </c>
      <c r="F347" s="2" t="str">
        <f>Table1[[#This Row],[Facility Number]]&amp;"-"&amp;Table1[[#This Row],[Facility Name]]&amp;"-"&amp;Table1[[#This Row],[Level of Care]]</f>
        <v>19080-ARIZONA CARE CENTER-ALF</v>
      </c>
      <c r="G347" s="2" t="s">
        <v>5566</v>
      </c>
      <c r="H347" s="2" t="s">
        <v>2240</v>
      </c>
      <c r="I347" s="2" t="s">
        <v>5567</v>
      </c>
      <c r="J347" s="2" t="s">
        <v>966</v>
      </c>
      <c r="K347" s="2" t="s">
        <v>1270</v>
      </c>
      <c r="L347" s="3">
        <v>15</v>
      </c>
      <c r="M347" s="2" t="s">
        <v>5568</v>
      </c>
      <c r="N347" s="2" t="s">
        <v>5569</v>
      </c>
      <c r="O347" s="2" t="s">
        <v>5566</v>
      </c>
      <c r="P347" s="2" t="s">
        <v>2240</v>
      </c>
      <c r="Q347" s="2" t="s">
        <v>5567</v>
      </c>
      <c r="R347" s="2" t="s">
        <v>1478</v>
      </c>
      <c r="S347" s="2" t="s">
        <v>36</v>
      </c>
    </row>
    <row r="348" spans="1:19" ht="13.9" customHeight="1" x14ac:dyDescent="0.25">
      <c r="A348" s="12">
        <f>ROUND(Table1[[#This Row],[Capacity]]*248.77,0)</f>
        <v>2985</v>
      </c>
      <c r="B348" s="4">
        <v>19153</v>
      </c>
      <c r="C348" s="9" t="s">
        <v>7992</v>
      </c>
      <c r="D348" s="2" t="s">
        <v>15</v>
      </c>
      <c r="E348" s="2" t="s">
        <v>5576</v>
      </c>
      <c r="F348" s="2" t="str">
        <f>Table1[[#This Row],[Facility Number]]&amp;"-"&amp;Table1[[#This Row],[Facility Name]]&amp;"-"&amp;Table1[[#This Row],[Level of Care]]</f>
        <v>19153-BRISTOL MANOR OF UNIONVILLE-RCF</v>
      </c>
      <c r="G348" s="2" t="s">
        <v>5577</v>
      </c>
      <c r="H348" s="2" t="s">
        <v>2580</v>
      </c>
      <c r="I348" s="2" t="s">
        <v>5578</v>
      </c>
      <c r="J348" s="2" t="s">
        <v>159</v>
      </c>
      <c r="K348" s="2" t="s">
        <v>5579</v>
      </c>
      <c r="L348" s="3">
        <v>12</v>
      </c>
      <c r="M348" s="2" t="s">
        <v>5580</v>
      </c>
      <c r="N348" s="2" t="s">
        <v>5581</v>
      </c>
      <c r="O348" s="2" t="s">
        <v>5577</v>
      </c>
      <c r="P348" s="2" t="s">
        <v>2580</v>
      </c>
      <c r="Q348" s="2" t="s">
        <v>5578</v>
      </c>
      <c r="R348" s="2" t="s">
        <v>4627</v>
      </c>
      <c r="S348" s="2" t="s">
        <v>24</v>
      </c>
    </row>
    <row r="349" spans="1:19" ht="13.9" customHeight="1" x14ac:dyDescent="0.25">
      <c r="A349" s="12">
        <f>ROUND(Table1[[#This Row],[Capacity]]*248.77,0)</f>
        <v>4975</v>
      </c>
      <c r="B349" s="4">
        <v>19169</v>
      </c>
      <c r="C349" s="9" t="s">
        <v>7992</v>
      </c>
      <c r="D349" s="2" t="s">
        <v>138</v>
      </c>
      <c r="E349" s="2" t="s">
        <v>5582</v>
      </c>
      <c r="F349" s="2" t="str">
        <f>Table1[[#This Row],[Facility Number]]&amp;"-"&amp;Table1[[#This Row],[Facility Name]]&amp;"-"&amp;Table1[[#This Row],[Level of Care]]</f>
        <v>19169-NEWSTEAD PLACE-RCF*</v>
      </c>
      <c r="G349" s="2" t="s">
        <v>5583</v>
      </c>
      <c r="H349" s="2" t="s">
        <v>18</v>
      </c>
      <c r="I349" s="2" t="s">
        <v>5584</v>
      </c>
      <c r="J349" s="2" t="s">
        <v>899</v>
      </c>
      <c r="K349" s="2" t="s">
        <v>5346</v>
      </c>
      <c r="L349" s="3">
        <v>20</v>
      </c>
      <c r="M349" s="2" t="s">
        <v>5585</v>
      </c>
      <c r="N349" s="2" t="s">
        <v>5586</v>
      </c>
      <c r="O349" s="2" t="s">
        <v>5587</v>
      </c>
      <c r="P349" s="2" t="s">
        <v>18</v>
      </c>
      <c r="Q349" s="2" t="s">
        <v>5584</v>
      </c>
      <c r="R349" s="2" t="s">
        <v>5349</v>
      </c>
      <c r="S349" s="2" t="s">
        <v>76</v>
      </c>
    </row>
    <row r="350" spans="1:19" ht="13.9" customHeight="1" x14ac:dyDescent="0.25">
      <c r="A350" s="12">
        <f>ROUND(Table1[[#This Row],[Capacity]]*248.77,0)</f>
        <v>18409</v>
      </c>
      <c r="B350" s="4">
        <v>19668</v>
      </c>
      <c r="C350" s="9" t="s">
        <v>7992</v>
      </c>
      <c r="D350" s="2" t="s">
        <v>37</v>
      </c>
      <c r="E350" s="2" t="s">
        <v>5595</v>
      </c>
      <c r="F350" s="2" t="str">
        <f>Table1[[#This Row],[Facility Number]]&amp;"-"&amp;Table1[[#This Row],[Facility Name]]&amp;"-"&amp;Table1[[#This Row],[Level of Care]]</f>
        <v>19668-JOY ASSISTED LIVING FOR SENIORS-ALF</v>
      </c>
      <c r="G350" s="2" t="s">
        <v>5596</v>
      </c>
      <c r="H350" s="2" t="s">
        <v>40</v>
      </c>
      <c r="I350" s="2" t="s">
        <v>5597</v>
      </c>
      <c r="J350" s="2" t="s">
        <v>1949</v>
      </c>
      <c r="K350" s="2" t="s">
        <v>5598</v>
      </c>
      <c r="L350" s="3">
        <v>74</v>
      </c>
      <c r="M350" s="2" t="s">
        <v>5599</v>
      </c>
      <c r="N350" s="2" t="s">
        <v>5600</v>
      </c>
      <c r="O350" s="2" t="s">
        <v>5601</v>
      </c>
      <c r="P350" s="2" t="s">
        <v>40</v>
      </c>
      <c r="Q350" s="2" t="s">
        <v>5602</v>
      </c>
      <c r="R350" s="2" t="s">
        <v>5603</v>
      </c>
      <c r="S350" s="2" t="s">
        <v>24</v>
      </c>
    </row>
    <row r="351" spans="1:19" ht="13.9" customHeight="1" x14ac:dyDescent="0.25">
      <c r="A351" s="12">
        <f>ROUND(Table1[[#This Row],[Capacity]]*248.77,0)</f>
        <v>10946</v>
      </c>
      <c r="B351" s="4">
        <v>19713</v>
      </c>
      <c r="C351" s="9" t="s">
        <v>7992</v>
      </c>
      <c r="D351" s="2" t="s">
        <v>406</v>
      </c>
      <c r="E351" s="2" t="s">
        <v>5604</v>
      </c>
      <c r="F351" s="2" t="str">
        <f>Table1[[#This Row],[Facility Number]]&amp;"-"&amp;Table1[[#This Row],[Facility Name]]&amp;"-"&amp;Table1[[#This Row],[Level of Care]]</f>
        <v>19713-SPRING RIDGE - ASSISTED LIVING BY AMERICARE-ALF**</v>
      </c>
      <c r="G351" s="2" t="s">
        <v>5605</v>
      </c>
      <c r="H351" s="2" t="s">
        <v>40</v>
      </c>
      <c r="I351" s="2" t="s">
        <v>5606</v>
      </c>
      <c r="J351" s="2" t="s">
        <v>1941</v>
      </c>
      <c r="K351" s="2" t="s">
        <v>5607</v>
      </c>
      <c r="L351" s="3">
        <v>44</v>
      </c>
      <c r="M351" s="2" t="s">
        <v>5608</v>
      </c>
      <c r="N351" s="2" t="s">
        <v>5609</v>
      </c>
      <c r="O351" s="2" t="s">
        <v>5605</v>
      </c>
      <c r="P351" s="2" t="s">
        <v>40</v>
      </c>
      <c r="Q351" s="2" t="s">
        <v>5606</v>
      </c>
      <c r="R351" s="2" t="s">
        <v>5610</v>
      </c>
      <c r="S351" s="2" t="s">
        <v>36</v>
      </c>
    </row>
    <row r="352" spans="1:19" ht="13.9" customHeight="1" x14ac:dyDescent="0.25">
      <c r="A352" s="12">
        <f>ROUND(Table1[[#This Row],[Capacity]]*248.77,0)</f>
        <v>8956</v>
      </c>
      <c r="B352" s="4">
        <v>19721</v>
      </c>
      <c r="C352" s="9" t="s">
        <v>7992</v>
      </c>
      <c r="D352" s="2" t="s">
        <v>37</v>
      </c>
      <c r="E352" s="2" t="s">
        <v>5611</v>
      </c>
      <c r="F352" s="2" t="str">
        <f>Table1[[#This Row],[Facility Number]]&amp;"-"&amp;Table1[[#This Row],[Facility Name]]&amp;"-"&amp;Table1[[#This Row],[Level of Care]]</f>
        <v>19721-HIDDEN ACRES ASSISTED LIVING-ALF</v>
      </c>
      <c r="G352" s="2" t="s">
        <v>5612</v>
      </c>
      <c r="H352" s="2" t="s">
        <v>1405</v>
      </c>
      <c r="I352" s="2" t="s">
        <v>5613</v>
      </c>
      <c r="J352" s="2" t="s">
        <v>3039</v>
      </c>
      <c r="K352" s="2" t="s">
        <v>176</v>
      </c>
      <c r="L352" s="3">
        <v>36</v>
      </c>
      <c r="M352" s="2" t="s">
        <v>5614</v>
      </c>
      <c r="N352" s="2" t="s">
        <v>5615</v>
      </c>
      <c r="O352" s="2" t="s">
        <v>5612</v>
      </c>
      <c r="P352" s="2" t="s">
        <v>1405</v>
      </c>
      <c r="Q352" s="2" t="s">
        <v>5613</v>
      </c>
      <c r="R352" s="2" t="s">
        <v>5616</v>
      </c>
      <c r="S352" s="2" t="s">
        <v>36</v>
      </c>
    </row>
    <row r="353" spans="1:19" ht="13.9" customHeight="1" x14ac:dyDescent="0.25">
      <c r="A353" s="12">
        <f>ROUND(Table1[[#This Row],[Capacity]]*248.77,0)</f>
        <v>2985</v>
      </c>
      <c r="B353" s="4">
        <v>19730</v>
      </c>
      <c r="C353" s="9" t="s">
        <v>7992</v>
      </c>
      <c r="D353" s="2" t="s">
        <v>15</v>
      </c>
      <c r="E353" s="2" t="s">
        <v>5617</v>
      </c>
      <c r="F353" s="2" t="str">
        <f>Table1[[#This Row],[Facility Number]]&amp;"-"&amp;Table1[[#This Row],[Facility Name]]&amp;"-"&amp;Table1[[#This Row],[Level of Care]]</f>
        <v>19730-BRISTOL MANOR OF RAYMORE-RCF</v>
      </c>
      <c r="G353" s="2" t="s">
        <v>5618</v>
      </c>
      <c r="H353" s="2" t="s">
        <v>1130</v>
      </c>
      <c r="I353" s="2" t="s">
        <v>4706</v>
      </c>
      <c r="J353" s="2" t="s">
        <v>5619</v>
      </c>
      <c r="K353" s="2" t="s">
        <v>5620</v>
      </c>
      <c r="L353" s="3">
        <v>12</v>
      </c>
      <c r="M353" s="2" t="s">
        <v>5621</v>
      </c>
      <c r="N353" s="2" t="s">
        <v>5622</v>
      </c>
      <c r="O353" s="2" t="s">
        <v>5618</v>
      </c>
      <c r="P353" s="2" t="s">
        <v>1130</v>
      </c>
      <c r="Q353" s="2" t="s">
        <v>4706</v>
      </c>
      <c r="R353" s="2" t="s">
        <v>4627</v>
      </c>
      <c r="S353" s="2" t="s">
        <v>24</v>
      </c>
    </row>
    <row r="354" spans="1:19" ht="13.9" customHeight="1" x14ac:dyDescent="0.25">
      <c r="A354" s="12">
        <f>ROUND(Table1[[#This Row],[Capacity]]*248.77,0)</f>
        <v>8707</v>
      </c>
      <c r="B354" s="4">
        <v>19746</v>
      </c>
      <c r="C354" s="9" t="s">
        <v>7992</v>
      </c>
      <c r="D354" s="2" t="s">
        <v>138</v>
      </c>
      <c r="E354" s="2" t="s">
        <v>5623</v>
      </c>
      <c r="F354" s="2" t="str">
        <f>Table1[[#This Row],[Facility Number]]&amp;"-"&amp;Table1[[#This Row],[Facility Name]]&amp;"-"&amp;Table1[[#This Row],[Level of Care]]</f>
        <v>19746-SALEM RESIDENTIAL CARE-RCF*</v>
      </c>
      <c r="G354" s="2" t="s">
        <v>5624</v>
      </c>
      <c r="H354" s="2" t="s">
        <v>1008</v>
      </c>
      <c r="I354" s="2" t="s">
        <v>5625</v>
      </c>
      <c r="J354" s="2" t="s">
        <v>5029</v>
      </c>
      <c r="K354" s="2" t="s">
        <v>5626</v>
      </c>
      <c r="L354" s="3">
        <v>35</v>
      </c>
      <c r="M354" s="2" t="s">
        <v>5627</v>
      </c>
      <c r="N354" s="2" t="s">
        <v>5628</v>
      </c>
      <c r="O354" s="2" t="s">
        <v>5624</v>
      </c>
      <c r="P354" s="2" t="s">
        <v>1008</v>
      </c>
      <c r="Q354" s="2" t="s">
        <v>5625</v>
      </c>
      <c r="R354" s="2" t="s">
        <v>3533</v>
      </c>
      <c r="S354" s="2" t="s">
        <v>24</v>
      </c>
    </row>
    <row r="355" spans="1:19" ht="13.9" customHeight="1" x14ac:dyDescent="0.25">
      <c r="A355" s="12">
        <f>ROUND(Table1[[#This Row],[Capacity]]*248.77,0)</f>
        <v>6717</v>
      </c>
      <c r="B355" s="4">
        <v>19757</v>
      </c>
      <c r="C355" s="9" t="s">
        <v>7992</v>
      </c>
      <c r="D355" s="2" t="s">
        <v>138</v>
      </c>
      <c r="E355" s="2" t="s">
        <v>5629</v>
      </c>
      <c r="F355" s="2" t="str">
        <f>Table1[[#This Row],[Facility Number]]&amp;"-"&amp;Table1[[#This Row],[Facility Name]]&amp;"-"&amp;Table1[[#This Row],[Level of Care]]</f>
        <v>19757-WESTBROOK CARE CENTER, INC-RCF*</v>
      </c>
      <c r="G355" s="2" t="s">
        <v>5630</v>
      </c>
      <c r="H355" s="2" t="s">
        <v>5631</v>
      </c>
      <c r="I355" s="2" t="s">
        <v>5632</v>
      </c>
      <c r="J355" s="2" t="s">
        <v>1440</v>
      </c>
      <c r="K355" s="2" t="s">
        <v>2014</v>
      </c>
      <c r="L355" s="3">
        <v>27</v>
      </c>
      <c r="M355" s="2" t="s">
        <v>5633</v>
      </c>
      <c r="N355" s="2" t="s">
        <v>5634</v>
      </c>
      <c r="O355" s="2" t="s">
        <v>5630</v>
      </c>
      <c r="P355" s="2" t="s">
        <v>5631</v>
      </c>
      <c r="Q355" s="2" t="s">
        <v>5632</v>
      </c>
      <c r="R355" s="2" t="s">
        <v>5629</v>
      </c>
      <c r="S355" s="2" t="s">
        <v>24</v>
      </c>
    </row>
    <row r="356" spans="1:19" ht="13.9" customHeight="1" x14ac:dyDescent="0.25">
      <c r="A356" s="12">
        <f>ROUND(Table1[[#This Row],[Capacity]]*248.77,0)</f>
        <v>4975</v>
      </c>
      <c r="B356" s="4">
        <v>19808</v>
      </c>
      <c r="C356" s="9" t="s">
        <v>7992</v>
      </c>
      <c r="D356" s="2" t="s">
        <v>138</v>
      </c>
      <c r="E356" s="2" t="s">
        <v>5643</v>
      </c>
      <c r="F356" s="2" t="str">
        <f>Table1[[#This Row],[Facility Number]]&amp;"-"&amp;Table1[[#This Row],[Facility Name]]&amp;"-"&amp;Table1[[#This Row],[Level of Care]]</f>
        <v>19808-MAPLE RIDGE RESIDENTIAL CARE CENTER LLC-RCF*</v>
      </c>
      <c r="G356" s="2" t="s">
        <v>5644</v>
      </c>
      <c r="H356" s="2" t="s">
        <v>119</v>
      </c>
      <c r="I356" s="2" t="s">
        <v>5645</v>
      </c>
      <c r="J356" s="2" t="s">
        <v>878</v>
      </c>
      <c r="K356" s="2" t="s">
        <v>3552</v>
      </c>
      <c r="L356" s="3">
        <v>20</v>
      </c>
      <c r="M356" s="2" t="s">
        <v>5646</v>
      </c>
      <c r="N356" s="2" t="s">
        <v>5647</v>
      </c>
      <c r="O356" s="2" t="s">
        <v>795</v>
      </c>
      <c r="P356" s="2" t="s">
        <v>119</v>
      </c>
      <c r="Q356" s="2" t="s">
        <v>1968</v>
      </c>
      <c r="R356" s="2" t="s">
        <v>5643</v>
      </c>
      <c r="S356" s="2" t="s">
        <v>36</v>
      </c>
    </row>
    <row r="357" spans="1:19" ht="13.9" customHeight="1" x14ac:dyDescent="0.25">
      <c r="A357" s="12">
        <f>ROUND(Table1[[#This Row],[Capacity]]*248.77,0)</f>
        <v>2985</v>
      </c>
      <c r="B357" s="4">
        <v>19843</v>
      </c>
      <c r="C357" s="9" t="s">
        <v>7992</v>
      </c>
      <c r="D357" s="2" t="s">
        <v>15</v>
      </c>
      <c r="E357" s="2" t="s">
        <v>5656</v>
      </c>
      <c r="F357" s="2" t="str">
        <f>Table1[[#This Row],[Facility Number]]&amp;"-"&amp;Table1[[#This Row],[Facility Name]]&amp;"-"&amp;Table1[[#This Row],[Level of Care]]</f>
        <v>19843-BRISTOL MANOR OF MARYVILLE-RCF</v>
      </c>
      <c r="G357" s="2" t="s">
        <v>5657</v>
      </c>
      <c r="H357" s="2" t="s">
        <v>2000</v>
      </c>
      <c r="I357" s="2" t="s">
        <v>5658</v>
      </c>
      <c r="J357" s="2" t="s">
        <v>427</v>
      </c>
      <c r="K357" s="2" t="s">
        <v>5659</v>
      </c>
      <c r="L357" s="3">
        <v>12</v>
      </c>
      <c r="M357" s="2" t="s">
        <v>5660</v>
      </c>
      <c r="N357" s="2" t="s">
        <v>5661</v>
      </c>
      <c r="O357" s="2" t="s">
        <v>5657</v>
      </c>
      <c r="P357" s="2" t="s">
        <v>2000</v>
      </c>
      <c r="Q357" s="2" t="s">
        <v>5658</v>
      </c>
      <c r="R357" s="2" t="s">
        <v>4627</v>
      </c>
      <c r="S357" s="2" t="s">
        <v>24</v>
      </c>
    </row>
    <row r="358" spans="1:19" ht="13.9" customHeight="1" x14ac:dyDescent="0.25">
      <c r="A358" s="12">
        <f>ROUND(Table1[[#This Row],[Capacity]]*248.77,0)</f>
        <v>1990</v>
      </c>
      <c r="B358" s="4">
        <v>19861</v>
      </c>
      <c r="C358" s="9" t="s">
        <v>7992</v>
      </c>
      <c r="D358" s="2" t="s">
        <v>406</v>
      </c>
      <c r="E358" s="2" t="s">
        <v>5662</v>
      </c>
      <c r="F358" s="2" t="str">
        <f>Table1[[#This Row],[Facility Number]]&amp;"-"&amp;Table1[[#This Row],[Facility Name]]&amp;"-"&amp;Table1[[#This Row],[Level of Care]]</f>
        <v>19861-DOLAN MEMORY CARE AT MASON MANOR-ALF**</v>
      </c>
      <c r="G358" s="2" t="s">
        <v>5663</v>
      </c>
      <c r="H358" s="2" t="s">
        <v>18</v>
      </c>
      <c r="I358" s="2" t="s">
        <v>5664</v>
      </c>
      <c r="J358" s="2" t="s">
        <v>5665</v>
      </c>
      <c r="K358" s="2" t="s">
        <v>1211</v>
      </c>
      <c r="L358" s="3">
        <v>8</v>
      </c>
      <c r="M358" s="2" t="s">
        <v>5666</v>
      </c>
      <c r="N358" s="2" t="s">
        <v>5667</v>
      </c>
      <c r="O358" s="2" t="s">
        <v>5663</v>
      </c>
      <c r="P358" s="2" t="s">
        <v>18</v>
      </c>
      <c r="Q358" s="2" t="s">
        <v>5664</v>
      </c>
      <c r="R358" s="2" t="s">
        <v>5668</v>
      </c>
      <c r="S358" s="2" t="s">
        <v>24</v>
      </c>
    </row>
    <row r="359" spans="1:19" ht="13.9" customHeight="1" x14ac:dyDescent="0.25">
      <c r="A359" s="12">
        <f>ROUND(Table1[[#This Row],[Capacity]]*248.77,0)</f>
        <v>4975</v>
      </c>
      <c r="B359" s="4">
        <v>19872</v>
      </c>
      <c r="C359" s="9" t="s">
        <v>7992</v>
      </c>
      <c r="D359" s="2" t="s">
        <v>138</v>
      </c>
      <c r="E359" s="2" t="s">
        <v>5669</v>
      </c>
      <c r="F359" s="2" t="str">
        <f>Table1[[#This Row],[Facility Number]]&amp;"-"&amp;Table1[[#This Row],[Facility Name]]&amp;"-"&amp;Table1[[#This Row],[Level of Care]]</f>
        <v>19872-HOLIDAY RESIDENTIAL CARE-RCF*</v>
      </c>
      <c r="G359" s="2" t="s">
        <v>5670</v>
      </c>
      <c r="H359" s="2" t="s">
        <v>28</v>
      </c>
      <c r="I359" s="2" t="s">
        <v>5671</v>
      </c>
      <c r="J359" s="2" t="s">
        <v>3448</v>
      </c>
      <c r="K359" s="2" t="s">
        <v>5672</v>
      </c>
      <c r="L359" s="3">
        <v>20</v>
      </c>
      <c r="M359" s="2" t="s">
        <v>5673</v>
      </c>
      <c r="N359" s="2" t="s">
        <v>5674</v>
      </c>
      <c r="O359" s="2" t="s">
        <v>5670</v>
      </c>
      <c r="P359" s="2" t="s">
        <v>28</v>
      </c>
      <c r="Q359" s="2" t="s">
        <v>5671</v>
      </c>
      <c r="R359" s="2" t="s">
        <v>5675</v>
      </c>
      <c r="S359" s="2" t="s">
        <v>36</v>
      </c>
    </row>
    <row r="360" spans="1:19" ht="13.9" customHeight="1" x14ac:dyDescent="0.25">
      <c r="A360" s="12">
        <f>ROUND(Table1[[#This Row],[Capacity]]*248.77,0)</f>
        <v>13185</v>
      </c>
      <c r="B360" s="4">
        <v>19892</v>
      </c>
      <c r="C360" s="9" t="s">
        <v>7992</v>
      </c>
      <c r="D360" s="2" t="s">
        <v>37</v>
      </c>
      <c r="E360" s="2" t="s">
        <v>5676</v>
      </c>
      <c r="F360" s="2" t="str">
        <f>Table1[[#This Row],[Facility Number]]&amp;"-"&amp;Table1[[#This Row],[Facility Name]]&amp;"-"&amp;Table1[[#This Row],[Level of Care]]</f>
        <v>19892-AUBURN CREEK - ASSISTED LIVING BY AMERICARE-ALF</v>
      </c>
      <c r="G360" s="2" t="s">
        <v>5677</v>
      </c>
      <c r="H360" s="2" t="s">
        <v>417</v>
      </c>
      <c r="I360" s="2" t="s">
        <v>5678</v>
      </c>
      <c r="J360" s="2" t="s">
        <v>5679</v>
      </c>
      <c r="K360" s="2" t="s">
        <v>5680</v>
      </c>
      <c r="L360" s="3">
        <v>53</v>
      </c>
      <c r="M360" s="2" t="s">
        <v>5681</v>
      </c>
      <c r="N360" s="2" t="s">
        <v>5682</v>
      </c>
      <c r="O360" s="2" t="s">
        <v>5677</v>
      </c>
      <c r="P360" s="2" t="s">
        <v>417</v>
      </c>
      <c r="Q360" s="2" t="s">
        <v>5678</v>
      </c>
      <c r="R360" s="2" t="s">
        <v>5683</v>
      </c>
      <c r="S360" s="2" t="s">
        <v>36</v>
      </c>
    </row>
    <row r="361" spans="1:19" ht="13.9" customHeight="1" x14ac:dyDescent="0.25">
      <c r="A361" s="12">
        <f>ROUND(Table1[[#This Row],[Capacity]]*248.77,0)</f>
        <v>2985</v>
      </c>
      <c r="B361" s="4">
        <v>19954</v>
      </c>
      <c r="C361" s="9" t="s">
        <v>7992</v>
      </c>
      <c r="D361" s="2" t="s">
        <v>15</v>
      </c>
      <c r="E361" s="2" t="s">
        <v>5693</v>
      </c>
      <c r="F361" s="2" t="str">
        <f>Table1[[#This Row],[Facility Number]]&amp;"-"&amp;Table1[[#This Row],[Facility Name]]&amp;"-"&amp;Table1[[#This Row],[Level of Care]]</f>
        <v>19954-BRISTOL MANOR OF WARRENTON-RCF</v>
      </c>
      <c r="G361" s="2" t="s">
        <v>5694</v>
      </c>
      <c r="H361" s="2" t="s">
        <v>5695</v>
      </c>
      <c r="I361" s="2" t="s">
        <v>5696</v>
      </c>
      <c r="J361" s="2" t="s">
        <v>5697</v>
      </c>
      <c r="K361" s="2" t="s">
        <v>5698</v>
      </c>
      <c r="L361" s="3">
        <v>12</v>
      </c>
      <c r="M361" s="2" t="s">
        <v>5699</v>
      </c>
      <c r="N361" s="2" t="s">
        <v>5700</v>
      </c>
      <c r="O361" s="2" t="s">
        <v>5701</v>
      </c>
      <c r="P361" s="2" t="s">
        <v>5695</v>
      </c>
      <c r="Q361" s="2" t="s">
        <v>5696</v>
      </c>
      <c r="R361" s="2" t="s">
        <v>4627</v>
      </c>
      <c r="S361" s="2" t="s">
        <v>24</v>
      </c>
    </row>
    <row r="362" spans="1:19" ht="13.9" customHeight="1" x14ac:dyDescent="0.25">
      <c r="A362" s="12">
        <f>ROUND(Table1[[#This Row],[Capacity]]*248.77,0)</f>
        <v>8956</v>
      </c>
      <c r="B362" s="4">
        <v>19968</v>
      </c>
      <c r="C362" s="9" t="s">
        <v>7992</v>
      </c>
      <c r="D362" s="2" t="s">
        <v>406</v>
      </c>
      <c r="E362" s="2" t="s">
        <v>5702</v>
      </c>
      <c r="F362" s="2" t="str">
        <f>Table1[[#This Row],[Facility Number]]&amp;"-"&amp;Table1[[#This Row],[Facility Name]]&amp;"-"&amp;Table1[[#This Row],[Level of Care]]</f>
        <v>19968-BRENTMOOR RETIREMENT COMMUNITY-ALF**</v>
      </c>
      <c r="G362" s="2" t="s">
        <v>5703</v>
      </c>
      <c r="H362" s="2" t="s">
        <v>18</v>
      </c>
      <c r="I362" s="2" t="s">
        <v>5704</v>
      </c>
      <c r="J362" s="2" t="s">
        <v>720</v>
      </c>
      <c r="K362" s="2" t="s">
        <v>5705</v>
      </c>
      <c r="L362" s="3">
        <v>36</v>
      </c>
      <c r="M362" s="2" t="s">
        <v>5706</v>
      </c>
      <c r="N362" s="2" t="s">
        <v>5707</v>
      </c>
      <c r="O362" s="2" t="s">
        <v>5703</v>
      </c>
      <c r="P362" s="2" t="s">
        <v>18</v>
      </c>
      <c r="Q362" s="2" t="s">
        <v>5704</v>
      </c>
      <c r="R362" s="2" t="s">
        <v>5708</v>
      </c>
      <c r="S362" s="2" t="s">
        <v>36</v>
      </c>
    </row>
    <row r="363" spans="1:19" ht="13.9" customHeight="1" x14ac:dyDescent="0.25">
      <c r="A363" s="12">
        <f>ROUND(Table1[[#This Row],[Capacity]]*248.77,0)</f>
        <v>2239</v>
      </c>
      <c r="B363" s="4">
        <v>19990</v>
      </c>
      <c r="C363" s="9" t="s">
        <v>7992</v>
      </c>
      <c r="D363" s="2" t="s">
        <v>15</v>
      </c>
      <c r="E363" s="2" t="s">
        <v>5709</v>
      </c>
      <c r="F363" s="2" t="str">
        <f>Table1[[#This Row],[Facility Number]]&amp;"-"&amp;Table1[[#This Row],[Facility Name]]&amp;"-"&amp;Table1[[#This Row],[Level of Care]]</f>
        <v>19990-TESSLAND RESIDENTIAL CARE FACILITY LLC-RCF</v>
      </c>
      <c r="G363" s="2" t="s">
        <v>5710</v>
      </c>
      <c r="H363" s="2" t="s">
        <v>2114</v>
      </c>
      <c r="I363" s="2" t="s">
        <v>5711</v>
      </c>
      <c r="J363" s="2" t="s">
        <v>619</v>
      </c>
      <c r="K363" s="2" t="s">
        <v>5712</v>
      </c>
      <c r="L363" s="3">
        <v>9</v>
      </c>
      <c r="M363" s="2" t="s">
        <v>5713</v>
      </c>
      <c r="N363" s="2" t="s">
        <v>5714</v>
      </c>
      <c r="O363" s="2" t="s">
        <v>5715</v>
      </c>
      <c r="P363" s="2" t="s">
        <v>2114</v>
      </c>
      <c r="Q363" s="2" t="s">
        <v>5711</v>
      </c>
      <c r="R363" s="2" t="s">
        <v>5709</v>
      </c>
      <c r="S363" s="2" t="s">
        <v>36</v>
      </c>
    </row>
    <row r="364" spans="1:19" ht="13.9" customHeight="1" x14ac:dyDescent="0.25">
      <c r="A364" s="12">
        <f>ROUND(Table1[[#This Row],[Capacity]]*248.77,0)</f>
        <v>12936</v>
      </c>
      <c r="B364" s="4">
        <v>20003</v>
      </c>
      <c r="C364" s="9" t="s">
        <v>7992</v>
      </c>
      <c r="D364" s="2" t="s">
        <v>406</v>
      </c>
      <c r="E364" s="2" t="s">
        <v>5716</v>
      </c>
      <c r="F364" s="2" t="str">
        <f>Table1[[#This Row],[Facility Number]]&amp;"-"&amp;Table1[[#This Row],[Facility Name]]&amp;"-"&amp;Table1[[#This Row],[Level of Care]]</f>
        <v>20003-NORTHPARK VILLAGE - ASSISTED LIVING BY AMERICARE-ALF**</v>
      </c>
      <c r="G364" s="2" t="s">
        <v>5717</v>
      </c>
      <c r="H364" s="2" t="s">
        <v>513</v>
      </c>
      <c r="I364" s="2" t="s">
        <v>5718</v>
      </c>
      <c r="J364" s="2" t="s">
        <v>1757</v>
      </c>
      <c r="K364" s="2" t="s">
        <v>5719</v>
      </c>
      <c r="L364" s="3">
        <v>52</v>
      </c>
      <c r="M364" s="2" t="s">
        <v>5720</v>
      </c>
      <c r="N364" s="2" t="s">
        <v>5721</v>
      </c>
      <c r="O364" s="2" t="s">
        <v>5717</v>
      </c>
      <c r="P364" s="2" t="s">
        <v>513</v>
      </c>
      <c r="Q364" s="2" t="s">
        <v>5718</v>
      </c>
      <c r="R364" s="2" t="s">
        <v>5722</v>
      </c>
      <c r="S364" s="2" t="s">
        <v>36</v>
      </c>
    </row>
    <row r="365" spans="1:19" ht="13.9" customHeight="1" x14ac:dyDescent="0.25">
      <c r="A365" s="12">
        <f>ROUND(Table1[[#This Row],[Capacity]]*248.77,0)</f>
        <v>2985</v>
      </c>
      <c r="B365" s="4">
        <v>20015</v>
      </c>
      <c r="C365" s="9" t="s">
        <v>7992</v>
      </c>
      <c r="D365" s="2" t="s">
        <v>15</v>
      </c>
      <c r="E365" s="2" t="s">
        <v>5723</v>
      </c>
      <c r="F365" s="2" t="str">
        <f>Table1[[#This Row],[Facility Number]]&amp;"-"&amp;Table1[[#This Row],[Facility Name]]&amp;"-"&amp;Table1[[#This Row],[Level of Care]]</f>
        <v>20015-BRISTOL MANOR OF ELSBERRY-RCF</v>
      </c>
      <c r="G365" s="2" t="s">
        <v>5724</v>
      </c>
      <c r="H365" s="2" t="s">
        <v>997</v>
      </c>
      <c r="I365" s="2" t="s">
        <v>5725</v>
      </c>
      <c r="J365" s="2" t="s">
        <v>5245</v>
      </c>
      <c r="K365" s="2" t="s">
        <v>70</v>
      </c>
      <c r="L365" s="3">
        <v>12</v>
      </c>
      <c r="M365" s="2" t="s">
        <v>5726</v>
      </c>
      <c r="N365" s="2" t="s">
        <v>5726</v>
      </c>
      <c r="O365" s="2" t="s">
        <v>5724</v>
      </c>
      <c r="P365" s="2" t="s">
        <v>997</v>
      </c>
      <c r="Q365" s="2" t="s">
        <v>5725</v>
      </c>
      <c r="R365" s="2" t="s">
        <v>4627</v>
      </c>
      <c r="S365" s="2" t="s">
        <v>24</v>
      </c>
    </row>
    <row r="366" spans="1:19" ht="13.9" customHeight="1" x14ac:dyDescent="0.25">
      <c r="A366" s="12">
        <f>ROUND(Table1[[#This Row],[Capacity]]*248.77,0)</f>
        <v>4975</v>
      </c>
      <c r="B366" s="4">
        <v>20034</v>
      </c>
      <c r="C366" s="9" t="s">
        <v>7992</v>
      </c>
      <c r="D366" s="2" t="s">
        <v>138</v>
      </c>
      <c r="E366" s="2" t="s">
        <v>5727</v>
      </c>
      <c r="F366" s="2" t="str">
        <f>Table1[[#This Row],[Facility Number]]&amp;"-"&amp;Table1[[#This Row],[Facility Name]]&amp;"-"&amp;Table1[[#This Row],[Level of Care]]</f>
        <v>20034-BROOKSIDE MANOR RESIDENTIAL CARE, LLC-RCF*</v>
      </c>
      <c r="G366" s="2" t="s">
        <v>5728</v>
      </c>
      <c r="H366" s="2" t="s">
        <v>119</v>
      </c>
      <c r="I366" s="2" t="s">
        <v>5729</v>
      </c>
      <c r="J366" s="2" t="s">
        <v>5730</v>
      </c>
      <c r="K366" s="2" t="s">
        <v>5731</v>
      </c>
      <c r="L366" s="3">
        <v>20</v>
      </c>
      <c r="M366" s="2" t="s">
        <v>5732</v>
      </c>
      <c r="N366" s="2" t="s">
        <v>5733</v>
      </c>
      <c r="O366" s="2" t="s">
        <v>5728</v>
      </c>
      <c r="P366" s="2" t="s">
        <v>119</v>
      </c>
      <c r="Q366" s="2" t="s">
        <v>5729</v>
      </c>
      <c r="R366" s="2" t="s">
        <v>5727</v>
      </c>
      <c r="S366" s="2" t="s">
        <v>36</v>
      </c>
    </row>
    <row r="367" spans="1:19" ht="13.9" customHeight="1" x14ac:dyDescent="0.25">
      <c r="A367" s="12">
        <f>ROUND(Table1[[#This Row],[Capacity]]*248.77,0)</f>
        <v>2985</v>
      </c>
      <c r="B367" s="4">
        <v>20045</v>
      </c>
      <c r="C367" s="9" t="s">
        <v>7992</v>
      </c>
      <c r="D367" s="2" t="s">
        <v>15</v>
      </c>
      <c r="E367" s="2" t="s">
        <v>5734</v>
      </c>
      <c r="F367" s="2" t="str">
        <f>Table1[[#This Row],[Facility Number]]&amp;"-"&amp;Table1[[#This Row],[Facility Name]]&amp;"-"&amp;Table1[[#This Row],[Level of Care]]</f>
        <v>20045-BRISTOL MANOR OF MONROE CITY-RCF</v>
      </c>
      <c r="G367" s="2" t="s">
        <v>5735</v>
      </c>
      <c r="H367" s="2" t="s">
        <v>2149</v>
      </c>
      <c r="I367" s="2" t="s">
        <v>5736</v>
      </c>
      <c r="J367" s="2" t="s">
        <v>5737</v>
      </c>
      <c r="K367" s="2" t="s">
        <v>4763</v>
      </c>
      <c r="L367" s="3">
        <v>12</v>
      </c>
      <c r="M367" s="2" t="s">
        <v>5738</v>
      </c>
      <c r="N367" s="2" t="s">
        <v>5739</v>
      </c>
      <c r="O367" s="2" t="s">
        <v>5735</v>
      </c>
      <c r="P367" s="2" t="s">
        <v>2149</v>
      </c>
      <c r="Q367" s="2" t="s">
        <v>5736</v>
      </c>
      <c r="R367" s="2" t="s">
        <v>4627</v>
      </c>
      <c r="S367" s="2" t="s">
        <v>24</v>
      </c>
    </row>
    <row r="368" spans="1:19" ht="13.9" customHeight="1" x14ac:dyDescent="0.25">
      <c r="A368" s="12">
        <f>ROUND(Table1[[#This Row],[Capacity]]*248.77,0)</f>
        <v>2985</v>
      </c>
      <c r="B368" s="4">
        <v>20116</v>
      </c>
      <c r="C368" s="9" t="s">
        <v>7992</v>
      </c>
      <c r="D368" s="2" t="s">
        <v>15</v>
      </c>
      <c r="E368" s="2" t="s">
        <v>5754</v>
      </c>
      <c r="F368" s="2" t="str">
        <f>Table1[[#This Row],[Facility Number]]&amp;"-"&amp;Table1[[#This Row],[Facility Name]]&amp;"-"&amp;Table1[[#This Row],[Level of Care]]</f>
        <v>20116-BRISTOL MANOR OF JEFFERSON CITY-RCF</v>
      </c>
      <c r="G368" s="2" t="s">
        <v>5755</v>
      </c>
      <c r="H368" s="2" t="s">
        <v>579</v>
      </c>
      <c r="I368" s="2" t="s">
        <v>5756</v>
      </c>
      <c r="J368" s="2" t="s">
        <v>989</v>
      </c>
      <c r="K368" s="2" t="s">
        <v>5757</v>
      </c>
      <c r="L368" s="3">
        <v>12</v>
      </c>
      <c r="M368" s="2" t="s">
        <v>5758</v>
      </c>
      <c r="N368" s="2" t="s">
        <v>5759</v>
      </c>
      <c r="O368" s="2" t="s">
        <v>5755</v>
      </c>
      <c r="P368" s="2" t="s">
        <v>579</v>
      </c>
      <c r="Q368" s="2" t="s">
        <v>5756</v>
      </c>
      <c r="R368" s="2" t="s">
        <v>4627</v>
      </c>
      <c r="S368" s="2" t="s">
        <v>24</v>
      </c>
    </row>
    <row r="369" spans="1:19" ht="13.9" customHeight="1" x14ac:dyDescent="0.25">
      <c r="A369" s="12">
        <f>ROUND(Table1[[#This Row],[Capacity]]*248.77,0)</f>
        <v>2985</v>
      </c>
      <c r="B369" s="4">
        <v>20138</v>
      </c>
      <c r="C369" s="9" t="s">
        <v>7992</v>
      </c>
      <c r="D369" s="2" t="s">
        <v>15</v>
      </c>
      <c r="E369" s="2" t="s">
        <v>5760</v>
      </c>
      <c r="F369" s="2" t="str">
        <f>Table1[[#This Row],[Facility Number]]&amp;"-"&amp;Table1[[#This Row],[Facility Name]]&amp;"-"&amp;Table1[[#This Row],[Level of Care]]</f>
        <v>20138-BRISTOL MANOR OF WASHINGTON-RCF</v>
      </c>
      <c r="G369" s="2" t="s">
        <v>5761</v>
      </c>
      <c r="H369" s="2" t="s">
        <v>488</v>
      </c>
      <c r="I369" s="2" t="s">
        <v>5762</v>
      </c>
      <c r="J369" s="2" t="s">
        <v>5763</v>
      </c>
      <c r="K369" s="2" t="s">
        <v>176</v>
      </c>
      <c r="L369" s="3">
        <v>12</v>
      </c>
      <c r="M369" s="2" t="s">
        <v>5764</v>
      </c>
      <c r="N369" s="2" t="s">
        <v>5765</v>
      </c>
      <c r="O369" s="2" t="s">
        <v>5761</v>
      </c>
      <c r="P369" s="2" t="s">
        <v>488</v>
      </c>
      <c r="Q369" s="2" t="s">
        <v>5762</v>
      </c>
      <c r="R369" s="2" t="s">
        <v>4627</v>
      </c>
      <c r="S369" s="2" t="s">
        <v>24</v>
      </c>
    </row>
    <row r="370" spans="1:19" ht="13.9" customHeight="1" x14ac:dyDescent="0.25">
      <c r="A370" s="12">
        <f>ROUND(Table1[[#This Row],[Capacity]]*248.77,0)</f>
        <v>7463</v>
      </c>
      <c r="B370" s="4">
        <v>20156</v>
      </c>
      <c r="C370" s="9" t="s">
        <v>7992</v>
      </c>
      <c r="D370" s="2" t="s">
        <v>15</v>
      </c>
      <c r="E370" s="2" t="s">
        <v>5766</v>
      </c>
      <c r="F370" s="2" t="str">
        <f>Table1[[#This Row],[Facility Number]]&amp;"-"&amp;Table1[[#This Row],[Facility Name]]&amp;"-"&amp;Table1[[#This Row],[Level of Care]]</f>
        <v>20156-GRAN VILLAS NEOSHO-RCF</v>
      </c>
      <c r="G370" s="2" t="s">
        <v>5767</v>
      </c>
      <c r="H370" s="2" t="s">
        <v>2099</v>
      </c>
      <c r="I370" s="2" t="s">
        <v>2100</v>
      </c>
      <c r="J370" s="2" t="s">
        <v>5768</v>
      </c>
      <c r="K370" s="2" t="s">
        <v>1306</v>
      </c>
      <c r="L370" s="3">
        <v>30</v>
      </c>
      <c r="M370" s="2" t="s">
        <v>5769</v>
      </c>
      <c r="N370" s="2" t="s">
        <v>5770</v>
      </c>
      <c r="O370" s="2" t="s">
        <v>5767</v>
      </c>
      <c r="P370" s="2" t="s">
        <v>2099</v>
      </c>
      <c r="Q370" s="2" t="s">
        <v>2100</v>
      </c>
      <c r="R370" s="2" t="s">
        <v>2071</v>
      </c>
      <c r="S370" s="2" t="s">
        <v>24</v>
      </c>
    </row>
    <row r="371" spans="1:19" ht="13.9" customHeight="1" x14ac:dyDescent="0.25">
      <c r="A371" s="12">
        <f>ROUND(Table1[[#This Row],[Capacity]]*248.77,0)</f>
        <v>2985</v>
      </c>
      <c r="B371" s="4">
        <v>20160</v>
      </c>
      <c r="C371" s="9" t="s">
        <v>7992</v>
      </c>
      <c r="D371" s="2" t="s">
        <v>15</v>
      </c>
      <c r="E371" s="2" t="s">
        <v>5771</v>
      </c>
      <c r="F371" s="2" t="str">
        <f>Table1[[#This Row],[Facility Number]]&amp;"-"&amp;Table1[[#This Row],[Facility Name]]&amp;"-"&amp;Table1[[#This Row],[Level of Care]]</f>
        <v>20160-ASHBURY HEIGHTS OF MONTGOMERY CITY-RCF</v>
      </c>
      <c r="G371" s="2" t="s">
        <v>5772</v>
      </c>
      <c r="H371" s="2" t="s">
        <v>5773</v>
      </c>
      <c r="I371" s="2" t="s">
        <v>5774</v>
      </c>
      <c r="J371" s="2" t="s">
        <v>5775</v>
      </c>
      <c r="K371" s="2" t="s">
        <v>5776</v>
      </c>
      <c r="L371" s="3">
        <v>12</v>
      </c>
      <c r="M371" s="2" t="s">
        <v>5777</v>
      </c>
      <c r="N371" s="2" t="s">
        <v>5778</v>
      </c>
      <c r="O371" s="2" t="s">
        <v>5772</v>
      </c>
      <c r="P371" s="2" t="s">
        <v>5773</v>
      </c>
      <c r="Q371" s="2" t="s">
        <v>5774</v>
      </c>
      <c r="R371" s="2" t="s">
        <v>4627</v>
      </c>
      <c r="S371" s="2" t="s">
        <v>24</v>
      </c>
    </row>
    <row r="372" spans="1:19" ht="13.9" customHeight="1" x14ac:dyDescent="0.25">
      <c r="A372" s="12">
        <f>ROUND(Table1[[#This Row],[Capacity]]*248.77,0)</f>
        <v>4478</v>
      </c>
      <c r="B372" s="4">
        <v>20185</v>
      </c>
      <c r="C372" s="9" t="s">
        <v>7992</v>
      </c>
      <c r="D372" s="2" t="s">
        <v>15</v>
      </c>
      <c r="E372" s="2" t="s">
        <v>5779</v>
      </c>
      <c r="F372" s="2" t="str">
        <f>Table1[[#This Row],[Facility Number]]&amp;"-"&amp;Table1[[#This Row],[Facility Name]]&amp;"-"&amp;Table1[[#This Row],[Level of Care]]</f>
        <v>20185-RUSSELL TOWNHOUSE-RCF</v>
      </c>
      <c r="G372" s="2" t="s">
        <v>5780</v>
      </c>
      <c r="H372" s="2" t="s">
        <v>2508</v>
      </c>
      <c r="I372" s="2" t="s">
        <v>5781</v>
      </c>
      <c r="J372" s="2" t="s">
        <v>2510</v>
      </c>
      <c r="K372" s="2" t="s">
        <v>2511</v>
      </c>
      <c r="L372" s="3">
        <v>18</v>
      </c>
      <c r="M372" s="2" t="s">
        <v>5782</v>
      </c>
      <c r="N372" s="2" t="s">
        <v>5783</v>
      </c>
      <c r="O372" s="2" t="s">
        <v>5780</v>
      </c>
      <c r="P372" s="2" t="s">
        <v>2508</v>
      </c>
      <c r="Q372" s="2" t="s">
        <v>5781</v>
      </c>
      <c r="R372" s="2" t="s">
        <v>2514</v>
      </c>
      <c r="S372" s="2" t="s">
        <v>24</v>
      </c>
    </row>
    <row r="373" spans="1:19" ht="13.9" customHeight="1" x14ac:dyDescent="0.25">
      <c r="A373" s="12">
        <f>ROUND(Table1[[#This Row],[Capacity]]*248.77,0)</f>
        <v>12439</v>
      </c>
      <c r="B373" s="4">
        <v>20193</v>
      </c>
      <c r="C373" s="9" t="s">
        <v>7992</v>
      </c>
      <c r="D373" s="2" t="s">
        <v>15</v>
      </c>
      <c r="E373" s="2" t="s">
        <v>5784</v>
      </c>
      <c r="F373" s="2" t="str">
        <f>Table1[[#This Row],[Facility Number]]&amp;"-"&amp;Table1[[#This Row],[Facility Name]]&amp;"-"&amp;Table1[[#This Row],[Level of Care]]</f>
        <v>20193-HENLEY PLACE OF NEOSHO, A SENIOR RESIDENCE BY AMERICARE-RCF</v>
      </c>
      <c r="G373" s="2" t="s">
        <v>5785</v>
      </c>
      <c r="H373" s="2" t="s">
        <v>2099</v>
      </c>
      <c r="I373" s="2" t="s">
        <v>5786</v>
      </c>
      <c r="J373" s="2" t="s">
        <v>867</v>
      </c>
      <c r="K373" s="2" t="s">
        <v>5787</v>
      </c>
      <c r="L373" s="3">
        <v>50</v>
      </c>
      <c r="M373" s="2" t="s">
        <v>5788</v>
      </c>
      <c r="N373" s="2" t="s">
        <v>5789</v>
      </c>
      <c r="O373" s="2" t="s">
        <v>5785</v>
      </c>
      <c r="P373" s="2" t="s">
        <v>2099</v>
      </c>
      <c r="Q373" s="2" t="s">
        <v>5786</v>
      </c>
      <c r="R373" s="2" t="s">
        <v>5790</v>
      </c>
      <c r="S373" s="2" t="s">
        <v>36</v>
      </c>
    </row>
    <row r="374" spans="1:19" ht="13.9" customHeight="1" x14ac:dyDescent="0.25">
      <c r="A374" s="12">
        <f>ROUND(Table1[[#This Row],[Capacity]]*248.77,0)</f>
        <v>9453</v>
      </c>
      <c r="B374" s="4">
        <v>20206</v>
      </c>
      <c r="C374" s="9" t="s">
        <v>7992</v>
      </c>
      <c r="D374" s="2" t="s">
        <v>138</v>
      </c>
      <c r="E374" s="2" t="s">
        <v>5791</v>
      </c>
      <c r="F374" s="2" t="str">
        <f>Table1[[#This Row],[Facility Number]]&amp;"-"&amp;Table1[[#This Row],[Facility Name]]&amp;"-"&amp;Table1[[#This Row],[Level of Care]]</f>
        <v>20206-CLARK CARE CENTER - ONE-RCF*</v>
      </c>
      <c r="G374" s="2" t="s">
        <v>5792</v>
      </c>
      <c r="H374" s="2" t="s">
        <v>2215</v>
      </c>
      <c r="I374" s="2" t="s">
        <v>5793</v>
      </c>
      <c r="J374" s="2" t="s">
        <v>878</v>
      </c>
      <c r="K374" s="2" t="s">
        <v>669</v>
      </c>
      <c r="L374" s="3">
        <v>38</v>
      </c>
      <c r="M374" s="2" t="s">
        <v>5794</v>
      </c>
      <c r="N374" s="2" t="s">
        <v>5795</v>
      </c>
      <c r="O374" s="2" t="s">
        <v>5796</v>
      </c>
      <c r="P374" s="2" t="s">
        <v>2215</v>
      </c>
      <c r="Q374" s="2" t="s">
        <v>5797</v>
      </c>
      <c r="R374" s="2" t="s">
        <v>5798</v>
      </c>
      <c r="S374" s="2" t="s">
        <v>24</v>
      </c>
    </row>
    <row r="375" spans="1:19" ht="13.9" customHeight="1" x14ac:dyDescent="0.25">
      <c r="A375" s="12">
        <f>ROUND(Table1[[#This Row],[Capacity]]*248.77,0)</f>
        <v>2985</v>
      </c>
      <c r="B375" s="4">
        <v>20237</v>
      </c>
      <c r="C375" s="9" t="s">
        <v>7992</v>
      </c>
      <c r="D375" s="2" t="s">
        <v>15</v>
      </c>
      <c r="E375" s="2" t="s">
        <v>5799</v>
      </c>
      <c r="F375" s="2" t="str">
        <f>Table1[[#This Row],[Facility Number]]&amp;"-"&amp;Table1[[#This Row],[Facility Name]]&amp;"-"&amp;Table1[[#This Row],[Level of Care]]</f>
        <v>20237-BRISTOL MANOR OF PACIFIC-RCF</v>
      </c>
      <c r="G375" s="2" t="s">
        <v>5800</v>
      </c>
      <c r="H375" s="2" t="s">
        <v>3820</v>
      </c>
      <c r="I375" s="2" t="s">
        <v>5801</v>
      </c>
      <c r="J375" s="2" t="s">
        <v>454</v>
      </c>
      <c r="K375" s="2" t="s">
        <v>5802</v>
      </c>
      <c r="L375" s="3">
        <v>12</v>
      </c>
      <c r="M375" s="2" t="s">
        <v>5803</v>
      </c>
      <c r="N375" s="2" t="s">
        <v>5804</v>
      </c>
      <c r="O375" s="2" t="s">
        <v>5800</v>
      </c>
      <c r="P375" s="2" t="s">
        <v>3820</v>
      </c>
      <c r="Q375" s="2" t="s">
        <v>5801</v>
      </c>
      <c r="R375" s="2" t="s">
        <v>4627</v>
      </c>
      <c r="S375" s="2" t="s">
        <v>24</v>
      </c>
    </row>
    <row r="376" spans="1:19" ht="13.9" customHeight="1" x14ac:dyDescent="0.25">
      <c r="A376" s="12">
        <f>ROUND(Table1[[#This Row],[Capacity]]*248.77,0)</f>
        <v>2985</v>
      </c>
      <c r="B376" s="4">
        <v>20260</v>
      </c>
      <c r="C376" s="9" t="s">
        <v>7992</v>
      </c>
      <c r="D376" s="2" t="s">
        <v>15</v>
      </c>
      <c r="E376" s="2" t="s">
        <v>5805</v>
      </c>
      <c r="F376" s="2" t="str">
        <f>Table1[[#This Row],[Facility Number]]&amp;"-"&amp;Table1[[#This Row],[Facility Name]]&amp;"-"&amp;Table1[[#This Row],[Level of Care]]</f>
        <v>20260-BRISTOL MANOR OF PALMYRA-RCF</v>
      </c>
      <c r="G376" s="2" t="s">
        <v>5806</v>
      </c>
      <c r="H376" s="2" t="s">
        <v>3470</v>
      </c>
      <c r="I376" s="2" t="s">
        <v>5807</v>
      </c>
      <c r="J376" s="2" t="s">
        <v>5808</v>
      </c>
      <c r="K376" s="2" t="s">
        <v>2067</v>
      </c>
      <c r="L376" s="3">
        <v>12</v>
      </c>
      <c r="M376" s="2" t="s">
        <v>5809</v>
      </c>
      <c r="N376" s="2" t="s">
        <v>5810</v>
      </c>
      <c r="O376" s="2" t="s">
        <v>5806</v>
      </c>
      <c r="P376" s="2" t="s">
        <v>3470</v>
      </c>
      <c r="Q376" s="2" t="s">
        <v>5807</v>
      </c>
      <c r="R376" s="2" t="s">
        <v>4627</v>
      </c>
      <c r="S376" s="2" t="s">
        <v>24</v>
      </c>
    </row>
    <row r="377" spans="1:19" ht="13.9" customHeight="1" x14ac:dyDescent="0.25">
      <c r="A377" s="12">
        <f>ROUND(Table1[[#This Row],[Capacity]]*248.77,0)</f>
        <v>36818</v>
      </c>
      <c r="B377" s="4">
        <v>20288</v>
      </c>
      <c r="C377" s="9" t="s">
        <v>7992</v>
      </c>
      <c r="D377" s="2" t="s">
        <v>406</v>
      </c>
      <c r="E377" s="2" t="s">
        <v>5811</v>
      </c>
      <c r="F377" s="2" t="str">
        <f>Table1[[#This Row],[Facility Number]]&amp;"-"&amp;Table1[[#This Row],[Facility Name]]&amp;"-"&amp;Table1[[#This Row],[Level of Care]]</f>
        <v>20288-GARDENS, THE-ALF**</v>
      </c>
      <c r="G377" s="2" t="s">
        <v>5812</v>
      </c>
      <c r="H377" s="2" t="s">
        <v>40</v>
      </c>
      <c r="I377" s="2" t="s">
        <v>5813</v>
      </c>
      <c r="J377" s="2" t="s">
        <v>454</v>
      </c>
      <c r="K377" s="2" t="s">
        <v>2253</v>
      </c>
      <c r="L377" s="3">
        <v>148</v>
      </c>
      <c r="M377" s="2" t="s">
        <v>5814</v>
      </c>
      <c r="N377" s="2" t="s">
        <v>5815</v>
      </c>
      <c r="O377" s="2" t="s">
        <v>5812</v>
      </c>
      <c r="P377" s="2" t="s">
        <v>40</v>
      </c>
      <c r="Q377" s="2" t="s">
        <v>5813</v>
      </c>
      <c r="R377" s="2" t="s">
        <v>5816</v>
      </c>
      <c r="S377" s="2" t="s">
        <v>76</v>
      </c>
    </row>
    <row r="378" spans="1:19" ht="13.9" customHeight="1" x14ac:dyDescent="0.25">
      <c r="A378" s="12">
        <f>ROUND(Table1[[#This Row],[Capacity]]*248.77,0)</f>
        <v>10448</v>
      </c>
      <c r="B378" s="4">
        <v>20291</v>
      </c>
      <c r="C378" s="9" t="s">
        <v>7992</v>
      </c>
      <c r="D378" s="2" t="s">
        <v>406</v>
      </c>
      <c r="E378" s="2" t="s">
        <v>5817</v>
      </c>
      <c r="F378" s="2" t="str">
        <f>Table1[[#This Row],[Facility Number]]&amp;"-"&amp;Table1[[#This Row],[Facility Name]]&amp;"-"&amp;Table1[[#This Row],[Level of Care]]</f>
        <v>20291-RIVER MIST - ASSISTED LIVING BY AMERICARE-ALF**</v>
      </c>
      <c r="G378" s="2" t="s">
        <v>5818</v>
      </c>
      <c r="H378" s="2" t="s">
        <v>279</v>
      </c>
      <c r="I378" s="2" t="s">
        <v>5819</v>
      </c>
      <c r="J378" s="2" t="s">
        <v>1866</v>
      </c>
      <c r="K378" s="2" t="s">
        <v>5820</v>
      </c>
      <c r="L378" s="3">
        <v>42</v>
      </c>
      <c r="M378" s="2" t="s">
        <v>5821</v>
      </c>
      <c r="N378" s="2" t="s">
        <v>5822</v>
      </c>
      <c r="O378" s="2" t="s">
        <v>5818</v>
      </c>
      <c r="P378" s="2" t="s">
        <v>279</v>
      </c>
      <c r="Q378" s="2" t="s">
        <v>5819</v>
      </c>
      <c r="R378" s="2" t="s">
        <v>5823</v>
      </c>
      <c r="S378" s="2" t="s">
        <v>36</v>
      </c>
    </row>
    <row r="379" spans="1:19" ht="13.9" customHeight="1" x14ac:dyDescent="0.25">
      <c r="A379" s="12">
        <f>ROUND(Table1[[#This Row],[Capacity]]*248.77,0)</f>
        <v>17911</v>
      </c>
      <c r="B379" s="4">
        <v>20303</v>
      </c>
      <c r="C379" s="9" t="s">
        <v>7992</v>
      </c>
      <c r="D379" s="2" t="s">
        <v>406</v>
      </c>
      <c r="E379" s="2" t="s">
        <v>5824</v>
      </c>
      <c r="F379" s="2" t="str">
        <f>Table1[[#This Row],[Facility Number]]&amp;"-"&amp;Table1[[#This Row],[Facility Name]]&amp;"-"&amp;Table1[[#This Row],[Level of Care]]</f>
        <v>20303-ASHLAND VILLA - ASSISTED LIVING BY AMERICARE-ALF**</v>
      </c>
      <c r="G379" s="2" t="s">
        <v>5825</v>
      </c>
      <c r="H379" s="2" t="s">
        <v>5202</v>
      </c>
      <c r="I379" s="2" t="s">
        <v>5826</v>
      </c>
      <c r="J379" s="2" t="s">
        <v>1454</v>
      </c>
      <c r="K379" s="2" t="s">
        <v>5827</v>
      </c>
      <c r="L379" s="3">
        <v>72</v>
      </c>
      <c r="M379" s="2" t="s">
        <v>5828</v>
      </c>
      <c r="N379" s="2" t="s">
        <v>5829</v>
      </c>
      <c r="O379" s="2" t="s">
        <v>5825</v>
      </c>
      <c r="P379" s="2" t="s">
        <v>5202</v>
      </c>
      <c r="Q379" s="2" t="s">
        <v>5826</v>
      </c>
      <c r="R379" s="2" t="s">
        <v>5830</v>
      </c>
      <c r="S379" s="2" t="s">
        <v>36</v>
      </c>
    </row>
    <row r="380" spans="1:19" ht="13.9" customHeight="1" x14ac:dyDescent="0.25">
      <c r="A380" s="12">
        <f>ROUND(Table1[[#This Row],[Capacity]]*248.77,0)</f>
        <v>2985</v>
      </c>
      <c r="B380" s="4">
        <v>20352</v>
      </c>
      <c r="C380" s="9" t="s">
        <v>7992</v>
      </c>
      <c r="D380" s="2" t="s">
        <v>15</v>
      </c>
      <c r="E380" s="2" t="s">
        <v>5831</v>
      </c>
      <c r="F380" s="2" t="str">
        <f>Table1[[#This Row],[Facility Number]]&amp;"-"&amp;Table1[[#This Row],[Facility Name]]&amp;"-"&amp;Table1[[#This Row],[Level of Care]]</f>
        <v>20352-BRISTOL MANOR OF AURORA-RCF</v>
      </c>
      <c r="G380" s="2" t="s">
        <v>5832</v>
      </c>
      <c r="H380" s="2" t="s">
        <v>100</v>
      </c>
      <c r="I380" s="2" t="s">
        <v>5833</v>
      </c>
      <c r="J380" s="2" t="s">
        <v>1941</v>
      </c>
      <c r="K380" s="2" t="s">
        <v>5834</v>
      </c>
      <c r="L380" s="3">
        <v>12</v>
      </c>
      <c r="M380" s="2" t="s">
        <v>5835</v>
      </c>
      <c r="N380" s="2" t="s">
        <v>5836</v>
      </c>
      <c r="O380" s="2" t="s">
        <v>5832</v>
      </c>
      <c r="P380" s="2" t="s">
        <v>100</v>
      </c>
      <c r="Q380" s="2" t="s">
        <v>5833</v>
      </c>
      <c r="R380" s="2" t="s">
        <v>4627</v>
      </c>
      <c r="S380" s="2" t="s">
        <v>24</v>
      </c>
    </row>
    <row r="381" spans="1:19" ht="13.9" customHeight="1" x14ac:dyDescent="0.25">
      <c r="A381" s="12">
        <f>ROUND(Table1[[#This Row],[Capacity]]*248.77,0)</f>
        <v>4478</v>
      </c>
      <c r="B381" s="4">
        <v>20361</v>
      </c>
      <c r="C381" s="9" t="s">
        <v>7992</v>
      </c>
      <c r="D381" s="2" t="s">
        <v>138</v>
      </c>
      <c r="E381" s="2" t="s">
        <v>5837</v>
      </c>
      <c r="F381" s="2" t="str">
        <f>Table1[[#This Row],[Facility Number]]&amp;"-"&amp;Table1[[#This Row],[Facility Name]]&amp;"-"&amp;Table1[[#This Row],[Level of Care]]</f>
        <v>20361-VILLAGE CARE CENTER, INC-RCF*</v>
      </c>
      <c r="G381" s="2" t="s">
        <v>5838</v>
      </c>
      <c r="H381" s="2" t="s">
        <v>2000</v>
      </c>
      <c r="I381" s="2" t="s">
        <v>5839</v>
      </c>
      <c r="J381" s="2" t="s">
        <v>1454</v>
      </c>
      <c r="K381" s="2" t="s">
        <v>5840</v>
      </c>
      <c r="L381" s="3">
        <v>18</v>
      </c>
      <c r="M381" s="2" t="s">
        <v>5841</v>
      </c>
      <c r="N381" s="2" t="s">
        <v>5842</v>
      </c>
      <c r="O381" s="2" t="s">
        <v>5838</v>
      </c>
      <c r="P381" s="2" t="s">
        <v>2000</v>
      </c>
      <c r="Q381" s="2" t="s">
        <v>5839</v>
      </c>
      <c r="R381" s="2" t="s">
        <v>5837</v>
      </c>
      <c r="S381" s="2" t="s">
        <v>24</v>
      </c>
    </row>
    <row r="382" spans="1:19" ht="13.9" customHeight="1" x14ac:dyDescent="0.25">
      <c r="A382" s="12">
        <f>ROUND(Table1[[#This Row],[Capacity]]*248.77,0)</f>
        <v>2985</v>
      </c>
      <c r="B382" s="4">
        <v>20386</v>
      </c>
      <c r="C382" s="9" t="s">
        <v>7992</v>
      </c>
      <c r="D382" s="2" t="s">
        <v>138</v>
      </c>
      <c r="E382" s="2" t="s">
        <v>5843</v>
      </c>
      <c r="F382" s="2" t="str">
        <f>Table1[[#This Row],[Facility Number]]&amp;"-"&amp;Table1[[#This Row],[Facility Name]]&amp;"-"&amp;Table1[[#This Row],[Level of Care]]</f>
        <v>20386-SWIFT CREEK RESIDENTIAL CARE CENTER-RCF*</v>
      </c>
      <c r="G382" s="2" t="s">
        <v>5844</v>
      </c>
      <c r="H382" s="2" t="s">
        <v>279</v>
      </c>
      <c r="I382" s="2" t="s">
        <v>5845</v>
      </c>
      <c r="J382" s="2" t="s">
        <v>419</v>
      </c>
      <c r="K382" s="2" t="s">
        <v>5846</v>
      </c>
      <c r="L382" s="3">
        <v>12</v>
      </c>
      <c r="M382" s="2" t="s">
        <v>5847</v>
      </c>
      <c r="N382" s="2" t="s">
        <v>5848</v>
      </c>
      <c r="O382" s="2" t="s">
        <v>5844</v>
      </c>
      <c r="P382" s="2" t="s">
        <v>279</v>
      </c>
      <c r="Q382" s="2" t="s">
        <v>5845</v>
      </c>
      <c r="R382" s="2" t="s">
        <v>5849</v>
      </c>
      <c r="S382" s="2" t="s">
        <v>24</v>
      </c>
    </row>
    <row r="383" spans="1:19" ht="13.9" customHeight="1" x14ac:dyDescent="0.25">
      <c r="A383" s="12">
        <f>ROUND(Table1[[#This Row],[Capacity]]*248.77,0)</f>
        <v>2985</v>
      </c>
      <c r="B383" s="4">
        <v>20397</v>
      </c>
      <c r="C383" s="9" t="s">
        <v>7992</v>
      </c>
      <c r="D383" s="2" t="s">
        <v>15</v>
      </c>
      <c r="E383" s="2" t="s">
        <v>5850</v>
      </c>
      <c r="F383" s="2" t="str">
        <f>Table1[[#This Row],[Facility Number]]&amp;"-"&amp;Table1[[#This Row],[Facility Name]]&amp;"-"&amp;Table1[[#This Row],[Level of Care]]</f>
        <v>20397-BRISTOL MANOR OF WENTZVILLE-RCF</v>
      </c>
      <c r="G383" s="2" t="s">
        <v>5851</v>
      </c>
      <c r="H383" s="2" t="s">
        <v>1882</v>
      </c>
      <c r="I383" s="2" t="s">
        <v>5852</v>
      </c>
      <c r="J383" s="2" t="s">
        <v>5853</v>
      </c>
      <c r="K383" s="2" t="s">
        <v>5854</v>
      </c>
      <c r="L383" s="3">
        <v>12</v>
      </c>
      <c r="M383" s="2" t="s">
        <v>5855</v>
      </c>
      <c r="N383" s="2" t="s">
        <v>5856</v>
      </c>
      <c r="O383" s="2" t="s">
        <v>5857</v>
      </c>
      <c r="P383" s="2" t="s">
        <v>1882</v>
      </c>
      <c r="Q383" s="2" t="s">
        <v>5852</v>
      </c>
      <c r="R383" s="2" t="s">
        <v>4627</v>
      </c>
      <c r="S383" s="2" t="s">
        <v>24</v>
      </c>
    </row>
    <row r="384" spans="1:19" ht="13.9" customHeight="1" x14ac:dyDescent="0.25">
      <c r="A384" s="12">
        <f>ROUND(Table1[[#This Row],[Capacity]]*248.77,0)</f>
        <v>3980</v>
      </c>
      <c r="B384" s="4">
        <v>20413</v>
      </c>
      <c r="C384" s="9" t="s">
        <v>7992</v>
      </c>
      <c r="D384" s="2" t="s">
        <v>37</v>
      </c>
      <c r="E384" s="2" t="s">
        <v>5858</v>
      </c>
      <c r="F384" s="2" t="str">
        <f>Table1[[#This Row],[Facility Number]]&amp;"-"&amp;Table1[[#This Row],[Facility Name]]&amp;"-"&amp;Table1[[#This Row],[Level of Care]]</f>
        <v>20413-KEATON CENTER-ALF</v>
      </c>
      <c r="G384" s="2" t="s">
        <v>5859</v>
      </c>
      <c r="H384" s="2" t="s">
        <v>308</v>
      </c>
      <c r="I384" s="2" t="s">
        <v>5860</v>
      </c>
      <c r="J384" s="2" t="s">
        <v>2533</v>
      </c>
      <c r="K384" s="2" t="s">
        <v>5861</v>
      </c>
      <c r="L384" s="3">
        <v>16</v>
      </c>
      <c r="M384" s="2" t="s">
        <v>5862</v>
      </c>
      <c r="N384" s="2" t="s">
        <v>5863</v>
      </c>
      <c r="O384" s="2" t="s">
        <v>5859</v>
      </c>
      <c r="P384" s="2" t="s">
        <v>308</v>
      </c>
      <c r="Q384" s="2" t="s">
        <v>5860</v>
      </c>
      <c r="R384" s="2" t="s">
        <v>5864</v>
      </c>
      <c r="S384" s="2" t="s">
        <v>76</v>
      </c>
    </row>
    <row r="385" spans="1:19" ht="13.9" customHeight="1" x14ac:dyDescent="0.25">
      <c r="A385" s="12">
        <f>ROUND(Table1[[#This Row],[Capacity]]*248.77,0)</f>
        <v>8956</v>
      </c>
      <c r="B385" s="4">
        <v>20440</v>
      </c>
      <c r="C385" s="9" t="s">
        <v>7992</v>
      </c>
      <c r="D385" s="2" t="s">
        <v>406</v>
      </c>
      <c r="E385" s="2" t="s">
        <v>5865</v>
      </c>
      <c r="F385" s="2" t="str">
        <f>Table1[[#This Row],[Facility Number]]&amp;"-"&amp;Table1[[#This Row],[Facility Name]]&amp;"-"&amp;Table1[[#This Row],[Level of Care]]</f>
        <v>20440-WESTBROOK TERRACE - ASSISTED LIVING BY AMERICARE-ALF**</v>
      </c>
      <c r="G385" s="2" t="s">
        <v>5866</v>
      </c>
      <c r="H385" s="2" t="s">
        <v>579</v>
      </c>
      <c r="I385" s="2" t="s">
        <v>5867</v>
      </c>
      <c r="J385" s="2" t="s">
        <v>5868</v>
      </c>
      <c r="K385" s="2" t="s">
        <v>5869</v>
      </c>
      <c r="L385" s="3">
        <v>36</v>
      </c>
      <c r="M385" s="2" t="s">
        <v>5870</v>
      </c>
      <c r="N385" s="2" t="s">
        <v>5871</v>
      </c>
      <c r="O385" s="2" t="s">
        <v>5866</v>
      </c>
      <c r="P385" s="2" t="s">
        <v>579</v>
      </c>
      <c r="Q385" s="2" t="s">
        <v>5867</v>
      </c>
      <c r="R385" s="2" t="s">
        <v>5872</v>
      </c>
      <c r="S385" s="2" t="s">
        <v>36</v>
      </c>
    </row>
    <row r="386" spans="1:19" ht="13.9" customHeight="1" x14ac:dyDescent="0.25">
      <c r="A386" s="12">
        <f>ROUND(Table1[[#This Row],[Capacity]]*248.77,0)</f>
        <v>9951</v>
      </c>
      <c r="B386" s="4">
        <v>20500</v>
      </c>
      <c r="C386" s="9" t="s">
        <v>7992</v>
      </c>
      <c r="D386" s="2" t="s">
        <v>138</v>
      </c>
      <c r="E386" s="2" t="s">
        <v>5873</v>
      </c>
      <c r="F386" s="2" t="str">
        <f>Table1[[#This Row],[Facility Number]]&amp;"-"&amp;Table1[[#This Row],[Facility Name]]&amp;"-"&amp;Table1[[#This Row],[Level of Care]]</f>
        <v>20500-MARSHFIELD PLACE, LLC-RCF*</v>
      </c>
      <c r="G386" s="2" t="s">
        <v>5874</v>
      </c>
      <c r="H386" s="2" t="s">
        <v>3248</v>
      </c>
      <c r="I386" s="2" t="s">
        <v>5372</v>
      </c>
      <c r="J386" s="2" t="s">
        <v>5458</v>
      </c>
      <c r="K386" s="2" t="s">
        <v>5875</v>
      </c>
      <c r="L386" s="3">
        <v>40</v>
      </c>
      <c r="M386" s="2" t="s">
        <v>5876</v>
      </c>
      <c r="N386" s="2" t="s">
        <v>5877</v>
      </c>
      <c r="O386" s="2" t="s">
        <v>5874</v>
      </c>
      <c r="P386" s="2" t="s">
        <v>3248</v>
      </c>
      <c r="Q386" s="2" t="s">
        <v>5372</v>
      </c>
      <c r="R386" s="2" t="s">
        <v>5873</v>
      </c>
      <c r="S386" s="2" t="s">
        <v>36</v>
      </c>
    </row>
    <row r="387" spans="1:19" ht="13.9" customHeight="1" x14ac:dyDescent="0.25">
      <c r="A387" s="12">
        <f>ROUND(Table1[[#This Row],[Capacity]]*248.77,0)</f>
        <v>8956</v>
      </c>
      <c r="B387" s="4">
        <v>20513</v>
      </c>
      <c r="C387" s="9" t="s">
        <v>7992</v>
      </c>
      <c r="D387" s="2" t="s">
        <v>406</v>
      </c>
      <c r="E387" s="2" t="s">
        <v>5878</v>
      </c>
      <c r="F387" s="2" t="str">
        <f>Table1[[#This Row],[Facility Number]]&amp;"-"&amp;Table1[[#This Row],[Facility Name]]&amp;"-"&amp;Table1[[#This Row],[Level of Care]]</f>
        <v>20513-MEADOWBROOK RESIDENTIAL CARE, INC-ALF**</v>
      </c>
      <c r="G387" s="2" t="s">
        <v>5879</v>
      </c>
      <c r="H387" s="2" t="s">
        <v>5880</v>
      </c>
      <c r="I387" s="2" t="s">
        <v>5881</v>
      </c>
      <c r="J387" s="2" t="s">
        <v>5882</v>
      </c>
      <c r="K387" s="2" t="s">
        <v>70</v>
      </c>
      <c r="L387" s="3">
        <v>36</v>
      </c>
      <c r="M387" s="2" t="s">
        <v>5883</v>
      </c>
      <c r="N387" s="2" t="s">
        <v>5884</v>
      </c>
      <c r="O387" s="2" t="s">
        <v>4361</v>
      </c>
      <c r="P387" s="2" t="s">
        <v>5880</v>
      </c>
      <c r="Q387" s="2" t="s">
        <v>5885</v>
      </c>
      <c r="R387" s="2" t="s">
        <v>5878</v>
      </c>
      <c r="S387" s="2" t="s">
        <v>24</v>
      </c>
    </row>
    <row r="388" spans="1:19" ht="13.9" customHeight="1" x14ac:dyDescent="0.25">
      <c r="A388" s="12">
        <f>ROUND(Table1[[#This Row],[Capacity]]*248.77,0)</f>
        <v>12439</v>
      </c>
      <c r="B388" s="4">
        <v>20525</v>
      </c>
      <c r="C388" s="9" t="s">
        <v>7992</v>
      </c>
      <c r="D388" s="2" t="s">
        <v>406</v>
      </c>
      <c r="E388" s="2" t="s">
        <v>5886</v>
      </c>
      <c r="F388" s="2" t="str">
        <f>Table1[[#This Row],[Facility Number]]&amp;"-"&amp;Table1[[#This Row],[Facility Name]]&amp;"-"&amp;Table1[[#This Row],[Level of Care]]</f>
        <v>20525-NORTHRIDGE PLACE - ASSISTED LIVING BY AMERICARE-ALF**</v>
      </c>
      <c r="G388" s="2" t="s">
        <v>5887</v>
      </c>
      <c r="H388" s="2" t="s">
        <v>1706</v>
      </c>
      <c r="I388" s="2" t="s">
        <v>5888</v>
      </c>
      <c r="J388" s="2" t="s">
        <v>5889</v>
      </c>
      <c r="K388" s="2" t="s">
        <v>2253</v>
      </c>
      <c r="L388" s="3">
        <v>50</v>
      </c>
      <c r="M388" s="2" t="s">
        <v>5890</v>
      </c>
      <c r="N388" s="2" t="s">
        <v>5891</v>
      </c>
      <c r="O388" s="2" t="s">
        <v>5887</v>
      </c>
      <c r="P388" s="2" t="s">
        <v>1706</v>
      </c>
      <c r="Q388" s="2" t="s">
        <v>5888</v>
      </c>
      <c r="R388" s="2" t="s">
        <v>5892</v>
      </c>
      <c r="S388" s="2" t="s">
        <v>36</v>
      </c>
    </row>
    <row r="389" spans="1:19" ht="13.9" customHeight="1" x14ac:dyDescent="0.25">
      <c r="A389" s="12">
        <f>ROUND(Table1[[#This Row],[Capacity]]*248.77,0)</f>
        <v>2985</v>
      </c>
      <c r="B389" s="4">
        <v>20537</v>
      </c>
      <c r="C389" s="9" t="s">
        <v>7992</v>
      </c>
      <c r="D389" s="2" t="s">
        <v>15</v>
      </c>
      <c r="E389" s="2" t="s">
        <v>5893</v>
      </c>
      <c r="F389" s="2" t="str">
        <f>Table1[[#This Row],[Facility Number]]&amp;"-"&amp;Table1[[#This Row],[Facility Name]]&amp;"-"&amp;Table1[[#This Row],[Level of Care]]</f>
        <v>20537-BRISTOL MANOR OF WEBB CITY-RCF</v>
      </c>
      <c r="G389" s="2" t="s">
        <v>5894</v>
      </c>
      <c r="H389" s="2" t="s">
        <v>3743</v>
      </c>
      <c r="I389" s="2" t="s">
        <v>5895</v>
      </c>
      <c r="J389" s="2" t="s">
        <v>2068</v>
      </c>
      <c r="K389" s="2" t="s">
        <v>5896</v>
      </c>
      <c r="L389" s="3">
        <v>12</v>
      </c>
      <c r="M389" s="2" t="s">
        <v>5897</v>
      </c>
      <c r="N389" s="2" t="s">
        <v>5898</v>
      </c>
      <c r="O389" s="2" t="s">
        <v>5894</v>
      </c>
      <c r="P389" s="2" t="s">
        <v>3743</v>
      </c>
      <c r="Q389" s="2" t="s">
        <v>5895</v>
      </c>
      <c r="R389" s="2" t="s">
        <v>4627</v>
      </c>
      <c r="S389" s="2" t="s">
        <v>24</v>
      </c>
    </row>
    <row r="390" spans="1:19" ht="13.9" customHeight="1" x14ac:dyDescent="0.25">
      <c r="A390" s="12">
        <f>ROUND(Table1[[#This Row],[Capacity]]*248.77,0)</f>
        <v>16916</v>
      </c>
      <c r="B390" s="4">
        <v>20541</v>
      </c>
      <c r="C390" s="9" t="s">
        <v>7992</v>
      </c>
      <c r="D390" s="2" t="s">
        <v>406</v>
      </c>
      <c r="E390" s="2" t="s">
        <v>5899</v>
      </c>
      <c r="F390" s="2" t="str">
        <f>Table1[[#This Row],[Facility Number]]&amp;"-"&amp;Table1[[#This Row],[Facility Name]]&amp;"-"&amp;Table1[[#This Row],[Level of Care]]</f>
        <v>20541-SILVER CREEK - ASSISTED LIVING BY AMERICARE-ALF**</v>
      </c>
      <c r="G390" s="2" t="s">
        <v>5900</v>
      </c>
      <c r="H390" s="2" t="s">
        <v>609</v>
      </c>
      <c r="I390" s="2" t="s">
        <v>5901</v>
      </c>
      <c r="J390" s="2" t="s">
        <v>5902</v>
      </c>
      <c r="K390" s="2" t="s">
        <v>3063</v>
      </c>
      <c r="L390" s="3">
        <v>68</v>
      </c>
      <c r="M390" s="2" t="s">
        <v>5903</v>
      </c>
      <c r="N390" s="2" t="s">
        <v>5904</v>
      </c>
      <c r="O390" s="2" t="s">
        <v>5900</v>
      </c>
      <c r="P390" s="2" t="s">
        <v>609</v>
      </c>
      <c r="Q390" s="2" t="s">
        <v>5901</v>
      </c>
      <c r="R390" s="2" t="s">
        <v>5905</v>
      </c>
      <c r="S390" s="2" t="s">
        <v>36</v>
      </c>
    </row>
    <row r="391" spans="1:19" ht="13.9" customHeight="1" x14ac:dyDescent="0.25">
      <c r="A391" s="12">
        <f>ROUND(Table1[[#This Row],[Capacity]]*248.77,0)</f>
        <v>9204</v>
      </c>
      <c r="B391" s="4">
        <v>20550</v>
      </c>
      <c r="C391" s="9" t="s">
        <v>7992</v>
      </c>
      <c r="D391" s="2" t="s">
        <v>138</v>
      </c>
      <c r="E391" s="2" t="s">
        <v>5906</v>
      </c>
      <c r="F391" s="2" t="str">
        <f>Table1[[#This Row],[Facility Number]]&amp;"-"&amp;Table1[[#This Row],[Facility Name]]&amp;"-"&amp;Table1[[#This Row],[Level of Care]]</f>
        <v>20550-CARL JUNCTION RESIDENTIAL CARE-RCF*</v>
      </c>
      <c r="G391" s="2" t="s">
        <v>5907</v>
      </c>
      <c r="H391" s="2" t="s">
        <v>5908</v>
      </c>
      <c r="I391" s="2" t="s">
        <v>5909</v>
      </c>
      <c r="J391" s="2" t="s">
        <v>1210</v>
      </c>
      <c r="K391" s="2" t="s">
        <v>5125</v>
      </c>
      <c r="L391" s="3">
        <v>37</v>
      </c>
      <c r="M391" s="2" t="s">
        <v>5910</v>
      </c>
      <c r="N391" s="2" t="s">
        <v>5911</v>
      </c>
      <c r="O391" s="2" t="s">
        <v>5907</v>
      </c>
      <c r="P391" s="2" t="s">
        <v>5908</v>
      </c>
      <c r="Q391" s="2" t="s">
        <v>5909</v>
      </c>
      <c r="R391" s="2" t="s">
        <v>3533</v>
      </c>
      <c r="S391" s="2" t="s">
        <v>24</v>
      </c>
    </row>
    <row r="392" spans="1:19" ht="13.9" customHeight="1" x14ac:dyDescent="0.25">
      <c r="A392" s="12">
        <f>ROUND(Table1[[#This Row],[Capacity]]*248.77,0)</f>
        <v>10448</v>
      </c>
      <c r="B392" s="4">
        <v>20603</v>
      </c>
      <c r="C392" s="9" t="s">
        <v>7992</v>
      </c>
      <c r="D392" s="2" t="s">
        <v>406</v>
      </c>
      <c r="E392" s="2" t="s">
        <v>5912</v>
      </c>
      <c r="F392" s="2" t="str">
        <f>Table1[[#This Row],[Facility Number]]&amp;"-"&amp;Table1[[#This Row],[Facility Name]]&amp;"-"&amp;Table1[[#This Row],[Level of Care]]</f>
        <v>20603-JEFFERSON GARDENS - ASSISTED LIVING BY AMERICARE-ALF**</v>
      </c>
      <c r="G392" s="2" t="s">
        <v>5913</v>
      </c>
      <c r="H392" s="2" t="s">
        <v>398</v>
      </c>
      <c r="I392" s="2" t="s">
        <v>5914</v>
      </c>
      <c r="J392" s="2" t="s">
        <v>4974</v>
      </c>
      <c r="K392" s="2" t="s">
        <v>4975</v>
      </c>
      <c r="L392" s="3">
        <v>42</v>
      </c>
      <c r="M392" s="2" t="s">
        <v>5915</v>
      </c>
      <c r="N392" s="2" t="s">
        <v>5916</v>
      </c>
      <c r="O392" s="2" t="s">
        <v>5913</v>
      </c>
      <c r="P392" s="2" t="s">
        <v>398</v>
      </c>
      <c r="Q392" s="2" t="s">
        <v>5914</v>
      </c>
      <c r="R392" s="2" t="s">
        <v>5917</v>
      </c>
      <c r="S392" s="2" t="s">
        <v>36</v>
      </c>
    </row>
    <row r="393" spans="1:19" ht="13.9" customHeight="1" x14ac:dyDescent="0.25">
      <c r="A393" s="12">
        <f>ROUND(Table1[[#This Row],[Capacity]]*248.77,0)</f>
        <v>11443</v>
      </c>
      <c r="B393" s="4">
        <v>20615</v>
      </c>
      <c r="C393" s="9" t="s">
        <v>7992</v>
      </c>
      <c r="D393" s="2" t="s">
        <v>406</v>
      </c>
      <c r="E393" s="2" t="s">
        <v>5918</v>
      </c>
      <c r="F393" s="2" t="str">
        <f>Table1[[#This Row],[Facility Number]]&amp;"-"&amp;Table1[[#This Row],[Facility Name]]&amp;"-"&amp;Table1[[#This Row],[Level of Care]]</f>
        <v>20615-WEDGEWOOD GARDENS-ALF**</v>
      </c>
      <c r="G393" s="2" t="s">
        <v>5919</v>
      </c>
      <c r="H393" s="2" t="s">
        <v>5920</v>
      </c>
      <c r="I393" s="2" t="s">
        <v>5921</v>
      </c>
      <c r="J393" s="2" t="s">
        <v>1354</v>
      </c>
      <c r="K393" s="2" t="s">
        <v>5922</v>
      </c>
      <c r="L393" s="3">
        <v>46</v>
      </c>
      <c r="M393" s="2" t="s">
        <v>5923</v>
      </c>
      <c r="N393" s="2" t="s">
        <v>5924</v>
      </c>
      <c r="O393" s="2" t="s">
        <v>5919</v>
      </c>
      <c r="P393" s="2" t="s">
        <v>5920</v>
      </c>
      <c r="Q393" s="2" t="s">
        <v>5921</v>
      </c>
      <c r="R393" s="2" t="s">
        <v>5925</v>
      </c>
      <c r="S393" s="2" t="s">
        <v>36</v>
      </c>
    </row>
    <row r="394" spans="1:19" ht="13.9" customHeight="1" x14ac:dyDescent="0.25">
      <c r="A394" s="12">
        <f>ROUND(Table1[[#This Row],[Capacity]]*248.77,0)</f>
        <v>11941</v>
      </c>
      <c r="B394" s="4">
        <v>20625</v>
      </c>
      <c r="C394" s="9" t="s">
        <v>7992</v>
      </c>
      <c r="D394" s="2" t="s">
        <v>406</v>
      </c>
      <c r="E394" s="2" t="s">
        <v>5926</v>
      </c>
      <c r="F394" s="2" t="str">
        <f>Table1[[#This Row],[Facility Number]]&amp;"-"&amp;Table1[[#This Row],[Facility Name]]&amp;"-"&amp;Table1[[#This Row],[Level of Care]]</f>
        <v>20625-BLUFF CREEK TERRACE - ASSISTED LIVING BY AMERICARE-ALF**</v>
      </c>
      <c r="G394" s="2" t="s">
        <v>5927</v>
      </c>
      <c r="H394" s="2" t="s">
        <v>317</v>
      </c>
      <c r="I394" s="2" t="s">
        <v>5928</v>
      </c>
      <c r="J394" s="2" t="s">
        <v>5929</v>
      </c>
      <c r="K394" s="2" t="s">
        <v>5930</v>
      </c>
      <c r="L394" s="3">
        <v>48</v>
      </c>
      <c r="M394" s="2" t="s">
        <v>5931</v>
      </c>
      <c r="N394" s="2" t="s">
        <v>5932</v>
      </c>
      <c r="O394" s="2" t="s">
        <v>5927</v>
      </c>
      <c r="P394" s="2" t="s">
        <v>317</v>
      </c>
      <c r="Q394" s="2" t="s">
        <v>5928</v>
      </c>
      <c r="R394" s="2" t="s">
        <v>5933</v>
      </c>
      <c r="S394" s="2" t="s">
        <v>36</v>
      </c>
    </row>
    <row r="395" spans="1:19" ht="13.9" customHeight="1" x14ac:dyDescent="0.25">
      <c r="A395" s="12">
        <f>ROUND(Table1[[#This Row],[Capacity]]*248.77,0)</f>
        <v>9951</v>
      </c>
      <c r="B395" s="4">
        <v>20635</v>
      </c>
      <c r="C395" s="9" t="s">
        <v>7992</v>
      </c>
      <c r="D395" s="2" t="s">
        <v>406</v>
      </c>
      <c r="E395" s="2" t="s">
        <v>5934</v>
      </c>
      <c r="F395" s="2" t="str">
        <f>Table1[[#This Row],[Facility Number]]&amp;"-"&amp;Table1[[#This Row],[Facility Name]]&amp;"-"&amp;Table1[[#This Row],[Level of Care]]</f>
        <v>20635-BISHOP SPENCER PLACE, INC, THE-ALF**</v>
      </c>
      <c r="G395" s="2" t="s">
        <v>5935</v>
      </c>
      <c r="H395" s="2" t="s">
        <v>68</v>
      </c>
      <c r="I395" s="2" t="s">
        <v>5936</v>
      </c>
      <c r="J395" s="2" t="s">
        <v>5937</v>
      </c>
      <c r="K395" s="2" t="s">
        <v>5938</v>
      </c>
      <c r="L395" s="3">
        <v>40</v>
      </c>
      <c r="M395" s="2" t="s">
        <v>5939</v>
      </c>
      <c r="N395" s="2" t="s">
        <v>5940</v>
      </c>
      <c r="O395" s="2" t="s">
        <v>5935</v>
      </c>
      <c r="P395" s="2" t="s">
        <v>68</v>
      </c>
      <c r="Q395" s="2" t="s">
        <v>5936</v>
      </c>
      <c r="R395" s="2" t="s">
        <v>5941</v>
      </c>
      <c r="S395" s="2" t="s">
        <v>76</v>
      </c>
    </row>
    <row r="396" spans="1:19" ht="13.9" customHeight="1" x14ac:dyDescent="0.25">
      <c r="A396" s="12">
        <f>ROUND(Table1[[#This Row],[Capacity]]*248.77,0)</f>
        <v>16916</v>
      </c>
      <c r="B396" s="4">
        <v>20664</v>
      </c>
      <c r="C396" s="9" t="s">
        <v>7992</v>
      </c>
      <c r="D396" s="2" t="s">
        <v>406</v>
      </c>
      <c r="E396" s="2" t="s">
        <v>5942</v>
      </c>
      <c r="F396" s="2" t="str">
        <f>Table1[[#This Row],[Facility Number]]&amp;"-"&amp;Table1[[#This Row],[Facility Name]]&amp;"-"&amp;Table1[[#This Row],[Level of Care]]</f>
        <v>20664-DESMET RETIREMENT COMMUNITY-ALF**</v>
      </c>
      <c r="G396" s="2" t="s">
        <v>5943</v>
      </c>
      <c r="H396" s="2" t="s">
        <v>51</v>
      </c>
      <c r="I396" s="2" t="s">
        <v>5944</v>
      </c>
      <c r="J396" s="2" t="s">
        <v>4887</v>
      </c>
      <c r="K396" s="2" t="s">
        <v>5945</v>
      </c>
      <c r="L396" s="3">
        <v>68</v>
      </c>
      <c r="M396" s="2" t="s">
        <v>5946</v>
      </c>
      <c r="N396" s="2" t="s">
        <v>5947</v>
      </c>
      <c r="O396" s="2" t="s">
        <v>5948</v>
      </c>
      <c r="P396" s="2" t="s">
        <v>51</v>
      </c>
      <c r="Q396" s="2" t="s">
        <v>5944</v>
      </c>
      <c r="R396" s="2" t="s">
        <v>5949</v>
      </c>
      <c r="S396" s="2" t="s">
        <v>76</v>
      </c>
    </row>
    <row r="397" spans="1:19" ht="13.9" customHeight="1" x14ac:dyDescent="0.25">
      <c r="A397" s="12">
        <f>ROUND(Table1[[#This Row],[Capacity]]*248.77,0)</f>
        <v>13931</v>
      </c>
      <c r="B397" s="4">
        <v>20704</v>
      </c>
      <c r="C397" s="9" t="s">
        <v>7992</v>
      </c>
      <c r="D397" s="2" t="s">
        <v>37</v>
      </c>
      <c r="E397" s="2" t="s">
        <v>5950</v>
      </c>
      <c r="F397" s="2" t="str">
        <f>Table1[[#This Row],[Facility Number]]&amp;"-"&amp;Table1[[#This Row],[Facility Name]]&amp;"-"&amp;Table1[[#This Row],[Level of Care]]</f>
        <v>20704-LUTHERAN SENIOR SERVICES AT BREEZE PARK-ALF</v>
      </c>
      <c r="G397" s="2" t="s">
        <v>5951</v>
      </c>
      <c r="H397" s="2" t="s">
        <v>541</v>
      </c>
      <c r="I397" s="2" t="s">
        <v>5952</v>
      </c>
      <c r="J397" s="2" t="s">
        <v>282</v>
      </c>
      <c r="K397" s="2" t="s">
        <v>5956</v>
      </c>
      <c r="L397" s="3">
        <v>56</v>
      </c>
      <c r="M397" s="2" t="s">
        <v>5954</v>
      </c>
      <c r="N397" s="2" t="s">
        <v>5955</v>
      </c>
      <c r="O397" s="2" t="s">
        <v>5951</v>
      </c>
      <c r="P397" s="2" t="s">
        <v>541</v>
      </c>
      <c r="Q397" s="2" t="s">
        <v>5952</v>
      </c>
      <c r="R397" s="2" t="s">
        <v>1586</v>
      </c>
      <c r="S397" s="2" t="s">
        <v>76</v>
      </c>
    </row>
    <row r="398" spans="1:19" ht="13.9" customHeight="1" x14ac:dyDescent="0.25">
      <c r="A398" s="12">
        <f>ROUND(Table1[[#This Row],[Capacity]]*248.77,0)</f>
        <v>5722</v>
      </c>
      <c r="B398" s="4">
        <v>20704</v>
      </c>
      <c r="C398" s="9" t="s">
        <v>7992</v>
      </c>
      <c r="D398" s="2" t="s">
        <v>406</v>
      </c>
      <c r="E398" s="2" t="s">
        <v>5950</v>
      </c>
      <c r="F398" s="2" t="str">
        <f>Table1[[#This Row],[Facility Number]]&amp;"-"&amp;Table1[[#This Row],[Facility Name]]&amp;"-"&amp;Table1[[#This Row],[Level of Care]]</f>
        <v>20704-LUTHERAN SENIOR SERVICES AT BREEZE PARK-ALF**</v>
      </c>
      <c r="G398" s="2" t="s">
        <v>5951</v>
      </c>
      <c r="H398" s="2" t="s">
        <v>541</v>
      </c>
      <c r="I398" s="2" t="s">
        <v>5952</v>
      </c>
      <c r="J398" s="2" t="s">
        <v>282</v>
      </c>
      <c r="K398" s="2" t="s">
        <v>5956</v>
      </c>
      <c r="L398" s="3">
        <v>23</v>
      </c>
      <c r="M398" s="2" t="s">
        <v>5954</v>
      </c>
      <c r="N398" s="2" t="s">
        <v>5955</v>
      </c>
      <c r="O398" s="2" t="s">
        <v>5951</v>
      </c>
      <c r="P398" s="2" t="s">
        <v>541</v>
      </c>
      <c r="Q398" s="2" t="s">
        <v>5952</v>
      </c>
      <c r="R398" s="2" t="s">
        <v>1586</v>
      </c>
      <c r="S398" s="2" t="s">
        <v>76</v>
      </c>
    </row>
    <row r="399" spans="1:19" ht="13.9" customHeight="1" x14ac:dyDescent="0.25">
      <c r="A399" s="12">
        <f>ROUND(Table1[[#This Row],[Capacity]]*248.77,0)</f>
        <v>9951</v>
      </c>
      <c r="B399" s="4">
        <v>20718</v>
      </c>
      <c r="C399" s="9" t="s">
        <v>7992</v>
      </c>
      <c r="D399" s="2" t="s">
        <v>138</v>
      </c>
      <c r="E399" s="2" t="s">
        <v>5957</v>
      </c>
      <c r="F399" s="2" t="str">
        <f>Table1[[#This Row],[Facility Number]]&amp;"-"&amp;Table1[[#This Row],[Facility Name]]&amp;"-"&amp;Table1[[#This Row],[Level of Care]]</f>
        <v>20718-AVA PLACE-RCF*</v>
      </c>
      <c r="G399" s="2" t="s">
        <v>5958</v>
      </c>
      <c r="H399" s="2" t="s">
        <v>550</v>
      </c>
      <c r="I399" s="2" t="s">
        <v>5959</v>
      </c>
      <c r="J399" s="2" t="s">
        <v>5960</v>
      </c>
      <c r="K399" s="2" t="s">
        <v>5961</v>
      </c>
      <c r="L399" s="3">
        <v>40</v>
      </c>
      <c r="M399" s="2" t="s">
        <v>5962</v>
      </c>
      <c r="N399" s="2" t="s">
        <v>5963</v>
      </c>
      <c r="O399" s="2" t="s">
        <v>5964</v>
      </c>
      <c r="P399" s="2" t="s">
        <v>550</v>
      </c>
      <c r="Q399" s="2" t="s">
        <v>5959</v>
      </c>
      <c r="R399" s="2" t="s">
        <v>5965</v>
      </c>
      <c r="S399" s="2" t="s">
        <v>24</v>
      </c>
    </row>
    <row r="400" spans="1:19" ht="13.9" customHeight="1" x14ac:dyDescent="0.25">
      <c r="A400" s="12">
        <f>ROUND(Table1[[#This Row],[Capacity]]*248.77,0)</f>
        <v>4975</v>
      </c>
      <c r="B400" s="4">
        <v>20739</v>
      </c>
      <c r="C400" s="9" t="s">
        <v>7992</v>
      </c>
      <c r="D400" s="2" t="s">
        <v>138</v>
      </c>
      <c r="E400" s="2" t="s">
        <v>5966</v>
      </c>
      <c r="F400" s="2" t="str">
        <f>Table1[[#This Row],[Facility Number]]&amp;"-"&amp;Table1[[#This Row],[Facility Name]]&amp;"-"&amp;Table1[[#This Row],[Level of Care]]</f>
        <v>20739-SWITZER RESIDENTIAL CARE-RCF*</v>
      </c>
      <c r="G400" s="2" t="s">
        <v>5967</v>
      </c>
      <c r="H400" s="2" t="s">
        <v>279</v>
      </c>
      <c r="I400" s="2" t="s">
        <v>5968</v>
      </c>
      <c r="J400" s="2" t="s">
        <v>4880</v>
      </c>
      <c r="K400" s="2" t="s">
        <v>113</v>
      </c>
      <c r="L400" s="3">
        <v>20</v>
      </c>
      <c r="M400" s="2" t="s">
        <v>5969</v>
      </c>
      <c r="N400" s="2" t="s">
        <v>5970</v>
      </c>
      <c r="O400" s="2" t="s">
        <v>5967</v>
      </c>
      <c r="P400" s="2" t="s">
        <v>279</v>
      </c>
      <c r="Q400" s="2" t="s">
        <v>5968</v>
      </c>
      <c r="R400" s="2" t="s">
        <v>5971</v>
      </c>
      <c r="S400" s="2" t="s">
        <v>36</v>
      </c>
    </row>
    <row r="401" spans="1:19" ht="13.9" customHeight="1" x14ac:dyDescent="0.25">
      <c r="A401" s="12">
        <f>ROUND(Table1[[#This Row],[Capacity]]*248.77,0)</f>
        <v>37316</v>
      </c>
      <c r="B401" s="4">
        <v>20751</v>
      </c>
      <c r="C401" s="9" t="s">
        <v>7992</v>
      </c>
      <c r="D401" s="2" t="s">
        <v>406</v>
      </c>
      <c r="E401" s="2" t="s">
        <v>5972</v>
      </c>
      <c r="F401" s="2" t="str">
        <f>Table1[[#This Row],[Facility Number]]&amp;"-"&amp;Table1[[#This Row],[Facility Name]]&amp;"-"&amp;Table1[[#This Row],[Level of Care]]</f>
        <v>20751-AUTUMN VIEW GARDENS-ALF**</v>
      </c>
      <c r="G401" s="2" t="s">
        <v>5973</v>
      </c>
      <c r="H401" s="2" t="s">
        <v>4460</v>
      </c>
      <c r="I401" s="2" t="s">
        <v>5974</v>
      </c>
      <c r="J401" s="2" t="s">
        <v>5975</v>
      </c>
      <c r="K401" s="2" t="s">
        <v>5976</v>
      </c>
      <c r="L401" s="3">
        <v>150</v>
      </c>
      <c r="M401" s="2" t="s">
        <v>5977</v>
      </c>
      <c r="N401" s="2" t="s">
        <v>5978</v>
      </c>
      <c r="O401" s="2" t="s">
        <v>5973</v>
      </c>
      <c r="P401" s="2" t="s">
        <v>4460</v>
      </c>
      <c r="Q401" s="2" t="s">
        <v>5974</v>
      </c>
      <c r="R401" s="2" t="s">
        <v>5979</v>
      </c>
      <c r="S401" s="2" t="s">
        <v>76</v>
      </c>
    </row>
    <row r="402" spans="1:19" ht="13.9" customHeight="1" x14ac:dyDescent="0.25">
      <c r="A402" s="12">
        <f>ROUND(Table1[[#This Row],[Capacity]]*248.77,0)</f>
        <v>9453</v>
      </c>
      <c r="B402" s="4">
        <v>20779</v>
      </c>
      <c r="C402" s="9" t="s">
        <v>7992</v>
      </c>
      <c r="D402" s="2" t="s">
        <v>138</v>
      </c>
      <c r="E402" s="2" t="s">
        <v>5980</v>
      </c>
      <c r="F402" s="2" t="str">
        <f>Table1[[#This Row],[Facility Number]]&amp;"-"&amp;Table1[[#This Row],[Facility Name]]&amp;"-"&amp;Table1[[#This Row],[Level of Care]]</f>
        <v>20779-AUTUMN PLACE RESIDENTIAL CARE OF JOPLIN-RCF*</v>
      </c>
      <c r="G402" s="2" t="s">
        <v>5981</v>
      </c>
      <c r="H402" s="2" t="s">
        <v>609</v>
      </c>
      <c r="I402" s="2" t="s">
        <v>5982</v>
      </c>
      <c r="J402" s="2" t="s">
        <v>4293</v>
      </c>
      <c r="K402" s="2" t="s">
        <v>5626</v>
      </c>
      <c r="L402" s="3">
        <v>38</v>
      </c>
      <c r="M402" s="2" t="s">
        <v>5983</v>
      </c>
      <c r="N402" s="2" t="s">
        <v>5984</v>
      </c>
      <c r="O402" s="2" t="s">
        <v>5981</v>
      </c>
      <c r="P402" s="2" t="s">
        <v>609</v>
      </c>
      <c r="Q402" s="2" t="s">
        <v>5982</v>
      </c>
      <c r="R402" s="2" t="s">
        <v>5985</v>
      </c>
      <c r="S402" s="2" t="s">
        <v>24</v>
      </c>
    </row>
    <row r="403" spans="1:19" ht="13.9" customHeight="1" x14ac:dyDescent="0.25">
      <c r="A403" s="12">
        <f>ROUND(Table1[[#This Row],[Capacity]]*248.77,0)</f>
        <v>14180</v>
      </c>
      <c r="B403" s="4">
        <v>20783</v>
      </c>
      <c r="C403" s="9" t="s">
        <v>7992</v>
      </c>
      <c r="D403" s="2" t="s">
        <v>406</v>
      </c>
      <c r="E403" s="2" t="s">
        <v>5986</v>
      </c>
      <c r="F403" s="2" t="str">
        <f>Table1[[#This Row],[Facility Number]]&amp;"-"&amp;Table1[[#This Row],[Facility Name]]&amp;"-"&amp;Table1[[#This Row],[Level of Care]]</f>
        <v>20783-CHURCHILL TERRACE - ASSISTED LIVING BY AMERICARE-ALF**</v>
      </c>
      <c r="G403" s="2" t="s">
        <v>5987</v>
      </c>
      <c r="H403" s="2" t="s">
        <v>1182</v>
      </c>
      <c r="I403" s="2" t="s">
        <v>5988</v>
      </c>
      <c r="J403" s="2" t="s">
        <v>5989</v>
      </c>
      <c r="K403" s="2" t="s">
        <v>5990</v>
      </c>
      <c r="L403" s="3">
        <v>57</v>
      </c>
      <c r="M403" s="2" t="s">
        <v>5991</v>
      </c>
      <c r="N403" s="2" t="s">
        <v>5992</v>
      </c>
      <c r="O403" s="2" t="s">
        <v>5987</v>
      </c>
      <c r="P403" s="2" t="s">
        <v>1182</v>
      </c>
      <c r="Q403" s="2" t="s">
        <v>5988</v>
      </c>
      <c r="R403" s="2" t="s">
        <v>5993</v>
      </c>
      <c r="S403" s="2" t="s">
        <v>36</v>
      </c>
    </row>
    <row r="404" spans="1:19" ht="13.9" customHeight="1" x14ac:dyDescent="0.25">
      <c r="A404" s="12">
        <f>ROUND(Table1[[#This Row],[Capacity]]*248.77,0)</f>
        <v>16419</v>
      </c>
      <c r="B404" s="4">
        <v>20791</v>
      </c>
      <c r="C404" s="9" t="s">
        <v>7992</v>
      </c>
      <c r="D404" s="2" t="s">
        <v>406</v>
      </c>
      <c r="E404" s="2" t="s">
        <v>5994</v>
      </c>
      <c r="F404" s="2" t="str">
        <f>Table1[[#This Row],[Facility Number]]&amp;"-"&amp;Table1[[#This Row],[Facility Name]]&amp;"-"&amp;Table1[[#This Row],[Level of Care]]</f>
        <v>20791-RAVENWOOD - ASSISTED LIVING BY AMERICARE-ALF**</v>
      </c>
      <c r="G404" s="2" t="s">
        <v>5995</v>
      </c>
      <c r="H404" s="2" t="s">
        <v>40</v>
      </c>
      <c r="I404" s="2" t="s">
        <v>5996</v>
      </c>
      <c r="J404" s="2" t="s">
        <v>246</v>
      </c>
      <c r="K404" s="2" t="s">
        <v>2979</v>
      </c>
      <c r="L404" s="3">
        <v>66</v>
      </c>
      <c r="M404" s="2" t="s">
        <v>5997</v>
      </c>
      <c r="N404" s="2" t="s">
        <v>5998</v>
      </c>
      <c r="O404" s="2" t="s">
        <v>5999</v>
      </c>
      <c r="P404" s="2" t="s">
        <v>40</v>
      </c>
      <c r="Q404" s="2" t="s">
        <v>5996</v>
      </c>
      <c r="R404" s="2" t="s">
        <v>6000</v>
      </c>
      <c r="S404" s="2" t="s">
        <v>36</v>
      </c>
    </row>
    <row r="405" spans="1:19" ht="13.9" customHeight="1" x14ac:dyDescent="0.25">
      <c r="A405" s="12">
        <f>ROUND(Table1[[#This Row],[Capacity]]*248.77,0)</f>
        <v>8458</v>
      </c>
      <c r="B405" s="4">
        <v>20809</v>
      </c>
      <c r="C405" s="9" t="s">
        <v>7992</v>
      </c>
      <c r="D405" s="2" t="s">
        <v>406</v>
      </c>
      <c r="E405" s="2" t="s">
        <v>6001</v>
      </c>
      <c r="F405" s="2" t="str">
        <f>Table1[[#This Row],[Facility Number]]&amp;"-"&amp;Table1[[#This Row],[Facility Name]]&amp;"-"&amp;Table1[[#This Row],[Level of Care]]</f>
        <v>20809-COMMUNITY OF AUTUMN COURT AT MT VERNON, THE-ALF**</v>
      </c>
      <c r="G405" s="2" t="s">
        <v>6002</v>
      </c>
      <c r="H405" s="2" t="s">
        <v>6003</v>
      </c>
      <c r="I405" s="2" t="s">
        <v>4736</v>
      </c>
      <c r="J405" s="2" t="s">
        <v>246</v>
      </c>
      <c r="K405" s="2" t="s">
        <v>4737</v>
      </c>
      <c r="L405" s="3">
        <v>34</v>
      </c>
      <c r="M405" s="2" t="s">
        <v>6004</v>
      </c>
      <c r="N405" s="2" t="s">
        <v>6005</v>
      </c>
      <c r="O405" s="2" t="s">
        <v>6002</v>
      </c>
      <c r="P405" s="2" t="s">
        <v>6003</v>
      </c>
      <c r="Q405" s="2" t="s">
        <v>4736</v>
      </c>
      <c r="R405" s="2" t="s">
        <v>3533</v>
      </c>
      <c r="S405" s="2" t="s">
        <v>24</v>
      </c>
    </row>
    <row r="406" spans="1:19" ht="13.9" customHeight="1" x14ac:dyDescent="0.25">
      <c r="A406" s="12">
        <f>ROUND(Table1[[#This Row],[Capacity]]*248.77,0)</f>
        <v>2985</v>
      </c>
      <c r="B406" s="4">
        <v>20838</v>
      </c>
      <c r="C406" s="9" t="s">
        <v>7992</v>
      </c>
      <c r="D406" s="2" t="s">
        <v>15</v>
      </c>
      <c r="E406" s="2" t="s">
        <v>6006</v>
      </c>
      <c r="F406" s="2" t="str">
        <f>Table1[[#This Row],[Facility Number]]&amp;"-"&amp;Table1[[#This Row],[Facility Name]]&amp;"-"&amp;Table1[[#This Row],[Level of Care]]</f>
        <v>20838-BRISTOL MANOR OF WILLARD-RCF</v>
      </c>
      <c r="G406" s="2" t="s">
        <v>6007</v>
      </c>
      <c r="H406" s="2" t="s">
        <v>4769</v>
      </c>
      <c r="I406" s="2" t="s">
        <v>6008</v>
      </c>
      <c r="J406" s="2" t="s">
        <v>1549</v>
      </c>
      <c r="K406" s="2" t="s">
        <v>6009</v>
      </c>
      <c r="L406" s="3">
        <v>12</v>
      </c>
      <c r="M406" s="2" t="s">
        <v>6010</v>
      </c>
      <c r="N406" s="2" t="s">
        <v>6011</v>
      </c>
      <c r="O406" s="2" t="s">
        <v>6007</v>
      </c>
      <c r="P406" s="2" t="s">
        <v>4769</v>
      </c>
      <c r="Q406" s="2" t="s">
        <v>6008</v>
      </c>
      <c r="R406" s="2" t="s">
        <v>4627</v>
      </c>
      <c r="S406" s="2" t="s">
        <v>24</v>
      </c>
    </row>
    <row r="407" spans="1:19" ht="13.9" customHeight="1" x14ac:dyDescent="0.25">
      <c r="A407" s="12">
        <f>ROUND(Table1[[#This Row],[Capacity]]*248.77,0)</f>
        <v>2985</v>
      </c>
      <c r="B407" s="4">
        <v>20841</v>
      </c>
      <c r="C407" s="9" t="s">
        <v>7992</v>
      </c>
      <c r="D407" s="2" t="s">
        <v>15</v>
      </c>
      <c r="E407" s="2" t="s">
        <v>6012</v>
      </c>
      <c r="F407" s="2" t="str">
        <f>Table1[[#This Row],[Facility Number]]&amp;"-"&amp;Table1[[#This Row],[Facility Name]]&amp;"-"&amp;Table1[[#This Row],[Level of Care]]</f>
        <v>20841-BRISTOL MANOR OF REPUBLIC-RCF</v>
      </c>
      <c r="G407" s="2" t="s">
        <v>6013</v>
      </c>
      <c r="H407" s="2" t="s">
        <v>4110</v>
      </c>
      <c r="I407" s="2" t="s">
        <v>6014</v>
      </c>
      <c r="J407" s="2" t="s">
        <v>564</v>
      </c>
      <c r="K407" s="2" t="s">
        <v>266</v>
      </c>
      <c r="L407" s="3">
        <v>12</v>
      </c>
      <c r="M407" s="2" t="s">
        <v>6015</v>
      </c>
      <c r="N407" s="2" t="s">
        <v>6016</v>
      </c>
      <c r="O407" s="2" t="s">
        <v>6017</v>
      </c>
      <c r="P407" s="2" t="s">
        <v>4110</v>
      </c>
      <c r="Q407" s="2" t="s">
        <v>6014</v>
      </c>
      <c r="R407" s="2" t="s">
        <v>4627</v>
      </c>
      <c r="S407" s="2" t="s">
        <v>24</v>
      </c>
    </row>
    <row r="408" spans="1:19" ht="13.9" customHeight="1" x14ac:dyDescent="0.25">
      <c r="A408" s="12">
        <f>ROUND(Table1[[#This Row],[Capacity]]*248.77,0)</f>
        <v>2985</v>
      </c>
      <c r="B408" s="4">
        <v>20858</v>
      </c>
      <c r="C408" s="9" t="s">
        <v>7992</v>
      </c>
      <c r="D408" s="2" t="s">
        <v>15</v>
      </c>
      <c r="E408" s="2" t="s">
        <v>6018</v>
      </c>
      <c r="F408" s="2" t="str">
        <f>Table1[[#This Row],[Facility Number]]&amp;"-"&amp;Table1[[#This Row],[Facility Name]]&amp;"-"&amp;Table1[[#This Row],[Level of Care]]</f>
        <v>20858-BRISTOL MANOR OF CARTHAGE-RCF</v>
      </c>
      <c r="G408" s="2" t="s">
        <v>6019</v>
      </c>
      <c r="H408" s="2" t="s">
        <v>2959</v>
      </c>
      <c r="I408" s="2" t="s">
        <v>6020</v>
      </c>
      <c r="J408" s="2" t="s">
        <v>6021</v>
      </c>
      <c r="K408" s="2" t="s">
        <v>176</v>
      </c>
      <c r="L408" s="3">
        <v>12</v>
      </c>
      <c r="M408" s="2" t="s">
        <v>6022</v>
      </c>
      <c r="N408" s="2" t="s">
        <v>6023</v>
      </c>
      <c r="O408" s="2" t="s">
        <v>6024</v>
      </c>
      <c r="P408" s="2" t="s">
        <v>2959</v>
      </c>
      <c r="Q408" s="2" t="s">
        <v>6020</v>
      </c>
      <c r="R408" s="2" t="s">
        <v>4627</v>
      </c>
      <c r="S408" s="2" t="s">
        <v>24</v>
      </c>
    </row>
    <row r="409" spans="1:19" ht="13.9" customHeight="1" x14ac:dyDescent="0.25">
      <c r="A409" s="12">
        <f>ROUND(Table1[[#This Row],[Capacity]]*248.77,0)</f>
        <v>14180</v>
      </c>
      <c r="B409" s="4">
        <v>20869</v>
      </c>
      <c r="C409" s="9" t="s">
        <v>7992</v>
      </c>
      <c r="D409" s="2" t="s">
        <v>138</v>
      </c>
      <c r="E409" s="2" t="s">
        <v>6025</v>
      </c>
      <c r="F409" s="2" t="str">
        <f>Table1[[#This Row],[Facility Number]]&amp;"-"&amp;Table1[[#This Row],[Facility Name]]&amp;"-"&amp;Table1[[#This Row],[Level of Care]]</f>
        <v>20869-MAPLE SENIOR LIVING LLC-RCF*</v>
      </c>
      <c r="G409" s="2" t="s">
        <v>6026</v>
      </c>
      <c r="H409" s="2" t="s">
        <v>589</v>
      </c>
      <c r="I409" s="2" t="s">
        <v>6027</v>
      </c>
      <c r="J409" s="2" t="s">
        <v>5029</v>
      </c>
      <c r="K409" s="2" t="s">
        <v>3560</v>
      </c>
      <c r="L409" s="3">
        <v>57</v>
      </c>
      <c r="M409" s="2" t="s">
        <v>6028</v>
      </c>
      <c r="N409" s="2" t="s">
        <v>6029</v>
      </c>
      <c r="O409" s="2" t="s">
        <v>6026</v>
      </c>
      <c r="P409" s="2" t="s">
        <v>589</v>
      </c>
      <c r="Q409" s="2" t="s">
        <v>6027</v>
      </c>
      <c r="R409" s="2" t="s">
        <v>6025</v>
      </c>
      <c r="S409" s="2" t="s">
        <v>36</v>
      </c>
    </row>
    <row r="410" spans="1:19" ht="13.9" customHeight="1" x14ac:dyDescent="0.25">
      <c r="A410" s="12">
        <f>ROUND(Table1[[#This Row],[Capacity]]*248.77,0)</f>
        <v>9951</v>
      </c>
      <c r="B410" s="4">
        <v>20892</v>
      </c>
      <c r="C410" s="9" t="s">
        <v>7992</v>
      </c>
      <c r="D410" s="2" t="s">
        <v>138</v>
      </c>
      <c r="E410" s="2" t="s">
        <v>6037</v>
      </c>
      <c r="F410" s="2" t="str">
        <f>Table1[[#This Row],[Facility Number]]&amp;"-"&amp;Table1[[#This Row],[Facility Name]]&amp;"-"&amp;Table1[[#This Row],[Level of Care]]</f>
        <v>20892-COUNTRY CLUB REHAB AND HEALTHCARE CENTER-RCF*</v>
      </c>
      <c r="G410" s="2" t="s">
        <v>6038</v>
      </c>
      <c r="H410" s="2" t="s">
        <v>2057</v>
      </c>
      <c r="I410" s="2" t="s">
        <v>6039</v>
      </c>
      <c r="J410" s="2" t="s">
        <v>1000</v>
      </c>
      <c r="K410" s="2" t="s">
        <v>4763</v>
      </c>
      <c r="L410" s="3">
        <v>40</v>
      </c>
      <c r="M410" s="2" t="s">
        <v>6040</v>
      </c>
      <c r="N410" s="2" t="s">
        <v>6041</v>
      </c>
      <c r="O410" s="2" t="s">
        <v>6038</v>
      </c>
      <c r="P410" s="2" t="s">
        <v>2057</v>
      </c>
      <c r="Q410" s="2" t="s">
        <v>6039</v>
      </c>
      <c r="R410" s="2" t="s">
        <v>6042</v>
      </c>
      <c r="S410" s="2" t="s">
        <v>36</v>
      </c>
    </row>
    <row r="411" spans="1:19" ht="13.9" customHeight="1" x14ac:dyDescent="0.25">
      <c r="A411" s="12">
        <f>ROUND(Table1[[#This Row],[Capacity]]*248.77,0)</f>
        <v>9951</v>
      </c>
      <c r="B411" s="4">
        <v>20926</v>
      </c>
      <c r="C411" s="9" t="s">
        <v>7992</v>
      </c>
      <c r="D411" s="2" t="s">
        <v>138</v>
      </c>
      <c r="E411" s="2" t="s">
        <v>6043</v>
      </c>
      <c r="F411" s="2" t="str">
        <f>Table1[[#This Row],[Facility Number]]&amp;"-"&amp;Table1[[#This Row],[Facility Name]]&amp;"-"&amp;Table1[[#This Row],[Level of Care]]</f>
        <v>20926-STONEBRIDGE LAKE OZARK-RCF*</v>
      </c>
      <c r="G411" s="2" t="s">
        <v>6044</v>
      </c>
      <c r="H411" s="2" t="s">
        <v>2398</v>
      </c>
      <c r="I411" s="2" t="s">
        <v>6045</v>
      </c>
      <c r="J411" s="2" t="s">
        <v>1099</v>
      </c>
      <c r="K411" s="2" t="s">
        <v>5138</v>
      </c>
      <c r="L411" s="3">
        <v>40</v>
      </c>
      <c r="M411" s="2" t="s">
        <v>6046</v>
      </c>
      <c r="N411" s="2" t="s">
        <v>6047</v>
      </c>
      <c r="O411" s="2" t="s">
        <v>6044</v>
      </c>
      <c r="P411" s="2" t="s">
        <v>2398</v>
      </c>
      <c r="Q411" s="2" t="s">
        <v>6045</v>
      </c>
      <c r="R411" s="2" t="s">
        <v>6048</v>
      </c>
      <c r="S411" s="2" t="s">
        <v>24</v>
      </c>
    </row>
    <row r="412" spans="1:19" ht="13.9" customHeight="1" x14ac:dyDescent="0.25">
      <c r="A412" s="12">
        <f>ROUND(Table1[[#This Row],[Capacity]]*248.77,0)</f>
        <v>19902</v>
      </c>
      <c r="B412" s="4">
        <v>20972</v>
      </c>
      <c r="C412" s="9" t="s">
        <v>7992</v>
      </c>
      <c r="D412" s="2" t="s">
        <v>138</v>
      </c>
      <c r="E412" s="2" t="s">
        <v>6049</v>
      </c>
      <c r="F412" s="2" t="str">
        <f>Table1[[#This Row],[Facility Number]]&amp;"-"&amp;Table1[[#This Row],[Facility Name]]&amp;"-"&amp;Table1[[#This Row],[Level of Care]]</f>
        <v>20972-MARY RYDER HOME-RCF*</v>
      </c>
      <c r="G412" s="2" t="s">
        <v>6050</v>
      </c>
      <c r="H412" s="2" t="s">
        <v>18</v>
      </c>
      <c r="I412" s="2" t="s">
        <v>6051</v>
      </c>
      <c r="J412" s="2" t="s">
        <v>61</v>
      </c>
      <c r="K412" s="2" t="s">
        <v>2253</v>
      </c>
      <c r="L412" s="3">
        <v>80</v>
      </c>
      <c r="M412" s="2" t="s">
        <v>6052</v>
      </c>
      <c r="N412" s="2" t="s">
        <v>6053</v>
      </c>
      <c r="O412" s="2" t="s">
        <v>6050</v>
      </c>
      <c r="P412" s="2" t="s">
        <v>18</v>
      </c>
      <c r="Q412" s="2" t="s">
        <v>6051</v>
      </c>
      <c r="R412" s="2" t="s">
        <v>6049</v>
      </c>
      <c r="S412" s="2" t="s">
        <v>76</v>
      </c>
    </row>
    <row r="413" spans="1:19" ht="13.9" customHeight="1" x14ac:dyDescent="0.25">
      <c r="A413" s="12">
        <f>ROUND(Table1[[#This Row],[Capacity]]*248.77,0)</f>
        <v>14926</v>
      </c>
      <c r="B413" s="4">
        <v>20982</v>
      </c>
      <c r="C413" s="9" t="s">
        <v>7992</v>
      </c>
      <c r="D413" s="2" t="s">
        <v>138</v>
      </c>
      <c r="E413" s="2" t="s">
        <v>6054</v>
      </c>
      <c r="F413" s="2" t="str">
        <f>Table1[[#This Row],[Facility Number]]&amp;"-"&amp;Table1[[#This Row],[Facility Name]]&amp;"-"&amp;Table1[[#This Row],[Level of Care]]</f>
        <v>20982-SILEX RESIDENTIAL HOME, LLC-RCF*</v>
      </c>
      <c r="G413" s="2" t="s">
        <v>6055</v>
      </c>
      <c r="H413" s="2" t="s">
        <v>2733</v>
      </c>
      <c r="I413" s="2" t="s">
        <v>2734</v>
      </c>
      <c r="J413" s="2" t="s">
        <v>6056</v>
      </c>
      <c r="K413" s="2" t="s">
        <v>6057</v>
      </c>
      <c r="L413" s="3">
        <v>60</v>
      </c>
      <c r="M413" s="2" t="s">
        <v>6058</v>
      </c>
      <c r="N413" s="2" t="s">
        <v>6059</v>
      </c>
      <c r="O413" s="2" t="s">
        <v>6055</v>
      </c>
      <c r="P413" s="2" t="s">
        <v>2733</v>
      </c>
      <c r="Q413" s="2" t="s">
        <v>2734</v>
      </c>
      <c r="R413" s="2" t="s">
        <v>6054</v>
      </c>
      <c r="S413" s="2" t="s">
        <v>36</v>
      </c>
    </row>
    <row r="414" spans="1:19" ht="13.9" customHeight="1" x14ac:dyDescent="0.25">
      <c r="A414" s="12">
        <f>ROUND(Table1[[#This Row],[Capacity]]*248.77,0)</f>
        <v>16668</v>
      </c>
      <c r="B414" s="4">
        <v>21025</v>
      </c>
      <c r="C414" s="9" t="s">
        <v>7992</v>
      </c>
      <c r="D414" s="2" t="s">
        <v>15</v>
      </c>
      <c r="E414" s="2" t="s">
        <v>6060</v>
      </c>
      <c r="F414" s="2" t="str">
        <f>Table1[[#This Row],[Facility Number]]&amp;"-"&amp;Table1[[#This Row],[Facility Name]]&amp;"-"&amp;Table1[[#This Row],[Level of Care]]</f>
        <v>21025-BUNGALOWS AT SPRINGFIELD EAST-RCF</v>
      </c>
      <c r="G414" s="2" t="s">
        <v>6061</v>
      </c>
      <c r="H414" s="2" t="s">
        <v>40</v>
      </c>
      <c r="I414" s="2" t="s">
        <v>6062</v>
      </c>
      <c r="J414" s="2" t="s">
        <v>42</v>
      </c>
      <c r="K414" s="2" t="s">
        <v>947</v>
      </c>
      <c r="L414" s="3">
        <v>67</v>
      </c>
      <c r="M414" s="2" t="s">
        <v>6063</v>
      </c>
      <c r="N414" s="2" t="s">
        <v>6064</v>
      </c>
      <c r="O414" s="2" t="s">
        <v>6061</v>
      </c>
      <c r="P414" s="2" t="s">
        <v>40</v>
      </c>
      <c r="Q414" s="2" t="s">
        <v>6062</v>
      </c>
      <c r="R414" s="2" t="s">
        <v>6065</v>
      </c>
      <c r="S414" s="2" t="s">
        <v>24</v>
      </c>
    </row>
    <row r="415" spans="1:19" ht="13.9" customHeight="1" x14ac:dyDescent="0.25">
      <c r="A415" s="12">
        <f>ROUND(Table1[[#This Row],[Capacity]]*248.77,0)</f>
        <v>10946</v>
      </c>
      <c r="B415" s="4">
        <v>21055</v>
      </c>
      <c r="C415" s="9" t="s">
        <v>7992</v>
      </c>
      <c r="D415" s="2" t="s">
        <v>406</v>
      </c>
      <c r="E415" s="2" t="s">
        <v>6074</v>
      </c>
      <c r="F415" s="2" t="str">
        <f>Table1[[#This Row],[Facility Number]]&amp;"-"&amp;Table1[[#This Row],[Facility Name]]&amp;"-"&amp;Table1[[#This Row],[Level of Care]]</f>
        <v>21055-LYNN'S HERITAGE HOUSE, INC-ALF**</v>
      </c>
      <c r="G415" s="2" t="s">
        <v>6075</v>
      </c>
      <c r="H415" s="2" t="s">
        <v>1939</v>
      </c>
      <c r="I415" s="2" t="s">
        <v>6076</v>
      </c>
      <c r="J415" s="2" t="s">
        <v>6077</v>
      </c>
      <c r="K415" s="2" t="s">
        <v>4508</v>
      </c>
      <c r="L415" s="3">
        <v>44</v>
      </c>
      <c r="M415" s="2" t="s">
        <v>6078</v>
      </c>
      <c r="N415" s="2" t="s">
        <v>6079</v>
      </c>
      <c r="O415" s="2" t="s">
        <v>6075</v>
      </c>
      <c r="P415" s="2" t="s">
        <v>1939</v>
      </c>
      <c r="Q415" s="2" t="s">
        <v>6076</v>
      </c>
      <c r="R415" s="2" t="s">
        <v>6074</v>
      </c>
      <c r="S415" s="2" t="s">
        <v>24</v>
      </c>
    </row>
    <row r="416" spans="1:19" ht="13.9" customHeight="1" x14ac:dyDescent="0.25">
      <c r="A416" s="12">
        <f>ROUND(Table1[[#This Row],[Capacity]]*248.77,0)</f>
        <v>2239</v>
      </c>
      <c r="B416" s="4">
        <v>21083</v>
      </c>
      <c r="C416" s="9" t="s">
        <v>7992</v>
      </c>
      <c r="D416" s="2" t="s">
        <v>15</v>
      </c>
      <c r="E416" s="2" t="s">
        <v>6080</v>
      </c>
      <c r="F416" s="2" t="str">
        <f>Table1[[#This Row],[Facility Number]]&amp;"-"&amp;Table1[[#This Row],[Facility Name]]&amp;"-"&amp;Table1[[#This Row],[Level of Care]]</f>
        <v>21083-ROSEWOOD RESIDENTIAL CARE-RCF</v>
      </c>
      <c r="G416" s="2" t="s">
        <v>6081</v>
      </c>
      <c r="H416" s="2" t="s">
        <v>2715</v>
      </c>
      <c r="I416" s="2" t="s">
        <v>6082</v>
      </c>
      <c r="J416" s="2" t="s">
        <v>6083</v>
      </c>
      <c r="K416" s="2" t="s">
        <v>6084</v>
      </c>
      <c r="L416" s="3">
        <v>9</v>
      </c>
      <c r="M416" s="2" t="s">
        <v>6085</v>
      </c>
      <c r="N416" s="2" t="s">
        <v>6086</v>
      </c>
      <c r="O416" s="2" t="s">
        <v>6081</v>
      </c>
      <c r="P416" s="2" t="s">
        <v>2715</v>
      </c>
      <c r="Q416" s="2" t="s">
        <v>6082</v>
      </c>
      <c r="R416" s="2" t="s">
        <v>6087</v>
      </c>
      <c r="S416" s="2" t="s">
        <v>36</v>
      </c>
    </row>
    <row r="417" spans="1:19" ht="13.9" customHeight="1" x14ac:dyDescent="0.25">
      <c r="A417" s="12">
        <f>ROUND(Table1[[#This Row],[Capacity]]*248.77,0)</f>
        <v>4975</v>
      </c>
      <c r="B417" s="4">
        <v>21093</v>
      </c>
      <c r="C417" s="9" t="s">
        <v>7992</v>
      </c>
      <c r="D417" s="2" t="s">
        <v>15</v>
      </c>
      <c r="E417" s="2" t="s">
        <v>6088</v>
      </c>
      <c r="F417" s="2" t="str">
        <f>Table1[[#This Row],[Facility Number]]&amp;"-"&amp;Table1[[#This Row],[Facility Name]]&amp;"-"&amp;Table1[[#This Row],[Level of Care]]</f>
        <v>21093-OWEN ACRES RESIDENTIAL CARE FACILITY-RCF</v>
      </c>
      <c r="G417" s="2" t="s">
        <v>6089</v>
      </c>
      <c r="H417" s="2" t="s">
        <v>279</v>
      </c>
      <c r="I417" s="2" t="s">
        <v>6090</v>
      </c>
      <c r="J417" s="2" t="s">
        <v>6091</v>
      </c>
      <c r="K417" s="2" t="s">
        <v>1296</v>
      </c>
      <c r="L417" s="3">
        <v>20</v>
      </c>
      <c r="M417" s="2" t="s">
        <v>6092</v>
      </c>
      <c r="N417" s="2" t="s">
        <v>6093</v>
      </c>
      <c r="O417" s="2" t="s">
        <v>6094</v>
      </c>
      <c r="P417" s="2" t="s">
        <v>279</v>
      </c>
      <c r="Q417" s="2" t="s">
        <v>6090</v>
      </c>
      <c r="R417" s="2" t="s">
        <v>6095</v>
      </c>
      <c r="S417" s="2" t="s">
        <v>36</v>
      </c>
    </row>
    <row r="418" spans="1:19" ht="13.9" customHeight="1" x14ac:dyDescent="0.25">
      <c r="A418" s="12">
        <f>ROUND(Table1[[#This Row],[Capacity]]*248.77,0)</f>
        <v>39803</v>
      </c>
      <c r="B418" s="4">
        <v>21111</v>
      </c>
      <c r="C418" s="9" t="s">
        <v>7992</v>
      </c>
      <c r="D418" s="2" t="s">
        <v>406</v>
      </c>
      <c r="E418" s="2" t="s">
        <v>6096</v>
      </c>
      <c r="F418" s="2" t="str">
        <f>Table1[[#This Row],[Facility Number]]&amp;"-"&amp;Table1[[#This Row],[Facility Name]]&amp;"-"&amp;Table1[[#This Row],[Level of Care]]</f>
        <v>21111-MOTHER OF PERPETUAL HELP RESIDENCE, INC-ALF**</v>
      </c>
      <c r="G418" s="2" t="s">
        <v>6097</v>
      </c>
      <c r="H418" s="2" t="s">
        <v>18</v>
      </c>
      <c r="I418" s="2" t="s">
        <v>1973</v>
      </c>
      <c r="J418" s="2" t="s">
        <v>878</v>
      </c>
      <c r="K418" s="2" t="s">
        <v>6098</v>
      </c>
      <c r="L418" s="3">
        <v>160</v>
      </c>
      <c r="M418" s="2" t="s">
        <v>6099</v>
      </c>
      <c r="N418" s="2" t="s">
        <v>6100</v>
      </c>
      <c r="O418" s="2" t="s">
        <v>6097</v>
      </c>
      <c r="P418" s="2" t="s">
        <v>18</v>
      </c>
      <c r="Q418" s="2" t="s">
        <v>1973</v>
      </c>
      <c r="R418" s="2" t="s">
        <v>6096</v>
      </c>
      <c r="S418" s="2" t="s">
        <v>76</v>
      </c>
    </row>
    <row r="419" spans="1:19" ht="13.9" customHeight="1" x14ac:dyDescent="0.25">
      <c r="A419" s="12">
        <f>ROUND(Table1[[#This Row],[Capacity]]*248.77,0)</f>
        <v>2736</v>
      </c>
      <c r="B419" s="4">
        <v>21150</v>
      </c>
      <c r="C419" s="9" t="s">
        <v>7992</v>
      </c>
      <c r="D419" s="2" t="s">
        <v>138</v>
      </c>
      <c r="E419" s="2" t="s">
        <v>6107</v>
      </c>
      <c r="F419" s="2" t="str">
        <f>Table1[[#This Row],[Facility Number]]&amp;"-"&amp;Table1[[#This Row],[Facility Name]]&amp;"-"&amp;Table1[[#This Row],[Level of Care]]</f>
        <v>21150-CASABLANCA CARE CENTER-RCF*</v>
      </c>
      <c r="G419" s="2" t="s">
        <v>6108</v>
      </c>
      <c r="H419" s="2" t="s">
        <v>298</v>
      </c>
      <c r="I419" s="2" t="s">
        <v>6109</v>
      </c>
      <c r="J419" s="2" t="s">
        <v>6110</v>
      </c>
      <c r="K419" s="2" t="s">
        <v>6111</v>
      </c>
      <c r="L419" s="3">
        <v>11</v>
      </c>
      <c r="M419" s="2" t="s">
        <v>6112</v>
      </c>
      <c r="N419" s="2" t="s">
        <v>6113</v>
      </c>
      <c r="O419" s="2" t="s">
        <v>6114</v>
      </c>
      <c r="P419" s="2" t="s">
        <v>298</v>
      </c>
      <c r="Q419" s="2" t="s">
        <v>6115</v>
      </c>
      <c r="R419" s="2" t="s">
        <v>6116</v>
      </c>
      <c r="S419" s="2" t="s">
        <v>36</v>
      </c>
    </row>
    <row r="420" spans="1:19" ht="13.9" customHeight="1" x14ac:dyDescent="0.25">
      <c r="A420" s="12">
        <f>ROUND(Table1[[#This Row],[Capacity]]*248.77,0)</f>
        <v>3732</v>
      </c>
      <c r="B420" s="4">
        <v>21163</v>
      </c>
      <c r="C420" s="9" t="s">
        <v>7992</v>
      </c>
      <c r="D420" s="2" t="s">
        <v>15</v>
      </c>
      <c r="E420" s="2" t="s">
        <v>6117</v>
      </c>
      <c r="F420" s="2" t="str">
        <f>Table1[[#This Row],[Facility Number]]&amp;"-"&amp;Table1[[#This Row],[Facility Name]]&amp;"-"&amp;Table1[[#This Row],[Level of Care]]</f>
        <v>21163-BENEDICT JOSEPH LABRE CENTER-RCF</v>
      </c>
      <c r="G420" s="2" t="s">
        <v>6118</v>
      </c>
      <c r="H420" s="2" t="s">
        <v>18</v>
      </c>
      <c r="I420" s="2" t="s">
        <v>6119</v>
      </c>
      <c r="J420" s="2" t="s">
        <v>6120</v>
      </c>
      <c r="K420" s="2" t="s">
        <v>6121</v>
      </c>
      <c r="L420" s="3">
        <v>15</v>
      </c>
      <c r="M420" s="2" t="s">
        <v>6122</v>
      </c>
      <c r="N420" s="2" t="s">
        <v>6123</v>
      </c>
      <c r="O420" s="2" t="s">
        <v>6118</v>
      </c>
      <c r="P420" s="2" t="s">
        <v>18</v>
      </c>
      <c r="Q420" s="2" t="s">
        <v>6119</v>
      </c>
      <c r="R420" s="2" t="s">
        <v>6124</v>
      </c>
      <c r="S420" s="2" t="s">
        <v>76</v>
      </c>
    </row>
    <row r="421" spans="1:19" ht="13.9" customHeight="1" x14ac:dyDescent="0.25">
      <c r="A421" s="12">
        <f>ROUND(Table1[[#This Row],[Capacity]]*248.77,0)</f>
        <v>12439</v>
      </c>
      <c r="B421" s="4">
        <v>21318</v>
      </c>
      <c r="C421" s="9" t="s">
        <v>7992</v>
      </c>
      <c r="D421" s="2" t="s">
        <v>406</v>
      </c>
      <c r="E421" s="2" t="s">
        <v>6133</v>
      </c>
      <c r="F421" s="2" t="str">
        <f>Table1[[#This Row],[Facility Number]]&amp;"-"&amp;Table1[[#This Row],[Facility Name]]&amp;"-"&amp;Table1[[#This Row],[Level of Care]]</f>
        <v>21318-SUMMIT VILLA LIFECARE-ALF**</v>
      </c>
      <c r="G421" s="2" t="s">
        <v>6134</v>
      </c>
      <c r="H421" s="2" t="s">
        <v>6135</v>
      </c>
      <c r="I421" s="2" t="s">
        <v>6136</v>
      </c>
      <c r="J421" s="2" t="s">
        <v>1757</v>
      </c>
      <c r="K421" s="2" t="s">
        <v>6137</v>
      </c>
      <c r="L421" s="3">
        <v>50</v>
      </c>
      <c r="M421" s="2" t="s">
        <v>6138</v>
      </c>
      <c r="N421" s="2" t="s">
        <v>6139</v>
      </c>
      <c r="O421" s="2" t="s">
        <v>6134</v>
      </c>
      <c r="P421" s="2" t="s">
        <v>6135</v>
      </c>
      <c r="Q421" s="2" t="s">
        <v>6136</v>
      </c>
      <c r="R421" s="2" t="s">
        <v>6140</v>
      </c>
      <c r="S421" s="2" t="s">
        <v>24</v>
      </c>
    </row>
    <row r="422" spans="1:19" ht="13.9" customHeight="1" x14ac:dyDescent="0.25">
      <c r="A422" s="12">
        <f>ROUND(Table1[[#This Row],[Capacity]]*248.77,0)</f>
        <v>8956</v>
      </c>
      <c r="B422" s="4">
        <v>21439</v>
      </c>
      <c r="C422" s="9" t="s">
        <v>7992</v>
      </c>
      <c r="D422" s="2" t="s">
        <v>138</v>
      </c>
      <c r="E422" s="2" t="s">
        <v>6147</v>
      </c>
      <c r="F422" s="2" t="str">
        <f>Table1[[#This Row],[Facility Number]]&amp;"-"&amp;Table1[[#This Row],[Facility Name]]&amp;"-"&amp;Table1[[#This Row],[Level of Care]]</f>
        <v>21439-COOPER HOUSE-RCF*</v>
      </c>
      <c r="G422" s="2" t="s">
        <v>6148</v>
      </c>
      <c r="H422" s="2" t="s">
        <v>18</v>
      </c>
      <c r="I422" s="2" t="s">
        <v>6149</v>
      </c>
      <c r="J422" s="2" t="s">
        <v>3745</v>
      </c>
      <c r="K422" s="2" t="s">
        <v>6150</v>
      </c>
      <c r="L422" s="3">
        <v>36</v>
      </c>
      <c r="M422" s="2" t="s">
        <v>6151</v>
      </c>
      <c r="N422" s="2" t="s">
        <v>6152</v>
      </c>
      <c r="O422" s="2" t="s">
        <v>6148</v>
      </c>
      <c r="P422" s="2" t="s">
        <v>18</v>
      </c>
      <c r="Q422" s="2" t="s">
        <v>6149</v>
      </c>
      <c r="R422" s="2" t="s">
        <v>6153</v>
      </c>
      <c r="S422" s="2" t="s">
        <v>76</v>
      </c>
    </row>
    <row r="423" spans="1:19" ht="13.9" customHeight="1" x14ac:dyDescent="0.25">
      <c r="A423" s="12">
        <f>ROUND(Table1[[#This Row],[Capacity]]*248.77,0)</f>
        <v>8209</v>
      </c>
      <c r="B423" s="4">
        <v>21509</v>
      </c>
      <c r="C423" s="9" t="s">
        <v>7992</v>
      </c>
      <c r="D423" s="2" t="s">
        <v>137</v>
      </c>
      <c r="E423" s="2" t="s">
        <v>127</v>
      </c>
      <c r="F423" s="2" t="str">
        <f>Table1[[#This Row],[Facility Number]]&amp;"-"&amp;Table1[[#This Row],[Facility Name]]&amp;"-"&amp;Table1[[#This Row],[Level of Care]]</f>
        <v>21509-BAPTIST HOME, THE-ICF</v>
      </c>
      <c r="G423" s="2" t="s">
        <v>6162</v>
      </c>
      <c r="H423" s="2" t="s">
        <v>513</v>
      </c>
      <c r="I423" s="2" t="s">
        <v>6163</v>
      </c>
      <c r="J423" s="2" t="s">
        <v>5029</v>
      </c>
      <c r="K423" s="2" t="s">
        <v>6164</v>
      </c>
      <c r="L423" s="3">
        <v>33</v>
      </c>
      <c r="M423" s="2" t="s">
        <v>6165</v>
      </c>
      <c r="N423" s="2" t="s">
        <v>6166</v>
      </c>
      <c r="O423" s="2" t="s">
        <v>6167</v>
      </c>
      <c r="P423" s="2" t="s">
        <v>513</v>
      </c>
      <c r="Q423" s="2" t="s">
        <v>6168</v>
      </c>
      <c r="R423" s="2" t="s">
        <v>127</v>
      </c>
      <c r="S423" s="2" t="s">
        <v>76</v>
      </c>
    </row>
    <row r="424" spans="1:19" ht="13.9" customHeight="1" x14ac:dyDescent="0.25">
      <c r="A424" s="12">
        <f>ROUND(Table1[[#This Row],[Capacity]]*248.77,0)</f>
        <v>7463</v>
      </c>
      <c r="B424" s="4">
        <v>21509</v>
      </c>
      <c r="C424" s="9" t="s">
        <v>7992</v>
      </c>
      <c r="D424" s="2" t="s">
        <v>406</v>
      </c>
      <c r="E424" s="2" t="s">
        <v>127</v>
      </c>
      <c r="F424" s="2" t="str">
        <f>Table1[[#This Row],[Facility Number]]&amp;"-"&amp;Table1[[#This Row],[Facility Name]]&amp;"-"&amp;Table1[[#This Row],[Level of Care]]</f>
        <v>21509-BAPTIST HOME, THE-ALF**</v>
      </c>
      <c r="G424" s="2" t="s">
        <v>6162</v>
      </c>
      <c r="H424" s="2" t="s">
        <v>513</v>
      </c>
      <c r="I424" s="2" t="s">
        <v>6163</v>
      </c>
      <c r="J424" s="2" t="s">
        <v>5029</v>
      </c>
      <c r="K424" s="2" t="s">
        <v>6164</v>
      </c>
      <c r="L424" s="3">
        <v>30</v>
      </c>
      <c r="M424" s="2" t="s">
        <v>6165</v>
      </c>
      <c r="N424" s="2" t="s">
        <v>6166</v>
      </c>
      <c r="O424" s="2" t="s">
        <v>6167</v>
      </c>
      <c r="P424" s="2" t="s">
        <v>513</v>
      </c>
      <c r="Q424" s="2" t="s">
        <v>6168</v>
      </c>
      <c r="R424" s="2" t="s">
        <v>127</v>
      </c>
      <c r="S424" s="2" t="s">
        <v>76</v>
      </c>
    </row>
    <row r="425" spans="1:19" ht="13.9" customHeight="1" x14ac:dyDescent="0.25">
      <c r="A425" s="12">
        <f>ROUND(Table1[[#This Row],[Capacity]]*248.77,0)</f>
        <v>7214</v>
      </c>
      <c r="B425" s="4">
        <v>21512</v>
      </c>
      <c r="C425" s="9" t="s">
        <v>7992</v>
      </c>
      <c r="D425" s="2" t="s">
        <v>138</v>
      </c>
      <c r="E425" s="2" t="s">
        <v>6169</v>
      </c>
      <c r="F425" s="2" t="str">
        <f>Table1[[#This Row],[Facility Number]]&amp;"-"&amp;Table1[[#This Row],[Facility Name]]&amp;"-"&amp;Table1[[#This Row],[Level of Care]]</f>
        <v>21512-ST FRANCOIS MANOR-RCF*</v>
      </c>
      <c r="G425" s="2" t="s">
        <v>6170</v>
      </c>
      <c r="H425" s="2" t="s">
        <v>119</v>
      </c>
      <c r="I425" s="2" t="s">
        <v>6171</v>
      </c>
      <c r="J425" s="2" t="s">
        <v>151</v>
      </c>
      <c r="K425" s="2" t="s">
        <v>6172</v>
      </c>
      <c r="L425" s="3">
        <v>29</v>
      </c>
      <c r="M425" s="2" t="s">
        <v>6173</v>
      </c>
      <c r="N425" s="2" t="s">
        <v>6174</v>
      </c>
      <c r="O425" s="2" t="s">
        <v>6170</v>
      </c>
      <c r="P425" s="2" t="s">
        <v>119</v>
      </c>
      <c r="Q425" s="2" t="s">
        <v>6171</v>
      </c>
      <c r="R425" s="2" t="s">
        <v>6175</v>
      </c>
      <c r="S425" s="2" t="s">
        <v>36</v>
      </c>
    </row>
    <row r="426" spans="1:19" ht="13.9" customHeight="1" x14ac:dyDescent="0.25">
      <c r="A426" s="12">
        <f>ROUND(Table1[[#This Row],[Capacity]]*248.77,0)</f>
        <v>2736</v>
      </c>
      <c r="B426" s="4">
        <v>21512</v>
      </c>
      <c r="C426" s="9" t="s">
        <v>7992</v>
      </c>
      <c r="D426" s="2" t="s">
        <v>15</v>
      </c>
      <c r="E426" s="2" t="s">
        <v>6169</v>
      </c>
      <c r="F426" s="2" t="str">
        <f>Table1[[#This Row],[Facility Number]]&amp;"-"&amp;Table1[[#This Row],[Facility Name]]&amp;"-"&amp;Table1[[#This Row],[Level of Care]]</f>
        <v>21512-ST FRANCOIS MANOR-RCF</v>
      </c>
      <c r="G426" s="2" t="s">
        <v>6170</v>
      </c>
      <c r="H426" s="2" t="s">
        <v>119</v>
      </c>
      <c r="I426" s="2" t="s">
        <v>6171</v>
      </c>
      <c r="J426" s="2" t="s">
        <v>151</v>
      </c>
      <c r="K426" s="2" t="s">
        <v>6172</v>
      </c>
      <c r="L426" s="3">
        <v>11</v>
      </c>
      <c r="M426" s="2" t="s">
        <v>6173</v>
      </c>
      <c r="N426" s="2" t="s">
        <v>6174</v>
      </c>
      <c r="O426" s="2" t="s">
        <v>6170</v>
      </c>
      <c r="P426" s="2" t="s">
        <v>119</v>
      </c>
      <c r="Q426" s="2" t="s">
        <v>6171</v>
      </c>
      <c r="R426" s="2" t="s">
        <v>6175</v>
      </c>
      <c r="S426" s="2" t="s">
        <v>36</v>
      </c>
    </row>
    <row r="427" spans="1:19" ht="13.9" customHeight="1" x14ac:dyDescent="0.25">
      <c r="A427" s="12">
        <f>ROUND(Table1[[#This Row],[Capacity]]*248.77,0)</f>
        <v>7961</v>
      </c>
      <c r="B427" s="4">
        <v>21563</v>
      </c>
      <c r="C427" s="9" t="s">
        <v>7992</v>
      </c>
      <c r="D427" s="2" t="s">
        <v>138</v>
      </c>
      <c r="E427" s="2" t="s">
        <v>6176</v>
      </c>
      <c r="F427" s="2" t="str">
        <f>Table1[[#This Row],[Facility Number]]&amp;"-"&amp;Table1[[#This Row],[Facility Name]]&amp;"-"&amp;Table1[[#This Row],[Level of Care]]</f>
        <v>21563-LAMPLIGHT VILLAGE-RCF*</v>
      </c>
      <c r="G427" s="2" t="s">
        <v>6177</v>
      </c>
      <c r="H427" s="2" t="s">
        <v>2461</v>
      </c>
      <c r="I427" s="2" t="s">
        <v>6178</v>
      </c>
      <c r="J427" s="2" t="s">
        <v>1314</v>
      </c>
      <c r="K427" s="2" t="s">
        <v>1289</v>
      </c>
      <c r="L427" s="3">
        <v>32</v>
      </c>
      <c r="M427" s="2" t="s">
        <v>6179</v>
      </c>
      <c r="N427" s="2" t="s">
        <v>6180</v>
      </c>
      <c r="O427" s="2" t="s">
        <v>6181</v>
      </c>
      <c r="P427" s="2" t="s">
        <v>2461</v>
      </c>
      <c r="Q427" s="2" t="s">
        <v>6182</v>
      </c>
      <c r="R427" s="2" t="s">
        <v>6183</v>
      </c>
      <c r="S427" s="2" t="s">
        <v>126</v>
      </c>
    </row>
    <row r="428" spans="1:19" ht="13.9" customHeight="1" x14ac:dyDescent="0.25">
      <c r="A428" s="12">
        <f>ROUND(Table1[[#This Row],[Capacity]]*248.77,0)</f>
        <v>10946</v>
      </c>
      <c r="B428" s="4">
        <v>21631</v>
      </c>
      <c r="C428" s="9" t="s">
        <v>7992</v>
      </c>
      <c r="D428" s="2" t="s">
        <v>138</v>
      </c>
      <c r="E428" s="2" t="s">
        <v>6191</v>
      </c>
      <c r="F428" s="2" t="str">
        <f>Table1[[#This Row],[Facility Number]]&amp;"-"&amp;Table1[[#This Row],[Facility Name]]&amp;"-"&amp;Table1[[#This Row],[Level of Care]]</f>
        <v>21631-KIDWELL HOME-RCF*</v>
      </c>
      <c r="G428" s="2" t="s">
        <v>6192</v>
      </c>
      <c r="H428" s="2" t="s">
        <v>6186</v>
      </c>
      <c r="I428" s="2" t="s">
        <v>6187</v>
      </c>
      <c r="J428" s="2" t="s">
        <v>1652</v>
      </c>
      <c r="K428" s="2" t="s">
        <v>6188</v>
      </c>
      <c r="L428" s="3">
        <v>44</v>
      </c>
      <c r="M428" s="2" t="s">
        <v>6193</v>
      </c>
      <c r="N428" s="2" t="s">
        <v>6190</v>
      </c>
      <c r="O428" s="2" t="s">
        <v>6192</v>
      </c>
      <c r="P428" s="2" t="s">
        <v>6186</v>
      </c>
      <c r="Q428" s="2" t="s">
        <v>6187</v>
      </c>
      <c r="R428" s="2" t="s">
        <v>1741</v>
      </c>
      <c r="S428" s="2" t="s">
        <v>664</v>
      </c>
    </row>
    <row r="429" spans="1:19" ht="13.9" customHeight="1" x14ac:dyDescent="0.25">
      <c r="A429" s="12">
        <f>ROUND(Table1[[#This Row],[Capacity]]*248.77,0)</f>
        <v>14180</v>
      </c>
      <c r="B429" s="4">
        <v>21851</v>
      </c>
      <c r="C429" s="9" t="s">
        <v>7992</v>
      </c>
      <c r="D429" s="2" t="s">
        <v>138</v>
      </c>
      <c r="E429" s="2" t="s">
        <v>6225</v>
      </c>
      <c r="F429" s="2" t="str">
        <f>Table1[[#This Row],[Facility Number]]&amp;"-"&amp;Table1[[#This Row],[Facility Name]]&amp;"-"&amp;Table1[[#This Row],[Level of Care]]</f>
        <v>21851-PREFERRED FAMILY HEALTHCARE, INC-RCF*</v>
      </c>
      <c r="G429" s="2" t="s">
        <v>6226</v>
      </c>
      <c r="H429" s="2" t="s">
        <v>1644</v>
      </c>
      <c r="I429" s="2" t="s">
        <v>6227</v>
      </c>
      <c r="J429" s="2" t="s">
        <v>3224</v>
      </c>
      <c r="K429" s="2" t="s">
        <v>6228</v>
      </c>
      <c r="L429" s="3">
        <v>57</v>
      </c>
      <c r="M429" s="2" t="s">
        <v>6229</v>
      </c>
      <c r="N429" s="2" t="s">
        <v>6230</v>
      </c>
      <c r="O429" s="2" t="s">
        <v>6231</v>
      </c>
      <c r="P429" s="2" t="s">
        <v>1644</v>
      </c>
      <c r="Q429" s="2" t="s">
        <v>6232</v>
      </c>
      <c r="R429" s="2" t="s">
        <v>6225</v>
      </c>
      <c r="S429" s="2" t="s">
        <v>76</v>
      </c>
    </row>
    <row r="430" spans="1:19" ht="13.9" customHeight="1" x14ac:dyDescent="0.25">
      <c r="A430" s="12">
        <f>ROUND(Table1[[#This Row],[Capacity]]*248.77,0)</f>
        <v>9951</v>
      </c>
      <c r="B430" s="4">
        <v>21994</v>
      </c>
      <c r="C430" s="9" t="s">
        <v>7992</v>
      </c>
      <c r="D430" s="2" t="s">
        <v>37</v>
      </c>
      <c r="E430" s="2" t="s">
        <v>6233</v>
      </c>
      <c r="F430" s="2" t="str">
        <f>Table1[[#This Row],[Facility Number]]&amp;"-"&amp;Table1[[#This Row],[Facility Name]]&amp;"-"&amp;Table1[[#This Row],[Level of Care]]</f>
        <v>21994-ST ANN ASSISTED LIVING CENTER-ALF</v>
      </c>
      <c r="G430" s="2" t="s">
        <v>6234</v>
      </c>
      <c r="H430" s="2" t="s">
        <v>6235</v>
      </c>
      <c r="I430" s="2" t="s">
        <v>6236</v>
      </c>
      <c r="J430" s="2" t="s">
        <v>5161</v>
      </c>
      <c r="K430" s="2" t="s">
        <v>1202</v>
      </c>
      <c r="L430" s="3">
        <v>40</v>
      </c>
      <c r="M430" s="2" t="s">
        <v>6237</v>
      </c>
      <c r="N430" s="2" t="s">
        <v>6238</v>
      </c>
      <c r="O430" s="2" t="s">
        <v>6234</v>
      </c>
      <c r="P430" s="2" t="s">
        <v>6235</v>
      </c>
      <c r="Q430" s="2" t="s">
        <v>6236</v>
      </c>
      <c r="R430" s="2" t="s">
        <v>6239</v>
      </c>
      <c r="S430" s="2" t="s">
        <v>36</v>
      </c>
    </row>
    <row r="431" spans="1:19" ht="13.9" customHeight="1" x14ac:dyDescent="0.25">
      <c r="A431" s="12">
        <f>ROUND(Table1[[#This Row],[Capacity]]*248.77,0)</f>
        <v>24628</v>
      </c>
      <c r="B431" s="4">
        <v>22269</v>
      </c>
      <c r="C431" s="9" t="s">
        <v>7992</v>
      </c>
      <c r="D431" s="2" t="s">
        <v>406</v>
      </c>
      <c r="E431" s="2" t="s">
        <v>6263</v>
      </c>
      <c r="F431" s="2" t="str">
        <f>Table1[[#This Row],[Facility Number]]&amp;"-"&amp;Table1[[#This Row],[Facility Name]]&amp;"-"&amp;Table1[[#This Row],[Level of Care]]</f>
        <v>22269-RICHMOND TERRACE ASSISTED LIVING-ALF**</v>
      </c>
      <c r="G431" s="2" t="s">
        <v>6264</v>
      </c>
      <c r="H431" s="2" t="s">
        <v>18</v>
      </c>
      <c r="I431" s="2" t="s">
        <v>6265</v>
      </c>
      <c r="J431" s="2" t="s">
        <v>445</v>
      </c>
      <c r="K431" s="2" t="s">
        <v>6266</v>
      </c>
      <c r="L431" s="3">
        <v>99</v>
      </c>
      <c r="M431" s="2" t="s">
        <v>6267</v>
      </c>
      <c r="N431" s="2" t="s">
        <v>6268</v>
      </c>
      <c r="O431" s="2" t="s">
        <v>6264</v>
      </c>
      <c r="P431" s="2" t="s">
        <v>18</v>
      </c>
      <c r="Q431" s="2" t="s">
        <v>6265</v>
      </c>
      <c r="R431" s="2" t="s">
        <v>1586</v>
      </c>
      <c r="S431" s="2" t="s">
        <v>76</v>
      </c>
    </row>
    <row r="432" spans="1:19" ht="13.9" customHeight="1" x14ac:dyDescent="0.25">
      <c r="A432" s="12">
        <f>ROUND(Table1[[#This Row],[Capacity]]*248.77,0)</f>
        <v>24877</v>
      </c>
      <c r="B432" s="4">
        <v>22460</v>
      </c>
      <c r="C432" s="9" t="s">
        <v>7992</v>
      </c>
      <c r="D432" s="2" t="s">
        <v>406</v>
      </c>
      <c r="E432" s="2" t="s">
        <v>6275</v>
      </c>
      <c r="F432" s="2" t="str">
        <f>Table1[[#This Row],[Facility Number]]&amp;"-"&amp;Table1[[#This Row],[Facility Name]]&amp;"-"&amp;Table1[[#This Row],[Level of Care]]</f>
        <v>22460-VERONICA HOUSE-ALF**</v>
      </c>
      <c r="G432" s="2" t="s">
        <v>6276</v>
      </c>
      <c r="H432" s="2" t="s">
        <v>3157</v>
      </c>
      <c r="I432" s="2" t="s">
        <v>6271</v>
      </c>
      <c r="J432" s="2" t="s">
        <v>745</v>
      </c>
      <c r="K432" s="2" t="s">
        <v>6277</v>
      </c>
      <c r="L432" s="3">
        <v>100</v>
      </c>
      <c r="M432" s="2" t="s">
        <v>6272</v>
      </c>
      <c r="N432" s="2" t="s">
        <v>6278</v>
      </c>
      <c r="O432" s="2" t="s">
        <v>6276</v>
      </c>
      <c r="P432" s="2" t="s">
        <v>3157</v>
      </c>
      <c r="Q432" s="2" t="s">
        <v>6271</v>
      </c>
      <c r="R432" s="2" t="s">
        <v>6274</v>
      </c>
      <c r="S432" s="2" t="s">
        <v>76</v>
      </c>
    </row>
    <row r="433" spans="1:19" ht="13.9" customHeight="1" x14ac:dyDescent="0.25">
      <c r="A433" s="12">
        <f>ROUND(Table1[[#This Row],[Capacity]]*248.77,0)</f>
        <v>22887</v>
      </c>
      <c r="B433" s="4">
        <v>22584</v>
      </c>
      <c r="C433" s="9" t="s">
        <v>7992</v>
      </c>
      <c r="D433" s="2" t="s">
        <v>15</v>
      </c>
      <c r="E433" s="2" t="s">
        <v>6285</v>
      </c>
      <c r="F433" s="2" t="str">
        <f>Table1[[#This Row],[Facility Number]]&amp;"-"&amp;Table1[[#This Row],[Facility Name]]&amp;"-"&amp;Table1[[#This Row],[Level of Care]]</f>
        <v>22584-BUNGALOWS AT CHESTERFIELD VILLAGE-RCF</v>
      </c>
      <c r="G433" s="2" t="s">
        <v>6286</v>
      </c>
      <c r="H433" s="2" t="s">
        <v>40</v>
      </c>
      <c r="I433" s="2" t="s">
        <v>6287</v>
      </c>
      <c r="J433" s="2" t="s">
        <v>3413</v>
      </c>
      <c r="K433" s="2" t="s">
        <v>2108</v>
      </c>
      <c r="L433" s="3">
        <v>92</v>
      </c>
      <c r="M433" s="2" t="s">
        <v>6288</v>
      </c>
      <c r="N433" s="2" t="s">
        <v>6289</v>
      </c>
      <c r="O433" s="2" t="s">
        <v>6290</v>
      </c>
      <c r="P433" s="2" t="s">
        <v>40</v>
      </c>
      <c r="Q433" s="2" t="s">
        <v>6287</v>
      </c>
      <c r="R433" s="2" t="s">
        <v>6065</v>
      </c>
      <c r="S433" s="2" t="s">
        <v>24</v>
      </c>
    </row>
    <row r="434" spans="1:19" ht="13.9" customHeight="1" x14ac:dyDescent="0.25">
      <c r="A434" s="12">
        <f>ROUND(Table1[[#This Row],[Capacity]]*248.77,0)</f>
        <v>2239</v>
      </c>
      <c r="B434" s="4">
        <v>22648</v>
      </c>
      <c r="C434" s="9" t="s">
        <v>7992</v>
      </c>
      <c r="D434" s="2" t="s">
        <v>406</v>
      </c>
      <c r="E434" s="2" t="s">
        <v>6299</v>
      </c>
      <c r="F434" s="2" t="str">
        <f>Table1[[#This Row],[Facility Number]]&amp;"-"&amp;Table1[[#This Row],[Facility Name]]&amp;"-"&amp;Table1[[#This Row],[Level of Care]]</f>
        <v>22648-DOLAN MEMORY CARE AT CONWAY-ALF**</v>
      </c>
      <c r="G434" s="2" t="s">
        <v>6300</v>
      </c>
      <c r="H434" s="2" t="s">
        <v>832</v>
      </c>
      <c r="I434" s="2" t="s">
        <v>6301</v>
      </c>
      <c r="J434" s="2" t="s">
        <v>5665</v>
      </c>
      <c r="K434" s="2" t="s">
        <v>1211</v>
      </c>
      <c r="L434" s="3">
        <v>9</v>
      </c>
      <c r="M434" s="2" t="s">
        <v>6302</v>
      </c>
      <c r="N434" s="2" t="s">
        <v>6303</v>
      </c>
      <c r="O434" s="2" t="s">
        <v>6300</v>
      </c>
      <c r="P434" s="2" t="s">
        <v>832</v>
      </c>
      <c r="Q434" s="2" t="s">
        <v>6301</v>
      </c>
      <c r="R434" s="2" t="s">
        <v>5668</v>
      </c>
      <c r="S434" s="2" t="s">
        <v>24</v>
      </c>
    </row>
    <row r="435" spans="1:19" ht="13.9" customHeight="1" x14ac:dyDescent="0.25">
      <c r="A435" s="12">
        <f>ROUND(Table1[[#This Row],[Capacity]]*248.77,0)</f>
        <v>2488</v>
      </c>
      <c r="B435" s="4">
        <v>22664</v>
      </c>
      <c r="C435" s="9" t="s">
        <v>7992</v>
      </c>
      <c r="D435" s="2" t="s">
        <v>37</v>
      </c>
      <c r="E435" s="2" t="s">
        <v>6304</v>
      </c>
      <c r="F435" s="2" t="str">
        <f>Table1[[#This Row],[Facility Number]]&amp;"-"&amp;Table1[[#This Row],[Facility Name]]&amp;"-"&amp;Table1[[#This Row],[Level of Care]]</f>
        <v>22664-ST JOE MANOR-ALF</v>
      </c>
      <c r="G435" s="2" t="s">
        <v>6305</v>
      </c>
      <c r="H435" s="2" t="s">
        <v>6306</v>
      </c>
      <c r="I435" s="2" t="s">
        <v>6307</v>
      </c>
      <c r="J435" s="2" t="s">
        <v>291</v>
      </c>
      <c r="K435" s="2" t="s">
        <v>6308</v>
      </c>
      <c r="L435" s="3">
        <v>10</v>
      </c>
      <c r="M435" s="2" t="s">
        <v>6309</v>
      </c>
      <c r="N435" s="2" t="s">
        <v>6310</v>
      </c>
      <c r="O435" s="2" t="s">
        <v>6305</v>
      </c>
      <c r="P435" s="2" t="s">
        <v>6306</v>
      </c>
      <c r="Q435" s="2" t="s">
        <v>6307</v>
      </c>
      <c r="R435" s="2" t="s">
        <v>6311</v>
      </c>
      <c r="S435" s="2" t="s">
        <v>36</v>
      </c>
    </row>
    <row r="436" spans="1:19" ht="13.9" customHeight="1" x14ac:dyDescent="0.25">
      <c r="A436" s="12">
        <f>ROUND(Table1[[#This Row],[Capacity]]*248.77,0)</f>
        <v>8956</v>
      </c>
      <c r="B436" s="4">
        <v>22664</v>
      </c>
      <c r="C436" s="9" t="s">
        <v>7992</v>
      </c>
      <c r="D436" s="2" t="s">
        <v>406</v>
      </c>
      <c r="E436" s="2" t="s">
        <v>6304</v>
      </c>
      <c r="F436" s="2" t="str">
        <f>Table1[[#This Row],[Facility Number]]&amp;"-"&amp;Table1[[#This Row],[Facility Name]]&amp;"-"&amp;Table1[[#This Row],[Level of Care]]</f>
        <v>22664-ST JOE MANOR-ALF**</v>
      </c>
      <c r="G436" s="2" t="s">
        <v>6305</v>
      </c>
      <c r="H436" s="2" t="s">
        <v>6306</v>
      </c>
      <c r="I436" s="2" t="s">
        <v>6307</v>
      </c>
      <c r="J436" s="2" t="s">
        <v>291</v>
      </c>
      <c r="K436" s="2" t="s">
        <v>6308</v>
      </c>
      <c r="L436" s="3">
        <v>36</v>
      </c>
      <c r="M436" s="2" t="s">
        <v>6309</v>
      </c>
      <c r="N436" s="2" t="s">
        <v>6310</v>
      </c>
      <c r="O436" s="2" t="s">
        <v>6305</v>
      </c>
      <c r="P436" s="2" t="s">
        <v>6306</v>
      </c>
      <c r="Q436" s="2" t="s">
        <v>6307</v>
      </c>
      <c r="R436" s="2" t="s">
        <v>6311</v>
      </c>
      <c r="S436" s="2" t="s">
        <v>36</v>
      </c>
    </row>
    <row r="437" spans="1:19" ht="13.9" customHeight="1" x14ac:dyDescent="0.25">
      <c r="A437" s="12">
        <f>ROUND(Table1[[#This Row],[Capacity]]*248.77,0)</f>
        <v>8707</v>
      </c>
      <c r="B437" s="4">
        <v>22810</v>
      </c>
      <c r="C437" s="9" t="s">
        <v>7992</v>
      </c>
      <c r="D437" s="2" t="s">
        <v>406</v>
      </c>
      <c r="E437" s="2" t="s">
        <v>6312</v>
      </c>
      <c r="F437" s="2" t="str">
        <f>Table1[[#This Row],[Facility Number]]&amp;"-"&amp;Table1[[#This Row],[Facility Name]]&amp;"-"&amp;Table1[[#This Row],[Level of Care]]</f>
        <v>22810-ST ANDREW'S ASSISTED LIVING OF BRIDGETON-ALF**</v>
      </c>
      <c r="G437" s="2" t="s">
        <v>6313</v>
      </c>
      <c r="H437" s="2" t="s">
        <v>3157</v>
      </c>
      <c r="I437" s="2" t="s">
        <v>6314</v>
      </c>
      <c r="J437" s="2" t="s">
        <v>816</v>
      </c>
      <c r="K437" s="2" t="s">
        <v>6315</v>
      </c>
      <c r="L437" s="3">
        <v>35</v>
      </c>
      <c r="M437" s="2" t="s">
        <v>6316</v>
      </c>
      <c r="N437" s="2" t="s">
        <v>6317</v>
      </c>
      <c r="O437" s="2" t="s">
        <v>6313</v>
      </c>
      <c r="P437" s="2" t="s">
        <v>3157</v>
      </c>
      <c r="Q437" s="2" t="s">
        <v>6314</v>
      </c>
      <c r="R437" s="2" t="s">
        <v>6318</v>
      </c>
      <c r="S437" s="2" t="s">
        <v>76</v>
      </c>
    </row>
    <row r="438" spans="1:19" ht="13.9" customHeight="1" x14ac:dyDescent="0.25">
      <c r="A438" s="12">
        <f>ROUND(Table1[[#This Row],[Capacity]]*248.77,0)</f>
        <v>24877</v>
      </c>
      <c r="B438" s="4">
        <v>22838</v>
      </c>
      <c r="C438" s="9" t="s">
        <v>7992</v>
      </c>
      <c r="D438" s="2" t="s">
        <v>406</v>
      </c>
      <c r="E438" s="2" t="s">
        <v>6319</v>
      </c>
      <c r="F438" s="2" t="str">
        <f>Table1[[#This Row],[Facility Number]]&amp;"-"&amp;Table1[[#This Row],[Facility Name]]&amp;"-"&amp;Table1[[#This Row],[Level of Care]]</f>
        <v>22838-CAPE ALBEON-ALF**</v>
      </c>
      <c r="G438" s="2" t="s">
        <v>6320</v>
      </c>
      <c r="H438" s="2" t="s">
        <v>497</v>
      </c>
      <c r="I438" s="2" t="s">
        <v>6321</v>
      </c>
      <c r="J438" s="2" t="s">
        <v>4887</v>
      </c>
      <c r="K438" s="2" t="s">
        <v>6322</v>
      </c>
      <c r="L438" s="3">
        <v>100</v>
      </c>
      <c r="M438" s="2" t="s">
        <v>6323</v>
      </c>
      <c r="N438" s="2" t="s">
        <v>6324</v>
      </c>
      <c r="O438" s="2" t="s">
        <v>6320</v>
      </c>
      <c r="P438" s="2" t="s">
        <v>497</v>
      </c>
      <c r="Q438" s="2" t="s">
        <v>6321</v>
      </c>
      <c r="R438" s="2" t="s">
        <v>6325</v>
      </c>
      <c r="S438" s="2" t="s">
        <v>76</v>
      </c>
    </row>
    <row r="439" spans="1:19" ht="13.9" customHeight="1" x14ac:dyDescent="0.25">
      <c r="A439" s="12">
        <f>ROUND(Table1[[#This Row],[Capacity]]*248.77,0)</f>
        <v>27365</v>
      </c>
      <c r="B439" s="4">
        <v>22909</v>
      </c>
      <c r="C439" s="9" t="s">
        <v>7992</v>
      </c>
      <c r="D439" s="2" t="s">
        <v>406</v>
      </c>
      <c r="E439" s="2" t="s">
        <v>6326</v>
      </c>
      <c r="F439" s="2" t="str">
        <f>Table1[[#This Row],[Facility Number]]&amp;"-"&amp;Table1[[#This Row],[Facility Name]]&amp;"-"&amp;Table1[[#This Row],[Level of Care]]</f>
        <v>22909-AUTUMN VIEW GARDENS AT SCHUETZ ROAD-ALF**</v>
      </c>
      <c r="G439" s="2" t="s">
        <v>6327</v>
      </c>
      <c r="H439" s="2" t="s">
        <v>18</v>
      </c>
      <c r="I439" s="2" t="s">
        <v>6328</v>
      </c>
      <c r="J439" s="2" t="s">
        <v>6329</v>
      </c>
      <c r="K439" s="2" t="s">
        <v>6330</v>
      </c>
      <c r="L439" s="3">
        <v>110</v>
      </c>
      <c r="M439" s="2" t="s">
        <v>6331</v>
      </c>
      <c r="N439" s="2" t="s">
        <v>6332</v>
      </c>
      <c r="O439" s="2" t="s">
        <v>6327</v>
      </c>
      <c r="P439" s="2" t="s">
        <v>18</v>
      </c>
      <c r="Q439" s="2" t="s">
        <v>6328</v>
      </c>
      <c r="R439" s="2" t="s">
        <v>5979</v>
      </c>
      <c r="S439" s="2" t="s">
        <v>76</v>
      </c>
    </row>
    <row r="440" spans="1:19" ht="13.9" customHeight="1" x14ac:dyDescent="0.25">
      <c r="A440" s="12">
        <f>ROUND(Table1[[#This Row],[Capacity]]*248.77,0)</f>
        <v>13682</v>
      </c>
      <c r="B440" s="4">
        <v>22947</v>
      </c>
      <c r="C440" s="9" t="s">
        <v>7992</v>
      </c>
      <c r="D440" s="2" t="s">
        <v>406</v>
      </c>
      <c r="E440" s="2" t="s">
        <v>6333</v>
      </c>
      <c r="F440" s="2" t="str">
        <f>Table1[[#This Row],[Facility Number]]&amp;"-"&amp;Table1[[#This Row],[Facility Name]]&amp;"-"&amp;Table1[[#This Row],[Level of Care]]</f>
        <v>22947-OZARK MANOR-ALF**</v>
      </c>
      <c r="G440" s="2" t="s">
        <v>6334</v>
      </c>
      <c r="H440" s="2" t="s">
        <v>5091</v>
      </c>
      <c r="I440" s="2" t="s">
        <v>6335</v>
      </c>
      <c r="J440" s="2" t="s">
        <v>6091</v>
      </c>
      <c r="K440" s="2" t="s">
        <v>6336</v>
      </c>
      <c r="L440" s="3">
        <v>55</v>
      </c>
      <c r="M440" s="2" t="s">
        <v>6337</v>
      </c>
      <c r="N440" s="2" t="s">
        <v>6338</v>
      </c>
      <c r="O440" s="2" t="s">
        <v>6339</v>
      </c>
      <c r="P440" s="2" t="s">
        <v>5091</v>
      </c>
      <c r="Q440" s="2" t="s">
        <v>6335</v>
      </c>
      <c r="R440" s="2" t="s">
        <v>6340</v>
      </c>
      <c r="S440" s="2" t="s">
        <v>24</v>
      </c>
    </row>
    <row r="441" spans="1:19" ht="13.9" customHeight="1" x14ac:dyDescent="0.25">
      <c r="A441" s="12">
        <f>ROUND(Table1[[#This Row],[Capacity]]*248.77,0)</f>
        <v>10946</v>
      </c>
      <c r="B441" s="4">
        <v>22959</v>
      </c>
      <c r="C441" s="9" t="s">
        <v>7992</v>
      </c>
      <c r="D441" s="2" t="s">
        <v>406</v>
      </c>
      <c r="E441" s="2" t="s">
        <v>6341</v>
      </c>
      <c r="F441" s="2" t="str">
        <f>Table1[[#This Row],[Facility Number]]&amp;"-"&amp;Table1[[#This Row],[Facility Name]]&amp;"-"&amp;Table1[[#This Row],[Level of Care]]</f>
        <v>22959-VINTAGE GARDENS ASSISTED LIVING-ALF**</v>
      </c>
      <c r="G441" s="2" t="s">
        <v>6342</v>
      </c>
      <c r="H441" s="2" t="s">
        <v>217</v>
      </c>
      <c r="I441" s="2" t="s">
        <v>6343</v>
      </c>
      <c r="J441" s="2" t="s">
        <v>246</v>
      </c>
      <c r="K441" s="2" t="s">
        <v>6344</v>
      </c>
      <c r="L441" s="3">
        <v>44</v>
      </c>
      <c r="M441" s="2" t="s">
        <v>6345</v>
      </c>
      <c r="N441" s="2" t="s">
        <v>6346</v>
      </c>
      <c r="O441" s="2" t="s">
        <v>6347</v>
      </c>
      <c r="P441" s="2" t="s">
        <v>217</v>
      </c>
      <c r="Q441" s="2" t="s">
        <v>6343</v>
      </c>
      <c r="R441" s="2" t="s">
        <v>6348</v>
      </c>
      <c r="S441" s="2" t="s">
        <v>36</v>
      </c>
    </row>
    <row r="442" spans="1:19" ht="13.9" customHeight="1" x14ac:dyDescent="0.25">
      <c r="A442" s="12">
        <f>ROUND(Table1[[#This Row],[Capacity]]*248.77,0)</f>
        <v>12687</v>
      </c>
      <c r="B442" s="4">
        <v>22959</v>
      </c>
      <c r="C442" s="9" t="s">
        <v>7992</v>
      </c>
      <c r="D442" s="2" t="s">
        <v>37</v>
      </c>
      <c r="E442" s="2" t="s">
        <v>6341</v>
      </c>
      <c r="F442" s="2" t="str">
        <f>Table1[[#This Row],[Facility Number]]&amp;"-"&amp;Table1[[#This Row],[Facility Name]]&amp;"-"&amp;Table1[[#This Row],[Level of Care]]</f>
        <v>22959-VINTAGE GARDENS ASSISTED LIVING-ALF</v>
      </c>
      <c r="G442" s="2" t="s">
        <v>6342</v>
      </c>
      <c r="H442" s="2" t="s">
        <v>217</v>
      </c>
      <c r="I442" s="2" t="s">
        <v>6343</v>
      </c>
      <c r="J442" s="2" t="s">
        <v>246</v>
      </c>
      <c r="K442" s="2" t="s">
        <v>6344</v>
      </c>
      <c r="L442" s="3">
        <v>51</v>
      </c>
      <c r="M442" s="2" t="s">
        <v>6345</v>
      </c>
      <c r="N442" s="2" t="s">
        <v>6346</v>
      </c>
      <c r="O442" s="2" t="s">
        <v>6349</v>
      </c>
      <c r="P442" s="2" t="s">
        <v>6350</v>
      </c>
      <c r="Q442" s="2" t="s">
        <v>6343</v>
      </c>
      <c r="R442" s="2" t="s">
        <v>6348</v>
      </c>
      <c r="S442" s="2" t="s">
        <v>36</v>
      </c>
    </row>
    <row r="443" spans="1:19" ht="13.9" customHeight="1" x14ac:dyDescent="0.25">
      <c r="A443" s="12">
        <f>ROUND(Table1[[#This Row],[Capacity]]*248.77,0)</f>
        <v>5970</v>
      </c>
      <c r="B443" s="4">
        <v>23020</v>
      </c>
      <c r="C443" s="9" t="s">
        <v>7992</v>
      </c>
      <c r="D443" s="2" t="s">
        <v>15</v>
      </c>
      <c r="E443" s="2" t="s">
        <v>6351</v>
      </c>
      <c r="F443" s="2" t="str">
        <f>Table1[[#This Row],[Facility Number]]&amp;"-"&amp;Table1[[#This Row],[Facility Name]]&amp;"-"&amp;Table1[[#This Row],[Level of Care]]</f>
        <v>23020-ESSEX BY BRISTOL, THE-RCF</v>
      </c>
      <c r="G443" s="2" t="s">
        <v>6352</v>
      </c>
      <c r="H443" s="2" t="s">
        <v>344</v>
      </c>
      <c r="I443" s="2" t="s">
        <v>6353</v>
      </c>
      <c r="J443" s="2" t="s">
        <v>1407</v>
      </c>
      <c r="K443" s="2" t="s">
        <v>6354</v>
      </c>
      <c r="L443" s="3">
        <v>24</v>
      </c>
      <c r="M443" s="2" t="s">
        <v>6355</v>
      </c>
      <c r="N443" s="2" t="s">
        <v>6355</v>
      </c>
      <c r="O443" s="2" t="s">
        <v>6352</v>
      </c>
      <c r="P443" s="2" t="s">
        <v>344</v>
      </c>
      <c r="Q443" s="2" t="s">
        <v>6353</v>
      </c>
      <c r="R443" s="2" t="s">
        <v>4627</v>
      </c>
      <c r="S443" s="2" t="s">
        <v>24</v>
      </c>
    </row>
    <row r="444" spans="1:19" ht="13.9" customHeight="1" x14ac:dyDescent="0.25">
      <c r="A444" s="12">
        <f>ROUND(Table1[[#This Row],[Capacity]]*248.77,0)</f>
        <v>9702</v>
      </c>
      <c r="B444" s="4">
        <v>23135</v>
      </c>
      <c r="C444" s="9" t="s">
        <v>7992</v>
      </c>
      <c r="D444" s="2" t="s">
        <v>406</v>
      </c>
      <c r="E444" s="2" t="s">
        <v>6363</v>
      </c>
      <c r="F444" s="2" t="str">
        <f>Table1[[#This Row],[Facility Number]]&amp;"-"&amp;Table1[[#This Row],[Facility Name]]&amp;"-"&amp;Table1[[#This Row],[Level of Care]]</f>
        <v>23135-SHEPHERD'S VIEW ASSISTED LIVING-ALF**</v>
      </c>
      <c r="G444" s="2" t="s">
        <v>6364</v>
      </c>
      <c r="H444" s="2" t="s">
        <v>6365</v>
      </c>
      <c r="I444" s="2" t="s">
        <v>6366</v>
      </c>
      <c r="J444" s="2" t="s">
        <v>4681</v>
      </c>
      <c r="K444" s="2" t="s">
        <v>1219</v>
      </c>
      <c r="L444" s="3">
        <v>39</v>
      </c>
      <c r="M444" s="2" t="s">
        <v>6367</v>
      </c>
      <c r="N444" s="2" t="s">
        <v>6368</v>
      </c>
      <c r="O444" s="2" t="s">
        <v>6369</v>
      </c>
      <c r="P444" s="2" t="s">
        <v>6365</v>
      </c>
      <c r="Q444" s="2" t="s">
        <v>6366</v>
      </c>
      <c r="R444" s="2" t="s">
        <v>6370</v>
      </c>
      <c r="S444" s="2" t="s">
        <v>24</v>
      </c>
    </row>
    <row r="445" spans="1:19" ht="13.9" customHeight="1" x14ac:dyDescent="0.25">
      <c r="A445" s="12">
        <f>ROUND(Table1[[#This Row],[Capacity]]*248.77,0)</f>
        <v>16419</v>
      </c>
      <c r="B445" s="4">
        <v>23234</v>
      </c>
      <c r="C445" s="9" t="s">
        <v>7992</v>
      </c>
      <c r="D445" s="2" t="s">
        <v>406</v>
      </c>
      <c r="E445" s="2" t="s">
        <v>6371</v>
      </c>
      <c r="F445" s="2" t="str">
        <f>Table1[[#This Row],[Facility Number]]&amp;"-"&amp;Table1[[#This Row],[Facility Name]]&amp;"-"&amp;Table1[[#This Row],[Level of Care]]</f>
        <v>23234-PARKWOOD MEADOWS - ASSISTED LIVING BY AMERICARE-ALF**</v>
      </c>
      <c r="G445" s="2" t="s">
        <v>6372</v>
      </c>
      <c r="H445" s="2" t="s">
        <v>1405</v>
      </c>
      <c r="I445" s="2" t="s">
        <v>6373</v>
      </c>
      <c r="J445" s="2" t="s">
        <v>6374</v>
      </c>
      <c r="K445" s="2" t="s">
        <v>6375</v>
      </c>
      <c r="L445" s="3">
        <v>66</v>
      </c>
      <c r="M445" s="2" t="s">
        <v>6376</v>
      </c>
      <c r="N445" s="2" t="s">
        <v>6377</v>
      </c>
      <c r="O445" s="2" t="s">
        <v>6372</v>
      </c>
      <c r="P445" s="2" t="s">
        <v>1405</v>
      </c>
      <c r="Q445" s="2" t="s">
        <v>6373</v>
      </c>
      <c r="R445" s="2" t="s">
        <v>6378</v>
      </c>
      <c r="S445" s="2" t="s">
        <v>36</v>
      </c>
    </row>
    <row r="446" spans="1:19" ht="13.9" customHeight="1" x14ac:dyDescent="0.25">
      <c r="A446" s="12">
        <f>ROUND(Table1[[#This Row],[Capacity]]*248.77,0)</f>
        <v>11941</v>
      </c>
      <c r="B446" s="4">
        <v>23333</v>
      </c>
      <c r="C446" s="9" t="s">
        <v>7992</v>
      </c>
      <c r="D446" s="2" t="s">
        <v>15</v>
      </c>
      <c r="E446" s="2" t="s">
        <v>6379</v>
      </c>
      <c r="F446" s="2" t="str">
        <f>Table1[[#This Row],[Facility Number]]&amp;"-"&amp;Table1[[#This Row],[Facility Name]]&amp;"-"&amp;Table1[[#This Row],[Level of Care]]</f>
        <v>23333-VICTORIAN PLACE OF  VIENNA, RESIDENTIAL CARE BY AMERICARE-RCF</v>
      </c>
      <c r="G446" s="2" t="s">
        <v>6380</v>
      </c>
      <c r="H446" s="2" t="s">
        <v>3544</v>
      </c>
      <c r="I446" s="2" t="s">
        <v>6381</v>
      </c>
      <c r="J446" s="2" t="s">
        <v>1314</v>
      </c>
      <c r="K446" s="2" t="s">
        <v>6382</v>
      </c>
      <c r="L446" s="3">
        <v>48</v>
      </c>
      <c r="M446" s="2" t="s">
        <v>6383</v>
      </c>
      <c r="N446" s="2" t="s">
        <v>6384</v>
      </c>
      <c r="O446" s="2" t="s">
        <v>6380</v>
      </c>
      <c r="P446" s="2" t="s">
        <v>3544</v>
      </c>
      <c r="Q446" s="2" t="s">
        <v>6381</v>
      </c>
      <c r="R446" s="2" t="s">
        <v>6385</v>
      </c>
      <c r="S446" s="2" t="s">
        <v>36</v>
      </c>
    </row>
    <row r="447" spans="1:19" ht="13.9" customHeight="1" x14ac:dyDescent="0.25">
      <c r="A447" s="12">
        <f>ROUND(Table1[[#This Row],[Capacity]]*248.77,0)</f>
        <v>8458</v>
      </c>
      <c r="B447" s="4">
        <v>23419</v>
      </c>
      <c r="C447" s="9" t="s">
        <v>7992</v>
      </c>
      <c r="D447" s="2" t="s">
        <v>406</v>
      </c>
      <c r="E447" s="2" t="s">
        <v>6394</v>
      </c>
      <c r="F447" s="2" t="str">
        <f>Table1[[#This Row],[Facility Number]]&amp;"-"&amp;Table1[[#This Row],[Facility Name]]&amp;"-"&amp;Table1[[#This Row],[Level of Care]]</f>
        <v>23419-JOE CLARK RESIDENTIAL CARE HOME-ALF**</v>
      </c>
      <c r="G447" s="2" t="s">
        <v>6395</v>
      </c>
      <c r="H447" s="2" t="s">
        <v>2215</v>
      </c>
      <c r="I447" s="2" t="s">
        <v>6396</v>
      </c>
      <c r="J447" s="2" t="s">
        <v>878</v>
      </c>
      <c r="K447" s="2" t="s">
        <v>669</v>
      </c>
      <c r="L447" s="3">
        <v>34</v>
      </c>
      <c r="M447" s="2" t="s">
        <v>6397</v>
      </c>
      <c r="N447" s="2" t="s">
        <v>6398</v>
      </c>
      <c r="O447" s="2" t="s">
        <v>5796</v>
      </c>
      <c r="P447" s="2" t="s">
        <v>2215</v>
      </c>
      <c r="Q447" s="2" t="s">
        <v>5797</v>
      </c>
      <c r="R447" s="2" t="s">
        <v>6399</v>
      </c>
      <c r="S447" s="2" t="s">
        <v>24</v>
      </c>
    </row>
    <row r="448" spans="1:19" ht="13.9" customHeight="1" x14ac:dyDescent="0.25">
      <c r="A448" s="12">
        <f>ROUND(Table1[[#This Row],[Capacity]]*248.77,0)</f>
        <v>10448</v>
      </c>
      <c r="B448" s="4">
        <v>23534</v>
      </c>
      <c r="C448" s="9" t="s">
        <v>7992</v>
      </c>
      <c r="D448" s="2" t="s">
        <v>406</v>
      </c>
      <c r="E448" s="2" t="s">
        <v>6406</v>
      </c>
      <c r="F448" s="2" t="str">
        <f>Table1[[#This Row],[Facility Number]]&amp;"-"&amp;Table1[[#This Row],[Facility Name]]&amp;"-"&amp;Table1[[#This Row],[Level of Care]]</f>
        <v>23534-TEAL LAKE - ASSISTED LIVING BY AMERICARE-ALF**</v>
      </c>
      <c r="G448" s="2" t="s">
        <v>4046</v>
      </c>
      <c r="H448" s="2" t="s">
        <v>1629</v>
      </c>
      <c r="I448" s="2" t="s">
        <v>4047</v>
      </c>
      <c r="J448" s="2" t="s">
        <v>4042</v>
      </c>
      <c r="K448" s="2" t="s">
        <v>4043</v>
      </c>
      <c r="L448" s="3">
        <v>42</v>
      </c>
      <c r="M448" s="2" t="s">
        <v>6407</v>
      </c>
      <c r="N448" s="2" t="s">
        <v>6408</v>
      </c>
      <c r="O448" s="2" t="s">
        <v>4046</v>
      </c>
      <c r="P448" s="2" t="s">
        <v>1629</v>
      </c>
      <c r="Q448" s="2" t="s">
        <v>4047</v>
      </c>
      <c r="R448" s="2" t="s">
        <v>6409</v>
      </c>
      <c r="S448" s="2" t="s">
        <v>36</v>
      </c>
    </row>
    <row r="449" spans="1:19" ht="13.9" customHeight="1" x14ac:dyDescent="0.25">
      <c r="A449" s="12">
        <f>ROUND(Table1[[#This Row],[Capacity]]*248.77,0)</f>
        <v>29852</v>
      </c>
      <c r="B449" s="4">
        <v>23542</v>
      </c>
      <c r="C449" s="9" t="s">
        <v>7992</v>
      </c>
      <c r="D449" s="2" t="s">
        <v>406</v>
      </c>
      <c r="E449" s="2" t="s">
        <v>6410</v>
      </c>
      <c r="F449" s="2" t="str">
        <f>Table1[[#This Row],[Facility Number]]&amp;"-"&amp;Table1[[#This Row],[Facility Name]]&amp;"-"&amp;Table1[[#This Row],[Level of Care]]</f>
        <v>23542-MCKNIGHT PLACE ASSISTED LIVING AND MEMORY CARE-ALF**</v>
      </c>
      <c r="G449" s="2" t="s">
        <v>6416</v>
      </c>
      <c r="H449" s="2" t="s">
        <v>18</v>
      </c>
      <c r="I449" s="2" t="s">
        <v>5538</v>
      </c>
      <c r="J449" s="2" t="s">
        <v>472</v>
      </c>
      <c r="K449" s="2" t="s">
        <v>6412</v>
      </c>
      <c r="L449" s="3">
        <v>120</v>
      </c>
      <c r="M449" s="2" t="s">
        <v>6417</v>
      </c>
      <c r="N449" s="2" t="s">
        <v>6418</v>
      </c>
      <c r="O449" s="2" t="s">
        <v>6416</v>
      </c>
      <c r="P449" s="2" t="s">
        <v>18</v>
      </c>
      <c r="Q449" s="2" t="s">
        <v>5538</v>
      </c>
      <c r="R449" s="2" t="s">
        <v>6415</v>
      </c>
      <c r="S449" s="2" t="s">
        <v>36</v>
      </c>
    </row>
    <row r="450" spans="1:19" ht="13.9" customHeight="1" x14ac:dyDescent="0.25">
      <c r="A450" s="12">
        <f>ROUND(Table1[[#This Row],[Capacity]]*248.77,0)</f>
        <v>7961</v>
      </c>
      <c r="B450" s="4">
        <v>23567</v>
      </c>
      <c r="C450" s="9" t="s">
        <v>7992</v>
      </c>
      <c r="D450" s="2" t="s">
        <v>138</v>
      </c>
      <c r="E450" s="2" t="s">
        <v>6419</v>
      </c>
      <c r="F450" s="2" t="str">
        <f>Table1[[#This Row],[Facility Number]]&amp;"-"&amp;Table1[[#This Row],[Facility Name]]&amp;"-"&amp;Table1[[#This Row],[Level of Care]]</f>
        <v>23567-SOUTH VIEW HEALTH CARE, LLC-RCF*</v>
      </c>
      <c r="G450" s="2" t="s">
        <v>6420</v>
      </c>
      <c r="H450" s="2" t="s">
        <v>2461</v>
      </c>
      <c r="I450" s="2" t="s">
        <v>6421</v>
      </c>
      <c r="J450" s="2" t="s">
        <v>6422</v>
      </c>
      <c r="K450" s="2" t="s">
        <v>713</v>
      </c>
      <c r="L450" s="3">
        <v>32</v>
      </c>
      <c r="M450" s="2" t="s">
        <v>6423</v>
      </c>
      <c r="N450" s="2" t="s">
        <v>6424</v>
      </c>
      <c r="O450" s="2" t="s">
        <v>6425</v>
      </c>
      <c r="P450" s="2" t="s">
        <v>2461</v>
      </c>
      <c r="Q450" s="2" t="s">
        <v>6426</v>
      </c>
      <c r="R450" s="2" t="s">
        <v>6419</v>
      </c>
      <c r="S450" s="2" t="s">
        <v>36</v>
      </c>
    </row>
    <row r="451" spans="1:19" ht="13.9" customHeight="1" x14ac:dyDescent="0.25">
      <c r="A451" s="12">
        <f>ROUND(Table1[[#This Row],[Capacity]]*248.77,0)</f>
        <v>6717</v>
      </c>
      <c r="B451" s="4">
        <v>23584</v>
      </c>
      <c r="C451" s="9" t="s">
        <v>7992</v>
      </c>
      <c r="D451" s="2" t="s">
        <v>138</v>
      </c>
      <c r="E451" s="2" t="s">
        <v>6427</v>
      </c>
      <c r="F451" s="2" t="str">
        <f>Table1[[#This Row],[Facility Number]]&amp;"-"&amp;Table1[[#This Row],[Facility Name]]&amp;"-"&amp;Table1[[#This Row],[Level of Care]]</f>
        <v>23584-FAMILY COUNSELING CENTER INC-RCF*</v>
      </c>
      <c r="G451" s="2" t="s">
        <v>6428</v>
      </c>
      <c r="H451" s="2" t="s">
        <v>6429</v>
      </c>
      <c r="I451" s="2" t="s">
        <v>6430</v>
      </c>
      <c r="J451" s="2" t="s">
        <v>6431</v>
      </c>
      <c r="K451" s="2" t="s">
        <v>6432</v>
      </c>
      <c r="L451" s="3">
        <v>27</v>
      </c>
      <c r="M451" s="2" t="s">
        <v>6433</v>
      </c>
      <c r="N451" s="2" t="s">
        <v>6434</v>
      </c>
      <c r="O451" s="2" t="s">
        <v>6428</v>
      </c>
      <c r="P451" s="2" t="s">
        <v>6429</v>
      </c>
      <c r="Q451" s="2" t="s">
        <v>6430</v>
      </c>
      <c r="R451" s="2" t="s">
        <v>6435</v>
      </c>
      <c r="S451" s="2" t="s">
        <v>76</v>
      </c>
    </row>
    <row r="452" spans="1:19" ht="13.9" customHeight="1" x14ac:dyDescent="0.25">
      <c r="A452" s="12">
        <f>ROUND(Table1[[#This Row],[Capacity]]*248.77,0)</f>
        <v>6966</v>
      </c>
      <c r="B452" s="4">
        <v>23608</v>
      </c>
      <c r="C452" s="9" t="s">
        <v>7992</v>
      </c>
      <c r="D452" s="2" t="s">
        <v>406</v>
      </c>
      <c r="E452" s="2" t="s">
        <v>6436</v>
      </c>
      <c r="F452" s="2" t="str">
        <f>Table1[[#This Row],[Facility Number]]&amp;"-"&amp;Table1[[#This Row],[Facility Name]]&amp;"-"&amp;Table1[[#This Row],[Level of Care]]</f>
        <v>23608-ARBORS AT HIGHLAND CREST - ALZHEIMERS ASSISTED LIVING BY AMERICARE, THE-ALF**</v>
      </c>
      <c r="G452" s="2" t="s">
        <v>6437</v>
      </c>
      <c r="H452" s="2" t="s">
        <v>1644</v>
      </c>
      <c r="I452" s="2" t="s">
        <v>6438</v>
      </c>
      <c r="J452" s="2" t="s">
        <v>4887</v>
      </c>
      <c r="K452" s="2" t="s">
        <v>4888</v>
      </c>
      <c r="L452" s="3">
        <v>28</v>
      </c>
      <c r="M452" s="2" t="s">
        <v>4889</v>
      </c>
      <c r="N452" s="2" t="s">
        <v>6439</v>
      </c>
      <c r="O452" s="2" t="s">
        <v>6440</v>
      </c>
      <c r="P452" s="2" t="s">
        <v>1644</v>
      </c>
      <c r="Q452" s="2" t="s">
        <v>6438</v>
      </c>
      <c r="R452" s="2" t="s">
        <v>4891</v>
      </c>
      <c r="S452" s="2" t="s">
        <v>36</v>
      </c>
    </row>
    <row r="453" spans="1:19" ht="13.9" customHeight="1" x14ac:dyDescent="0.25">
      <c r="A453" s="12">
        <f>ROUND(Table1[[#This Row],[Capacity]]*248.77,0)</f>
        <v>16668</v>
      </c>
      <c r="B453" s="4">
        <v>23613</v>
      </c>
      <c r="C453" s="9" t="s">
        <v>7992</v>
      </c>
      <c r="D453" s="2" t="s">
        <v>406</v>
      </c>
      <c r="E453" s="2" t="s">
        <v>6441</v>
      </c>
      <c r="F453" s="2" t="str">
        <f>Table1[[#This Row],[Facility Number]]&amp;"-"&amp;Table1[[#This Row],[Facility Name]]&amp;"-"&amp;Table1[[#This Row],[Level of Care]]</f>
        <v>23613-LAKEWOOD - ASSISTED LIVING BY AMERICARE-ALF**</v>
      </c>
      <c r="G453" s="2" t="s">
        <v>6442</v>
      </c>
      <c r="H453" s="2" t="s">
        <v>40</v>
      </c>
      <c r="I453" s="2" t="s">
        <v>6443</v>
      </c>
      <c r="J453" s="2" t="s">
        <v>6444</v>
      </c>
      <c r="K453" s="2" t="s">
        <v>1719</v>
      </c>
      <c r="L453" s="3">
        <v>67</v>
      </c>
      <c r="M453" s="2" t="s">
        <v>6445</v>
      </c>
      <c r="N453" s="2" t="s">
        <v>6446</v>
      </c>
      <c r="O453" s="2" t="s">
        <v>6442</v>
      </c>
      <c r="P453" s="2" t="s">
        <v>40</v>
      </c>
      <c r="Q453" s="2" t="s">
        <v>6443</v>
      </c>
      <c r="R453" s="2" t="s">
        <v>6447</v>
      </c>
      <c r="S453" s="2" t="s">
        <v>36</v>
      </c>
    </row>
    <row r="454" spans="1:19" ht="13.9" customHeight="1" x14ac:dyDescent="0.25">
      <c r="A454" s="12">
        <f>ROUND(Table1[[#This Row],[Capacity]]*248.77,0)</f>
        <v>24877</v>
      </c>
      <c r="B454" s="4">
        <v>23643</v>
      </c>
      <c r="C454" s="9" t="s">
        <v>7992</v>
      </c>
      <c r="D454" s="2" t="s">
        <v>406</v>
      </c>
      <c r="E454" s="2" t="s">
        <v>6448</v>
      </c>
      <c r="F454" s="2" t="str">
        <f>Table1[[#This Row],[Facility Number]]&amp;"-"&amp;Table1[[#This Row],[Facility Name]]&amp;"-"&amp;Table1[[#This Row],[Level of Care]]</f>
        <v>23643-LUTHERAN SENIOR SERVICES AT MERAMEC BLUFFS-ALF**</v>
      </c>
      <c r="G454" s="2" t="s">
        <v>6449</v>
      </c>
      <c r="H454" s="2" t="s">
        <v>1922</v>
      </c>
      <c r="I454" s="2" t="s">
        <v>6450</v>
      </c>
      <c r="J454" s="2" t="s">
        <v>6329</v>
      </c>
      <c r="K454" s="2" t="s">
        <v>6454</v>
      </c>
      <c r="L454" s="3">
        <v>100</v>
      </c>
      <c r="M454" s="2" t="s">
        <v>6452</v>
      </c>
      <c r="N454" s="2" t="s">
        <v>6453</v>
      </c>
      <c r="O454" s="2" t="s">
        <v>6449</v>
      </c>
      <c r="P454" s="2" t="s">
        <v>1922</v>
      </c>
      <c r="Q454" s="2" t="s">
        <v>6450</v>
      </c>
      <c r="R454" s="2" t="s">
        <v>1586</v>
      </c>
      <c r="S454" s="2" t="s">
        <v>76</v>
      </c>
    </row>
    <row r="455" spans="1:19" ht="13.9" customHeight="1" x14ac:dyDescent="0.25">
      <c r="A455" s="12">
        <f>ROUND(Table1[[#This Row],[Capacity]]*248.77,0)</f>
        <v>25872</v>
      </c>
      <c r="B455" s="4">
        <v>23683</v>
      </c>
      <c r="C455" s="9" t="s">
        <v>7992</v>
      </c>
      <c r="D455" s="2" t="s">
        <v>15</v>
      </c>
      <c r="E455" s="2" t="s">
        <v>6455</v>
      </c>
      <c r="F455" s="2" t="str">
        <f>Table1[[#This Row],[Facility Number]]&amp;"-"&amp;Table1[[#This Row],[Facility Name]]&amp;"-"&amp;Table1[[#This Row],[Level of Care]]</f>
        <v>23683-BUNGALOWS AT BRANSON MEADOWS-RCF</v>
      </c>
      <c r="G455" s="2" t="s">
        <v>6456</v>
      </c>
      <c r="H455" s="2" t="s">
        <v>2724</v>
      </c>
      <c r="I455" s="2" t="s">
        <v>6457</v>
      </c>
      <c r="J455" s="2" t="s">
        <v>4812</v>
      </c>
      <c r="K455" s="2" t="s">
        <v>5238</v>
      </c>
      <c r="L455" s="3">
        <v>104</v>
      </c>
      <c r="M455" s="2" t="s">
        <v>6458</v>
      </c>
      <c r="N455" s="2" t="s">
        <v>6459</v>
      </c>
      <c r="O455" s="2" t="s">
        <v>6460</v>
      </c>
      <c r="P455" s="2" t="s">
        <v>2724</v>
      </c>
      <c r="Q455" s="2" t="s">
        <v>6457</v>
      </c>
      <c r="R455" s="2" t="s">
        <v>6065</v>
      </c>
      <c r="S455" s="2" t="s">
        <v>24</v>
      </c>
    </row>
    <row r="456" spans="1:19" ht="13.9" customHeight="1" x14ac:dyDescent="0.25">
      <c r="A456" s="12">
        <f>ROUND(Table1[[#This Row],[Capacity]]*248.77,0)</f>
        <v>9204</v>
      </c>
      <c r="B456" s="4">
        <v>23732</v>
      </c>
      <c r="C456" s="9" t="s">
        <v>7992</v>
      </c>
      <c r="D456" s="2" t="s">
        <v>15</v>
      </c>
      <c r="E456" s="2" t="s">
        <v>6468</v>
      </c>
      <c r="F456" s="2" t="str">
        <f>Table1[[#This Row],[Facility Number]]&amp;"-"&amp;Table1[[#This Row],[Facility Name]]&amp;"-"&amp;Table1[[#This Row],[Level of Care]]</f>
        <v>23732-BUNGALOWS AT NEVADA-RCF</v>
      </c>
      <c r="G456" s="2" t="s">
        <v>6469</v>
      </c>
      <c r="H456" s="2" t="s">
        <v>2215</v>
      </c>
      <c r="I456" s="2" t="s">
        <v>6470</v>
      </c>
      <c r="J456" s="2" t="s">
        <v>6471</v>
      </c>
      <c r="K456" s="2" t="s">
        <v>6472</v>
      </c>
      <c r="L456" s="3">
        <v>37</v>
      </c>
      <c r="M456" s="2" t="s">
        <v>6473</v>
      </c>
      <c r="N456" s="2" t="s">
        <v>6474</v>
      </c>
      <c r="O456" s="2" t="s">
        <v>6469</v>
      </c>
      <c r="P456" s="2" t="s">
        <v>2215</v>
      </c>
      <c r="Q456" s="2" t="s">
        <v>6470</v>
      </c>
      <c r="R456" s="2" t="s">
        <v>6475</v>
      </c>
      <c r="S456" s="2" t="s">
        <v>24</v>
      </c>
    </row>
    <row r="457" spans="1:19" ht="13.9" customHeight="1" x14ac:dyDescent="0.25">
      <c r="A457" s="12">
        <f>ROUND(Table1[[#This Row],[Capacity]]*248.77,0)</f>
        <v>23633</v>
      </c>
      <c r="B457" s="4">
        <v>23767</v>
      </c>
      <c r="C457" s="9" t="s">
        <v>7992</v>
      </c>
      <c r="D457" s="2" t="s">
        <v>137</v>
      </c>
      <c r="E457" s="2" t="s">
        <v>6476</v>
      </c>
      <c r="F457" s="2" t="str">
        <f>Table1[[#This Row],[Facility Number]]&amp;"-"&amp;Table1[[#This Row],[Facility Name]]&amp;"-"&amp;Table1[[#This Row],[Level of Care]]</f>
        <v>23767-SUNRISE OF CHESTERFIELD-ICF</v>
      </c>
      <c r="G457" s="2" t="s">
        <v>6477</v>
      </c>
      <c r="H457" s="2" t="s">
        <v>694</v>
      </c>
      <c r="I457" s="2" t="s">
        <v>6478</v>
      </c>
      <c r="J457" s="2" t="s">
        <v>989</v>
      </c>
      <c r="K457" s="2" t="s">
        <v>6479</v>
      </c>
      <c r="L457" s="3">
        <v>95</v>
      </c>
      <c r="M457" s="2" t="s">
        <v>6480</v>
      </c>
      <c r="N457" s="2" t="s">
        <v>6481</v>
      </c>
      <c r="O457" s="2" t="s">
        <v>6477</v>
      </c>
      <c r="P457" s="2" t="s">
        <v>694</v>
      </c>
      <c r="Q457" s="2" t="s">
        <v>6478</v>
      </c>
      <c r="R457" s="2" t="s">
        <v>6482</v>
      </c>
      <c r="S457" s="2" t="s">
        <v>36</v>
      </c>
    </row>
    <row r="458" spans="1:19" ht="13.9" customHeight="1" x14ac:dyDescent="0.25">
      <c r="A458" s="12">
        <f>ROUND(Table1[[#This Row],[Capacity]]*248.77,0)</f>
        <v>746</v>
      </c>
      <c r="B458" s="4">
        <v>23767</v>
      </c>
      <c r="C458" s="9" t="s">
        <v>7992</v>
      </c>
      <c r="D458" s="2" t="s">
        <v>406</v>
      </c>
      <c r="E458" s="2" t="s">
        <v>6476</v>
      </c>
      <c r="F458" s="2" t="str">
        <f>Table1[[#This Row],[Facility Number]]&amp;"-"&amp;Table1[[#This Row],[Facility Name]]&amp;"-"&amp;Table1[[#This Row],[Level of Care]]</f>
        <v>23767-SUNRISE OF CHESTERFIELD-ALF**</v>
      </c>
      <c r="G458" s="2" t="s">
        <v>6477</v>
      </c>
      <c r="H458" s="2" t="s">
        <v>694</v>
      </c>
      <c r="I458" s="2" t="s">
        <v>6478</v>
      </c>
      <c r="J458" s="2" t="s">
        <v>989</v>
      </c>
      <c r="K458" s="2" t="s">
        <v>6479</v>
      </c>
      <c r="L458" s="3">
        <v>3</v>
      </c>
      <c r="M458" s="2" t="s">
        <v>6480</v>
      </c>
      <c r="N458" s="2" t="s">
        <v>6481</v>
      </c>
      <c r="O458" s="2" t="s">
        <v>6477</v>
      </c>
      <c r="P458" s="2" t="s">
        <v>694</v>
      </c>
      <c r="Q458" s="2" t="s">
        <v>6478</v>
      </c>
      <c r="R458" s="2" t="s">
        <v>6482</v>
      </c>
      <c r="S458" s="2" t="s">
        <v>36</v>
      </c>
    </row>
    <row r="459" spans="1:19" ht="13.9" customHeight="1" x14ac:dyDescent="0.25">
      <c r="A459" s="12">
        <f>ROUND(Table1[[#This Row],[Capacity]]*248.77,0)</f>
        <v>9951</v>
      </c>
      <c r="B459" s="4">
        <v>23774</v>
      </c>
      <c r="C459" s="9" t="s">
        <v>7992</v>
      </c>
      <c r="D459" s="2" t="s">
        <v>406</v>
      </c>
      <c r="E459" s="2" t="s">
        <v>6483</v>
      </c>
      <c r="F459" s="2" t="str">
        <f>Table1[[#This Row],[Facility Number]]&amp;"-"&amp;Table1[[#This Row],[Facility Name]]&amp;"-"&amp;Table1[[#This Row],[Level of Care]]</f>
        <v>23774-GARDENS AT BARRY ROAD, THE-ALF**</v>
      </c>
      <c r="G459" s="2" t="s">
        <v>6484</v>
      </c>
      <c r="H459" s="2" t="s">
        <v>68</v>
      </c>
      <c r="I459" s="2" t="s">
        <v>6485</v>
      </c>
      <c r="J459" s="2" t="s">
        <v>1454</v>
      </c>
      <c r="K459" s="2" t="s">
        <v>6486</v>
      </c>
      <c r="L459" s="3">
        <v>40</v>
      </c>
      <c r="M459" s="2" t="s">
        <v>6487</v>
      </c>
      <c r="N459" s="2" t="s">
        <v>6488</v>
      </c>
      <c r="O459" s="2" t="s">
        <v>6484</v>
      </c>
      <c r="P459" s="2" t="s">
        <v>68</v>
      </c>
      <c r="Q459" s="2" t="s">
        <v>6485</v>
      </c>
      <c r="R459" s="2" t="s">
        <v>5816</v>
      </c>
      <c r="S459" s="2" t="s">
        <v>76</v>
      </c>
    </row>
    <row r="460" spans="1:19" ht="13.9" customHeight="1" x14ac:dyDescent="0.25">
      <c r="A460" s="12">
        <f>ROUND(Table1[[#This Row],[Capacity]]*248.77,0)</f>
        <v>24877</v>
      </c>
      <c r="B460" s="4">
        <v>23774</v>
      </c>
      <c r="C460" s="9" t="s">
        <v>7992</v>
      </c>
      <c r="D460" s="2" t="s">
        <v>37</v>
      </c>
      <c r="E460" s="2" t="s">
        <v>6483</v>
      </c>
      <c r="F460" s="2" t="str">
        <f>Table1[[#This Row],[Facility Number]]&amp;"-"&amp;Table1[[#This Row],[Facility Name]]&amp;"-"&amp;Table1[[#This Row],[Level of Care]]</f>
        <v>23774-GARDENS AT BARRY ROAD, THE-ALF</v>
      </c>
      <c r="G460" s="2" t="s">
        <v>6489</v>
      </c>
      <c r="H460" s="2" t="s">
        <v>68</v>
      </c>
      <c r="I460" s="2" t="s">
        <v>6485</v>
      </c>
      <c r="J460" s="2" t="s">
        <v>1454</v>
      </c>
      <c r="K460" s="2" t="s">
        <v>6486</v>
      </c>
      <c r="L460" s="3">
        <v>100</v>
      </c>
      <c r="M460" s="2" t="s">
        <v>6487</v>
      </c>
      <c r="N460" s="2" t="s">
        <v>6488</v>
      </c>
      <c r="O460" s="2" t="s">
        <v>6484</v>
      </c>
      <c r="P460" s="2" t="s">
        <v>68</v>
      </c>
      <c r="Q460" s="2" t="s">
        <v>6485</v>
      </c>
      <c r="R460" s="2" t="s">
        <v>5816</v>
      </c>
      <c r="S460" s="2" t="s">
        <v>76</v>
      </c>
    </row>
    <row r="461" spans="1:19" ht="13.9" customHeight="1" x14ac:dyDescent="0.25">
      <c r="A461" s="12">
        <f>ROUND(Table1[[#This Row],[Capacity]]*248.77,0)</f>
        <v>2488</v>
      </c>
      <c r="B461" s="4">
        <v>23805</v>
      </c>
      <c r="C461" s="9" t="s">
        <v>7992</v>
      </c>
      <c r="D461" s="2" t="s">
        <v>406</v>
      </c>
      <c r="E461" s="2" t="s">
        <v>6490</v>
      </c>
      <c r="F461" s="2" t="str">
        <f>Table1[[#This Row],[Facility Number]]&amp;"-"&amp;Table1[[#This Row],[Facility Name]]&amp;"-"&amp;Table1[[#This Row],[Level of Care]]</f>
        <v>23805-DOLAN MEMORY CARE AT SCHUETZ-ALF**</v>
      </c>
      <c r="G461" s="2" t="s">
        <v>6491</v>
      </c>
      <c r="H461" s="2" t="s">
        <v>18</v>
      </c>
      <c r="I461" s="2" t="s">
        <v>6492</v>
      </c>
      <c r="J461" s="2" t="s">
        <v>5665</v>
      </c>
      <c r="K461" s="2" t="s">
        <v>1211</v>
      </c>
      <c r="L461" s="3">
        <v>10</v>
      </c>
      <c r="M461" s="2" t="s">
        <v>6493</v>
      </c>
      <c r="N461" s="2" t="s">
        <v>6494</v>
      </c>
      <c r="O461" s="2" t="s">
        <v>6491</v>
      </c>
      <c r="P461" s="2" t="s">
        <v>18</v>
      </c>
      <c r="Q461" s="2" t="s">
        <v>6492</v>
      </c>
      <c r="R461" s="2" t="s">
        <v>5668</v>
      </c>
      <c r="S461" s="2" t="s">
        <v>24</v>
      </c>
    </row>
    <row r="462" spans="1:19" ht="13.9" customHeight="1" x14ac:dyDescent="0.25">
      <c r="A462" s="12">
        <f>ROUND(Table1[[#This Row],[Capacity]]*248.77,0)</f>
        <v>2985</v>
      </c>
      <c r="B462" s="4">
        <v>23894</v>
      </c>
      <c r="C462" s="9" t="s">
        <v>7992</v>
      </c>
      <c r="D462" s="2" t="s">
        <v>15</v>
      </c>
      <c r="E462" s="2" t="s">
        <v>6495</v>
      </c>
      <c r="F462" s="2" t="str">
        <f>Table1[[#This Row],[Facility Number]]&amp;"-"&amp;Table1[[#This Row],[Facility Name]]&amp;"-"&amp;Table1[[#This Row],[Level of Care]]</f>
        <v>23894-ASHBURY HEIGHTS OF FAYETTE-RCF</v>
      </c>
      <c r="G462" s="2" t="s">
        <v>6496</v>
      </c>
      <c r="H462" s="2" t="s">
        <v>3605</v>
      </c>
      <c r="I462" s="2" t="s">
        <v>6497</v>
      </c>
      <c r="J462" s="2" t="s">
        <v>841</v>
      </c>
      <c r="K462" s="2" t="s">
        <v>176</v>
      </c>
      <c r="L462" s="3">
        <v>12</v>
      </c>
      <c r="M462" s="2" t="s">
        <v>6498</v>
      </c>
      <c r="N462" s="2" t="s">
        <v>6499</v>
      </c>
      <c r="O462" s="2" t="s">
        <v>6496</v>
      </c>
      <c r="P462" s="2" t="s">
        <v>3605</v>
      </c>
      <c r="Q462" s="2" t="s">
        <v>6497</v>
      </c>
      <c r="R462" s="2" t="s">
        <v>4627</v>
      </c>
      <c r="S462" s="2" t="s">
        <v>24</v>
      </c>
    </row>
    <row r="463" spans="1:19" ht="13.9" customHeight="1" x14ac:dyDescent="0.25">
      <c r="A463" s="12">
        <f>ROUND(Table1[[#This Row],[Capacity]]*248.77,0)</f>
        <v>2985</v>
      </c>
      <c r="B463" s="4">
        <v>23909</v>
      </c>
      <c r="C463" s="9" t="s">
        <v>7992</v>
      </c>
      <c r="D463" s="2" t="s">
        <v>15</v>
      </c>
      <c r="E463" s="2" t="s">
        <v>6500</v>
      </c>
      <c r="F463" s="2" t="str">
        <f>Table1[[#This Row],[Facility Number]]&amp;"-"&amp;Table1[[#This Row],[Facility Name]]&amp;"-"&amp;Table1[[#This Row],[Level of Care]]</f>
        <v>23909-ASHBURY HEIGHTS OF CHILLICOTHE-RCF</v>
      </c>
      <c r="G463" s="2" t="s">
        <v>6501</v>
      </c>
      <c r="H463" s="2" t="s">
        <v>1558</v>
      </c>
      <c r="I463" s="2" t="s">
        <v>6502</v>
      </c>
      <c r="J463" s="2" t="s">
        <v>6503</v>
      </c>
      <c r="K463" s="2" t="s">
        <v>6504</v>
      </c>
      <c r="L463" s="3">
        <v>12</v>
      </c>
      <c r="M463" s="2" t="s">
        <v>6505</v>
      </c>
      <c r="N463" s="2" t="s">
        <v>6506</v>
      </c>
      <c r="O463" s="2" t="s">
        <v>6501</v>
      </c>
      <c r="P463" s="2" t="s">
        <v>1558</v>
      </c>
      <c r="Q463" s="2" t="s">
        <v>6502</v>
      </c>
      <c r="R463" s="2" t="s">
        <v>4627</v>
      </c>
      <c r="S463" s="2" t="s">
        <v>24</v>
      </c>
    </row>
    <row r="464" spans="1:19" ht="13.9" customHeight="1" x14ac:dyDescent="0.25">
      <c r="A464" s="12">
        <f>ROUND(Table1[[#This Row],[Capacity]]*248.77,0)</f>
        <v>2985</v>
      </c>
      <c r="B464" s="4">
        <v>23915</v>
      </c>
      <c r="C464" s="9" t="s">
        <v>7992</v>
      </c>
      <c r="D464" s="2" t="s">
        <v>15</v>
      </c>
      <c r="E464" s="2" t="s">
        <v>6507</v>
      </c>
      <c r="F464" s="2" t="str">
        <f>Table1[[#This Row],[Facility Number]]&amp;"-"&amp;Table1[[#This Row],[Facility Name]]&amp;"-"&amp;Table1[[#This Row],[Level of Care]]</f>
        <v>23915-ASHBURY HEIGHTS OF LAURIE-RCF</v>
      </c>
      <c r="G464" s="2" t="s">
        <v>6508</v>
      </c>
      <c r="H464" s="2" t="s">
        <v>1735</v>
      </c>
      <c r="I464" s="2" t="s">
        <v>6509</v>
      </c>
      <c r="J464" s="2" t="s">
        <v>6510</v>
      </c>
      <c r="K464" s="2" t="s">
        <v>517</v>
      </c>
      <c r="L464" s="3">
        <v>12</v>
      </c>
      <c r="M464" s="2" t="s">
        <v>6511</v>
      </c>
      <c r="N464" s="2" t="s">
        <v>6512</v>
      </c>
      <c r="O464" s="2" t="s">
        <v>6508</v>
      </c>
      <c r="P464" s="2" t="s">
        <v>1735</v>
      </c>
      <c r="Q464" s="2" t="s">
        <v>6509</v>
      </c>
      <c r="R464" s="2" t="s">
        <v>4627</v>
      </c>
      <c r="S464" s="2" t="s">
        <v>24</v>
      </c>
    </row>
    <row r="465" spans="1:19" ht="13.9" customHeight="1" x14ac:dyDescent="0.25">
      <c r="A465" s="12">
        <f>ROUND(Table1[[#This Row],[Capacity]]*248.77,0)</f>
        <v>2985</v>
      </c>
      <c r="B465" s="4">
        <v>23923</v>
      </c>
      <c r="C465" s="9" t="s">
        <v>7992</v>
      </c>
      <c r="D465" s="2" t="s">
        <v>15</v>
      </c>
      <c r="E465" s="2" t="s">
        <v>6513</v>
      </c>
      <c r="F465" s="2" t="str">
        <f>Table1[[#This Row],[Facility Number]]&amp;"-"&amp;Table1[[#This Row],[Facility Name]]&amp;"-"&amp;Table1[[#This Row],[Level of Care]]</f>
        <v>23923-ASHBURY HEIGHTS OF FULTON-RCF</v>
      </c>
      <c r="G465" s="2" t="s">
        <v>6514</v>
      </c>
      <c r="H465" s="2" t="s">
        <v>1182</v>
      </c>
      <c r="I465" s="2" t="s">
        <v>6515</v>
      </c>
      <c r="J465" s="2" t="s">
        <v>6516</v>
      </c>
      <c r="K465" s="2" t="s">
        <v>62</v>
      </c>
      <c r="L465" s="3">
        <v>12</v>
      </c>
      <c r="M465" s="2" t="s">
        <v>6517</v>
      </c>
      <c r="N465" s="2" t="s">
        <v>6518</v>
      </c>
      <c r="O465" s="2" t="s">
        <v>6514</v>
      </c>
      <c r="P465" s="2" t="s">
        <v>1182</v>
      </c>
      <c r="Q465" s="2" t="s">
        <v>6515</v>
      </c>
      <c r="R465" s="2" t="s">
        <v>4627</v>
      </c>
      <c r="S465" s="2" t="s">
        <v>24</v>
      </c>
    </row>
    <row r="466" spans="1:19" ht="13.9" customHeight="1" x14ac:dyDescent="0.25">
      <c r="A466" s="12">
        <f>ROUND(Table1[[#This Row],[Capacity]]*248.77,0)</f>
        <v>2985</v>
      </c>
      <c r="B466" s="4">
        <v>23936</v>
      </c>
      <c r="C466" s="9" t="s">
        <v>7992</v>
      </c>
      <c r="D466" s="2" t="s">
        <v>15</v>
      </c>
      <c r="E466" s="2" t="s">
        <v>6519</v>
      </c>
      <c r="F466" s="2" t="str">
        <f>Table1[[#This Row],[Facility Number]]&amp;"-"&amp;Table1[[#This Row],[Facility Name]]&amp;"-"&amp;Table1[[#This Row],[Level of Care]]</f>
        <v>23936-ASHBURY HEIGHTS OF JEFFERSON CITY-RCF</v>
      </c>
      <c r="G466" s="2" t="s">
        <v>6520</v>
      </c>
      <c r="H466" s="2" t="s">
        <v>579</v>
      </c>
      <c r="I466" s="2" t="s">
        <v>6521</v>
      </c>
      <c r="J466" s="2" t="s">
        <v>2151</v>
      </c>
      <c r="K466" s="2" t="s">
        <v>6522</v>
      </c>
      <c r="L466" s="3">
        <v>12</v>
      </c>
      <c r="M466" s="2" t="s">
        <v>6523</v>
      </c>
      <c r="N466" s="2" t="s">
        <v>6524</v>
      </c>
      <c r="O466" s="2" t="s">
        <v>6520</v>
      </c>
      <c r="P466" s="2" t="s">
        <v>579</v>
      </c>
      <c r="Q466" s="2" t="s">
        <v>6521</v>
      </c>
      <c r="R466" s="2" t="s">
        <v>4627</v>
      </c>
      <c r="S466" s="2" t="s">
        <v>24</v>
      </c>
    </row>
    <row r="467" spans="1:19" ht="13.9" customHeight="1" x14ac:dyDescent="0.25">
      <c r="A467" s="12">
        <f>ROUND(Table1[[#This Row],[Capacity]]*248.77,0)</f>
        <v>9951</v>
      </c>
      <c r="B467" s="4">
        <v>23940</v>
      </c>
      <c r="C467" s="9" t="s">
        <v>7992</v>
      </c>
      <c r="D467" s="2" t="s">
        <v>15</v>
      </c>
      <c r="E467" s="2" t="s">
        <v>6525</v>
      </c>
      <c r="F467" s="2" t="str">
        <f>Table1[[#This Row],[Facility Number]]&amp;"-"&amp;Table1[[#This Row],[Facility Name]]&amp;"-"&amp;Table1[[#This Row],[Level of Care]]</f>
        <v>23940-DIANA'S BOARDING HOME 2-RCF</v>
      </c>
      <c r="G467" s="2" t="s">
        <v>6526</v>
      </c>
      <c r="H467" s="2" t="s">
        <v>2810</v>
      </c>
      <c r="I467" s="2" t="s">
        <v>6527</v>
      </c>
      <c r="J467" s="2" t="s">
        <v>6528</v>
      </c>
      <c r="K467" s="2" t="s">
        <v>3656</v>
      </c>
      <c r="L467" s="3">
        <v>40</v>
      </c>
      <c r="M467" s="2" t="s">
        <v>6529</v>
      </c>
      <c r="N467" s="2" t="s">
        <v>6530</v>
      </c>
      <c r="O467" s="2" t="s">
        <v>6531</v>
      </c>
      <c r="P467" s="2" t="s">
        <v>2810</v>
      </c>
      <c r="Q467" s="2" t="s">
        <v>6527</v>
      </c>
      <c r="R467" s="2" t="s">
        <v>6532</v>
      </c>
      <c r="S467" s="2" t="s">
        <v>24</v>
      </c>
    </row>
    <row r="468" spans="1:19" ht="13.9" customHeight="1" x14ac:dyDescent="0.25">
      <c r="A468" s="12">
        <f>ROUND(Table1[[#This Row],[Capacity]]*248.77,0)</f>
        <v>11941</v>
      </c>
      <c r="B468" s="4">
        <v>23989</v>
      </c>
      <c r="C468" s="9" t="s">
        <v>7992</v>
      </c>
      <c r="D468" s="2" t="s">
        <v>406</v>
      </c>
      <c r="E468" s="2" t="s">
        <v>6533</v>
      </c>
      <c r="F468" s="2" t="str">
        <f>Table1[[#This Row],[Facility Number]]&amp;"-"&amp;Table1[[#This Row],[Facility Name]]&amp;"-"&amp;Table1[[#This Row],[Level of Care]]</f>
        <v>23989-CAPETOWN ASSISTED LIVING-ALF**</v>
      </c>
      <c r="G468" s="2" t="s">
        <v>6534</v>
      </c>
      <c r="H468" s="2" t="s">
        <v>417</v>
      </c>
      <c r="I468" s="2" t="s">
        <v>6535</v>
      </c>
      <c r="J468" s="2" t="s">
        <v>3840</v>
      </c>
      <c r="K468" s="2" t="s">
        <v>6536</v>
      </c>
      <c r="L468" s="3">
        <v>48</v>
      </c>
      <c r="M468" s="2" t="s">
        <v>6537</v>
      </c>
      <c r="N468" s="2" t="s">
        <v>6538</v>
      </c>
      <c r="O468" s="2" t="s">
        <v>6534</v>
      </c>
      <c r="P468" s="2" t="s">
        <v>417</v>
      </c>
      <c r="Q468" s="2" t="s">
        <v>6535</v>
      </c>
      <c r="R468" s="2" t="s">
        <v>6539</v>
      </c>
      <c r="S468" s="2" t="s">
        <v>36</v>
      </c>
    </row>
    <row r="469" spans="1:19" ht="13.9" customHeight="1" x14ac:dyDescent="0.25">
      <c r="A469" s="12">
        <f>ROUND(Table1[[#This Row],[Capacity]]*248.77,0)</f>
        <v>11941</v>
      </c>
      <c r="B469" s="4">
        <v>24133</v>
      </c>
      <c r="C469" s="9" t="s">
        <v>7992</v>
      </c>
      <c r="D469" s="2" t="s">
        <v>15</v>
      </c>
      <c r="E469" s="2" t="s">
        <v>6547</v>
      </c>
      <c r="F469" s="2" t="str">
        <f>Table1[[#This Row],[Facility Number]]&amp;"-"&amp;Table1[[#This Row],[Facility Name]]&amp;"-"&amp;Table1[[#This Row],[Level of Care]]</f>
        <v>24133-VICTORIAN PLACE OF OWENSVILLE, RESIDENTIAL CARE BY AMERICARE-RCF</v>
      </c>
      <c r="G469" s="2" t="s">
        <v>6548</v>
      </c>
      <c r="H469" s="2" t="s">
        <v>1208</v>
      </c>
      <c r="I469" s="2" t="s">
        <v>6549</v>
      </c>
      <c r="J469" s="2" t="s">
        <v>435</v>
      </c>
      <c r="K469" s="2" t="s">
        <v>6550</v>
      </c>
      <c r="L469" s="3">
        <v>48</v>
      </c>
      <c r="M469" s="2" t="s">
        <v>6551</v>
      </c>
      <c r="N469" s="2" t="s">
        <v>6552</v>
      </c>
      <c r="O469" s="2" t="s">
        <v>6548</v>
      </c>
      <c r="P469" s="2" t="s">
        <v>1208</v>
      </c>
      <c r="Q469" s="2" t="s">
        <v>6549</v>
      </c>
      <c r="R469" s="2" t="s">
        <v>6553</v>
      </c>
      <c r="S469" s="2" t="s">
        <v>36</v>
      </c>
    </row>
    <row r="470" spans="1:19" ht="13.9" customHeight="1" x14ac:dyDescent="0.25">
      <c r="A470" s="12">
        <f>ROUND(Table1[[#This Row],[Capacity]]*248.77,0)</f>
        <v>22389</v>
      </c>
      <c r="B470" s="4">
        <v>24149</v>
      </c>
      <c r="C470" s="9" t="s">
        <v>7992</v>
      </c>
      <c r="D470" s="2" t="s">
        <v>137</v>
      </c>
      <c r="E470" s="2" t="s">
        <v>6554</v>
      </c>
      <c r="F470" s="2" t="str">
        <f>Table1[[#This Row],[Facility Number]]&amp;"-"&amp;Table1[[#This Row],[Facility Name]]&amp;"-"&amp;Table1[[#This Row],[Level of Care]]</f>
        <v>24149-SUNRISE ON CLAYTON-ICF</v>
      </c>
      <c r="G470" s="2" t="s">
        <v>6555</v>
      </c>
      <c r="H470" s="2" t="s">
        <v>6556</v>
      </c>
      <c r="I470" s="2" t="s">
        <v>6557</v>
      </c>
      <c r="J470" s="2" t="s">
        <v>6558</v>
      </c>
      <c r="K470" s="2" t="s">
        <v>6559</v>
      </c>
      <c r="L470" s="3">
        <v>90</v>
      </c>
      <c r="M470" s="2" t="s">
        <v>6560</v>
      </c>
      <c r="N470" s="2" t="s">
        <v>6561</v>
      </c>
      <c r="O470" s="2" t="s">
        <v>6555</v>
      </c>
      <c r="P470" s="2" t="s">
        <v>6556</v>
      </c>
      <c r="Q470" s="2" t="s">
        <v>6557</v>
      </c>
      <c r="R470" s="2" t="s">
        <v>6562</v>
      </c>
      <c r="S470" s="2" t="s">
        <v>36</v>
      </c>
    </row>
    <row r="471" spans="1:19" ht="13.9" customHeight="1" x14ac:dyDescent="0.25">
      <c r="A471" s="12">
        <f>ROUND(Table1[[#This Row],[Capacity]]*248.77,0)</f>
        <v>8707</v>
      </c>
      <c r="B471" s="4">
        <v>24179</v>
      </c>
      <c r="C471" s="9" t="s">
        <v>7992</v>
      </c>
      <c r="D471" s="2" t="s">
        <v>37</v>
      </c>
      <c r="E471" s="2" t="s">
        <v>6563</v>
      </c>
      <c r="F471" s="2" t="str">
        <f>Table1[[#This Row],[Facility Number]]&amp;"-"&amp;Table1[[#This Row],[Facility Name]]&amp;"-"&amp;Table1[[#This Row],[Level of Care]]</f>
        <v>24179-LIVING COMMUNITY OF ST JOSEPH-ALF</v>
      </c>
      <c r="G471" s="2" t="s">
        <v>6564</v>
      </c>
      <c r="H471" s="2" t="s">
        <v>217</v>
      </c>
      <c r="I471" s="2" t="s">
        <v>6565</v>
      </c>
      <c r="J471" s="2" t="s">
        <v>246</v>
      </c>
      <c r="K471" s="2" t="s">
        <v>6566</v>
      </c>
      <c r="L471" s="3">
        <v>35</v>
      </c>
      <c r="M471" s="2" t="s">
        <v>6567</v>
      </c>
      <c r="N471" s="2" t="s">
        <v>6568</v>
      </c>
      <c r="O471" s="2" t="s">
        <v>6564</v>
      </c>
      <c r="P471" s="2" t="s">
        <v>217</v>
      </c>
      <c r="Q471" s="2" t="s">
        <v>6565</v>
      </c>
      <c r="R471" s="2" t="s">
        <v>6563</v>
      </c>
      <c r="S471" s="2" t="s">
        <v>76</v>
      </c>
    </row>
    <row r="472" spans="1:19" ht="13.9" customHeight="1" x14ac:dyDescent="0.25">
      <c r="A472" s="12">
        <f>ROUND(Table1[[#This Row],[Capacity]]*248.77,0)</f>
        <v>21145</v>
      </c>
      <c r="B472" s="4">
        <v>24227</v>
      </c>
      <c r="C472" s="9" t="s">
        <v>7992</v>
      </c>
      <c r="D472" s="2" t="s">
        <v>406</v>
      </c>
      <c r="E472" s="2" t="s">
        <v>6569</v>
      </c>
      <c r="F472" s="2" t="str">
        <f>Table1[[#This Row],[Facility Number]]&amp;"-"&amp;Table1[[#This Row],[Facility Name]]&amp;"-"&amp;Table1[[#This Row],[Level of Care]]</f>
        <v>24227-TRUSTWELL LIVING OF RAYTOWN-ALF**</v>
      </c>
      <c r="G472" s="2" t="s">
        <v>6570</v>
      </c>
      <c r="H472" s="2" t="s">
        <v>326</v>
      </c>
      <c r="I472" s="2" t="s">
        <v>6571</v>
      </c>
      <c r="J472" s="2" t="s">
        <v>4887</v>
      </c>
      <c r="K472" s="2" t="s">
        <v>6572</v>
      </c>
      <c r="L472" s="3">
        <v>85</v>
      </c>
      <c r="M472" s="2" t="s">
        <v>6573</v>
      </c>
      <c r="N472" s="2" t="s">
        <v>14</v>
      </c>
      <c r="O472" s="2" t="s">
        <v>6570</v>
      </c>
      <c r="P472" s="2" t="s">
        <v>326</v>
      </c>
      <c r="Q472" s="2" t="s">
        <v>6571</v>
      </c>
      <c r="R472" s="2" t="s">
        <v>6574</v>
      </c>
      <c r="S472" s="2" t="s">
        <v>36</v>
      </c>
    </row>
    <row r="473" spans="1:19" ht="13.9" customHeight="1" x14ac:dyDescent="0.25">
      <c r="A473" s="12">
        <f>ROUND(Table1[[#This Row],[Capacity]]*248.77,0)</f>
        <v>25375</v>
      </c>
      <c r="B473" s="4">
        <v>24242</v>
      </c>
      <c r="C473" s="9" t="s">
        <v>7992</v>
      </c>
      <c r="D473" s="2" t="s">
        <v>137</v>
      </c>
      <c r="E473" s="2" t="s">
        <v>6575</v>
      </c>
      <c r="F473" s="2" t="str">
        <f>Table1[[#This Row],[Facility Number]]&amp;"-"&amp;Table1[[#This Row],[Facility Name]]&amp;"-"&amp;Table1[[#This Row],[Level of Care]]</f>
        <v>24242-SUNRISE OF DES PERES-ICF</v>
      </c>
      <c r="G473" s="2" t="s">
        <v>6576</v>
      </c>
      <c r="H473" s="2" t="s">
        <v>6577</v>
      </c>
      <c r="I473" s="2" t="s">
        <v>6578</v>
      </c>
      <c r="J473" s="2" t="s">
        <v>6579</v>
      </c>
      <c r="K473" s="2" t="s">
        <v>1306</v>
      </c>
      <c r="L473" s="3">
        <v>102</v>
      </c>
      <c r="M473" s="2" t="s">
        <v>6580</v>
      </c>
      <c r="N473" s="2" t="s">
        <v>6581</v>
      </c>
      <c r="O473" s="2" t="s">
        <v>6576</v>
      </c>
      <c r="P473" s="2" t="s">
        <v>6577</v>
      </c>
      <c r="Q473" s="2" t="s">
        <v>6578</v>
      </c>
      <c r="R473" s="2" t="s">
        <v>6582</v>
      </c>
      <c r="S473" s="2" t="s">
        <v>36</v>
      </c>
    </row>
    <row r="474" spans="1:19" ht="13.9" customHeight="1" x14ac:dyDescent="0.25">
      <c r="A474" s="12">
        <f>ROUND(Table1[[#This Row],[Capacity]]*248.77,0)</f>
        <v>2985</v>
      </c>
      <c r="B474" s="4">
        <v>24257</v>
      </c>
      <c r="C474" s="9" t="s">
        <v>7992</v>
      </c>
      <c r="D474" s="2" t="s">
        <v>15</v>
      </c>
      <c r="E474" s="2" t="s">
        <v>6583</v>
      </c>
      <c r="F474" s="2" t="str">
        <f>Table1[[#This Row],[Facility Number]]&amp;"-"&amp;Table1[[#This Row],[Facility Name]]&amp;"-"&amp;Table1[[#This Row],[Level of Care]]</f>
        <v>24257-ESSEX OF LEBANON, THE-RCF</v>
      </c>
      <c r="G474" s="2" t="s">
        <v>6584</v>
      </c>
      <c r="H474" s="2" t="s">
        <v>1706</v>
      </c>
      <c r="I474" s="2" t="s">
        <v>6585</v>
      </c>
      <c r="J474" s="2" t="s">
        <v>6586</v>
      </c>
      <c r="K474" s="2" t="s">
        <v>6587</v>
      </c>
      <c r="L474" s="3">
        <v>12</v>
      </c>
      <c r="M474" s="2" t="s">
        <v>6588</v>
      </c>
      <c r="N474" s="2" t="s">
        <v>6589</v>
      </c>
      <c r="O474" s="2" t="s">
        <v>6584</v>
      </c>
      <c r="P474" s="2" t="s">
        <v>1706</v>
      </c>
      <c r="Q474" s="2" t="s">
        <v>6585</v>
      </c>
      <c r="R474" s="2" t="s">
        <v>4627</v>
      </c>
      <c r="S474" s="2" t="s">
        <v>24</v>
      </c>
    </row>
    <row r="475" spans="1:19" ht="13.9" customHeight="1" x14ac:dyDescent="0.25">
      <c r="A475" s="12">
        <f>ROUND(Table1[[#This Row],[Capacity]]*248.77,0)</f>
        <v>7961</v>
      </c>
      <c r="B475" s="4">
        <v>24279</v>
      </c>
      <c r="C475" s="9" t="s">
        <v>7992</v>
      </c>
      <c r="D475" s="2" t="s">
        <v>15</v>
      </c>
      <c r="E475" s="2" t="s">
        <v>6590</v>
      </c>
      <c r="F475" s="2" t="str">
        <f>Table1[[#This Row],[Facility Number]]&amp;"-"&amp;Table1[[#This Row],[Facility Name]]&amp;"-"&amp;Table1[[#This Row],[Level of Care]]</f>
        <v>24279-COUNTRY OAK VILLAGE-RCF</v>
      </c>
      <c r="G475" s="2" t="s">
        <v>6591</v>
      </c>
      <c r="H475" s="2" t="s">
        <v>6592</v>
      </c>
      <c r="I475" s="2" t="s">
        <v>6593</v>
      </c>
      <c r="J475" s="2" t="s">
        <v>6594</v>
      </c>
      <c r="K475" s="2" t="s">
        <v>6595</v>
      </c>
      <c r="L475" s="3">
        <v>32</v>
      </c>
      <c r="M475" s="2" t="s">
        <v>6596</v>
      </c>
      <c r="N475" s="2" t="s">
        <v>6597</v>
      </c>
      <c r="O475" s="2" t="s">
        <v>6591</v>
      </c>
      <c r="P475" s="2" t="s">
        <v>6592</v>
      </c>
      <c r="Q475" s="2" t="s">
        <v>6593</v>
      </c>
      <c r="R475" s="2" t="s">
        <v>6598</v>
      </c>
      <c r="S475" s="2" t="s">
        <v>36</v>
      </c>
    </row>
    <row r="476" spans="1:19" ht="13.9" customHeight="1" x14ac:dyDescent="0.25">
      <c r="A476" s="12">
        <f>ROUND(Table1[[#This Row],[Capacity]]*248.77,0)</f>
        <v>8458</v>
      </c>
      <c r="B476" s="4">
        <v>24302</v>
      </c>
      <c r="C476" s="9" t="s">
        <v>7992</v>
      </c>
      <c r="D476" s="2" t="s">
        <v>138</v>
      </c>
      <c r="E476" s="2" t="s">
        <v>6606</v>
      </c>
      <c r="F476" s="2" t="str">
        <f>Table1[[#This Row],[Facility Number]]&amp;"-"&amp;Table1[[#This Row],[Facility Name]]&amp;"-"&amp;Table1[[#This Row],[Level of Care]]</f>
        <v>24302-LICKING RESIDENTIAL CARE-RCF*</v>
      </c>
      <c r="G476" s="2" t="s">
        <v>6607</v>
      </c>
      <c r="H476" s="2" t="s">
        <v>3060</v>
      </c>
      <c r="I476" s="2" t="s">
        <v>6608</v>
      </c>
      <c r="J476" s="2" t="s">
        <v>5029</v>
      </c>
      <c r="K476" s="2" t="s">
        <v>5626</v>
      </c>
      <c r="L476" s="3">
        <v>34</v>
      </c>
      <c r="M476" s="2" t="s">
        <v>6609</v>
      </c>
      <c r="N476" s="2" t="s">
        <v>6610</v>
      </c>
      <c r="O476" s="2" t="s">
        <v>6607</v>
      </c>
      <c r="P476" s="2" t="s">
        <v>3060</v>
      </c>
      <c r="Q476" s="2" t="s">
        <v>6608</v>
      </c>
      <c r="R476" s="2" t="s">
        <v>3533</v>
      </c>
      <c r="S476" s="2" t="s">
        <v>24</v>
      </c>
    </row>
    <row r="477" spans="1:19" ht="13.9" customHeight="1" x14ac:dyDescent="0.25">
      <c r="A477" s="12">
        <f>ROUND(Table1[[#This Row],[Capacity]]*248.77,0)</f>
        <v>2985</v>
      </c>
      <c r="B477" s="4">
        <v>24318</v>
      </c>
      <c r="C477" s="9" t="s">
        <v>7992</v>
      </c>
      <c r="D477" s="2" t="s">
        <v>15</v>
      </c>
      <c r="E477" s="2" t="s">
        <v>6611</v>
      </c>
      <c r="F477" s="2" t="str">
        <f>Table1[[#This Row],[Facility Number]]&amp;"-"&amp;Table1[[#This Row],[Facility Name]]&amp;"-"&amp;Table1[[#This Row],[Level of Care]]</f>
        <v>24318-ESSEX OF OZARK, THE-RCF</v>
      </c>
      <c r="G477" s="2" t="s">
        <v>6612</v>
      </c>
      <c r="H477" s="2" t="s">
        <v>513</v>
      </c>
      <c r="I477" s="2" t="s">
        <v>6613</v>
      </c>
      <c r="J477" s="2" t="s">
        <v>6614</v>
      </c>
      <c r="K477" s="2" t="s">
        <v>6615</v>
      </c>
      <c r="L477" s="3">
        <v>12</v>
      </c>
      <c r="M477" s="2" t="s">
        <v>6616</v>
      </c>
      <c r="N477" s="2" t="s">
        <v>6617</v>
      </c>
      <c r="O477" s="2" t="s">
        <v>6612</v>
      </c>
      <c r="P477" s="2" t="s">
        <v>513</v>
      </c>
      <c r="Q477" s="2" t="s">
        <v>6613</v>
      </c>
      <c r="R477" s="2" t="s">
        <v>4627</v>
      </c>
      <c r="S477" s="2" t="s">
        <v>24</v>
      </c>
    </row>
    <row r="478" spans="1:19" ht="13.9" customHeight="1" x14ac:dyDescent="0.25">
      <c r="A478" s="12">
        <f>ROUND(Table1[[#This Row],[Capacity]]*248.77,0)</f>
        <v>8956</v>
      </c>
      <c r="B478" s="4">
        <v>24336</v>
      </c>
      <c r="C478" s="9" t="s">
        <v>7992</v>
      </c>
      <c r="D478" s="2" t="s">
        <v>138</v>
      </c>
      <c r="E478" s="2" t="s">
        <v>6618</v>
      </c>
      <c r="F478" s="2" t="str">
        <f>Table1[[#This Row],[Facility Number]]&amp;"-"&amp;Table1[[#This Row],[Facility Name]]&amp;"-"&amp;Table1[[#This Row],[Level of Care]]</f>
        <v>24336-SOUTHAVEN-RCF*</v>
      </c>
      <c r="G478" s="2" t="s">
        <v>6619</v>
      </c>
      <c r="H478" s="2" t="s">
        <v>1667</v>
      </c>
      <c r="I478" s="2" t="s">
        <v>6620</v>
      </c>
      <c r="J478" s="2" t="s">
        <v>3030</v>
      </c>
      <c r="K478" s="2" t="s">
        <v>581</v>
      </c>
      <c r="L478" s="3">
        <v>36</v>
      </c>
      <c r="M478" s="2" t="s">
        <v>6621</v>
      </c>
      <c r="N478" s="2" t="s">
        <v>6622</v>
      </c>
      <c r="O478" s="2" t="s">
        <v>6619</v>
      </c>
      <c r="P478" s="2" t="s">
        <v>1667</v>
      </c>
      <c r="Q478" s="2" t="s">
        <v>6620</v>
      </c>
      <c r="R478" s="2" t="s">
        <v>6623</v>
      </c>
      <c r="S478" s="2" t="s">
        <v>36</v>
      </c>
    </row>
    <row r="479" spans="1:19" ht="13.9" customHeight="1" x14ac:dyDescent="0.25">
      <c r="A479" s="12">
        <f>ROUND(Table1[[#This Row],[Capacity]]*248.77,0)</f>
        <v>27862</v>
      </c>
      <c r="B479" s="4">
        <v>24341</v>
      </c>
      <c r="C479" s="9" t="s">
        <v>7992</v>
      </c>
      <c r="D479" s="2" t="s">
        <v>137</v>
      </c>
      <c r="E479" s="2" t="s">
        <v>6624</v>
      </c>
      <c r="F479" s="2" t="str">
        <f>Table1[[#This Row],[Facility Number]]&amp;"-"&amp;Table1[[#This Row],[Facility Name]]&amp;"-"&amp;Table1[[#This Row],[Level of Care]]</f>
        <v>24341-TIGER PLACE-ICF</v>
      </c>
      <c r="G479" s="2" t="s">
        <v>6625</v>
      </c>
      <c r="H479" s="2" t="s">
        <v>317</v>
      </c>
      <c r="I479" s="2" t="s">
        <v>6626</v>
      </c>
      <c r="J479" s="2" t="s">
        <v>5093</v>
      </c>
      <c r="K479" s="2" t="s">
        <v>6627</v>
      </c>
      <c r="L479" s="3">
        <v>112</v>
      </c>
      <c r="M479" s="2" t="s">
        <v>6628</v>
      </c>
      <c r="N479" s="2" t="s">
        <v>6629</v>
      </c>
      <c r="O479" s="2" t="s">
        <v>6625</v>
      </c>
      <c r="P479" s="2" t="s">
        <v>317</v>
      </c>
      <c r="Q479" s="2" t="s">
        <v>6626</v>
      </c>
      <c r="R479" s="2" t="s">
        <v>6630</v>
      </c>
      <c r="S479" s="2" t="s">
        <v>36</v>
      </c>
    </row>
    <row r="480" spans="1:19" ht="13.9" customHeight="1" x14ac:dyDescent="0.25">
      <c r="A480" s="12">
        <f>ROUND(Table1[[#This Row],[Capacity]]*248.77,0)</f>
        <v>16170</v>
      </c>
      <c r="B480" s="4">
        <v>24395</v>
      </c>
      <c r="C480" s="9" t="s">
        <v>7992</v>
      </c>
      <c r="D480" s="2" t="s">
        <v>406</v>
      </c>
      <c r="E480" s="2" t="s">
        <v>6636</v>
      </c>
      <c r="F480" s="2" t="str">
        <f>Table1[[#This Row],[Facility Number]]&amp;"-"&amp;Table1[[#This Row],[Facility Name]]&amp;"-"&amp;Table1[[#This Row],[Level of Care]]</f>
        <v>24395-CRAB APPLE VILLAGE SENIOR ESTATES-ALF**</v>
      </c>
      <c r="G480" s="2" t="s">
        <v>6637</v>
      </c>
      <c r="H480" s="2" t="s">
        <v>744</v>
      </c>
      <c r="I480" s="2" t="s">
        <v>6638</v>
      </c>
      <c r="J480" s="2" t="s">
        <v>6639</v>
      </c>
      <c r="K480" s="2" t="s">
        <v>6640</v>
      </c>
      <c r="L480" s="3">
        <v>65</v>
      </c>
      <c r="M480" s="2" t="s">
        <v>6641</v>
      </c>
      <c r="N480" s="2" t="s">
        <v>6642</v>
      </c>
      <c r="O480" s="2" t="s">
        <v>6637</v>
      </c>
      <c r="P480" s="2" t="s">
        <v>744</v>
      </c>
      <c r="Q480" s="2" t="s">
        <v>6638</v>
      </c>
      <c r="R480" s="2" t="s">
        <v>6643</v>
      </c>
      <c r="S480" s="2" t="s">
        <v>24</v>
      </c>
    </row>
    <row r="481" spans="1:19" ht="13.9" customHeight="1" x14ac:dyDescent="0.25">
      <c r="A481" s="12">
        <f>ROUND(Table1[[#This Row],[Capacity]]*248.77,0)</f>
        <v>11941</v>
      </c>
      <c r="B481" s="4">
        <v>24408</v>
      </c>
      <c r="C481" s="9" t="s">
        <v>7992</v>
      </c>
      <c r="D481" s="2" t="s">
        <v>406</v>
      </c>
      <c r="E481" s="2" t="s">
        <v>6644</v>
      </c>
      <c r="F481" s="2" t="str">
        <f>Table1[[#This Row],[Facility Number]]&amp;"-"&amp;Table1[[#This Row],[Facility Name]]&amp;"-"&amp;Table1[[#This Row],[Level of Care]]</f>
        <v>24408-VICTORIAN PLACE OF UNION, ASSISTED LIVING  BY AMERICARE-ALF**</v>
      </c>
      <c r="G481" s="2" t="s">
        <v>6645</v>
      </c>
      <c r="H481" s="2" t="s">
        <v>3053</v>
      </c>
      <c r="I481" s="2" t="s">
        <v>6646</v>
      </c>
      <c r="J481" s="2" t="s">
        <v>4059</v>
      </c>
      <c r="K481" s="2" t="s">
        <v>1186</v>
      </c>
      <c r="L481" s="3">
        <v>48</v>
      </c>
      <c r="M481" s="2" t="s">
        <v>6647</v>
      </c>
      <c r="N481" s="2" t="s">
        <v>6648</v>
      </c>
      <c r="O481" s="2" t="s">
        <v>6645</v>
      </c>
      <c r="P481" s="2" t="s">
        <v>3053</v>
      </c>
      <c r="Q481" s="2" t="s">
        <v>6646</v>
      </c>
      <c r="R481" s="2" t="s">
        <v>6649</v>
      </c>
      <c r="S481" s="2" t="s">
        <v>36</v>
      </c>
    </row>
    <row r="482" spans="1:19" ht="13.9" customHeight="1" x14ac:dyDescent="0.25">
      <c r="A482" s="12">
        <f>ROUND(Table1[[#This Row],[Capacity]]*248.77,0)</f>
        <v>2985</v>
      </c>
      <c r="B482" s="4">
        <v>24425</v>
      </c>
      <c r="C482" s="9" t="s">
        <v>7992</v>
      </c>
      <c r="D482" s="2" t="s">
        <v>15</v>
      </c>
      <c r="E482" s="2" t="s">
        <v>6650</v>
      </c>
      <c r="F482" s="2" t="str">
        <f>Table1[[#This Row],[Facility Number]]&amp;"-"&amp;Table1[[#This Row],[Facility Name]]&amp;"-"&amp;Table1[[#This Row],[Level of Care]]</f>
        <v>24425-ESSEX OF MEXICO, THE-RCF</v>
      </c>
      <c r="G482" s="2" t="s">
        <v>6651</v>
      </c>
      <c r="H482" s="2" t="s">
        <v>1629</v>
      </c>
      <c r="I482" s="2" t="s">
        <v>6652</v>
      </c>
      <c r="J482" s="2" t="s">
        <v>6653</v>
      </c>
      <c r="K482" s="2" t="s">
        <v>176</v>
      </c>
      <c r="L482" s="3">
        <v>12</v>
      </c>
      <c r="M482" s="2" t="s">
        <v>6654</v>
      </c>
      <c r="N482" s="2" t="s">
        <v>6655</v>
      </c>
      <c r="O482" s="2" t="s">
        <v>6651</v>
      </c>
      <c r="P482" s="2" t="s">
        <v>1629</v>
      </c>
      <c r="Q482" s="2" t="s">
        <v>6652</v>
      </c>
      <c r="R482" s="2" t="s">
        <v>4627</v>
      </c>
      <c r="S482" s="2" t="s">
        <v>24</v>
      </c>
    </row>
    <row r="483" spans="1:19" ht="13.9" customHeight="1" x14ac:dyDescent="0.25">
      <c r="A483" s="12">
        <f>ROUND(Table1[[#This Row],[Capacity]]*248.77,0)</f>
        <v>2985</v>
      </c>
      <c r="B483" s="4">
        <v>24461</v>
      </c>
      <c r="C483" s="9" t="s">
        <v>7992</v>
      </c>
      <c r="D483" s="2" t="s">
        <v>15</v>
      </c>
      <c r="E483" s="2" t="s">
        <v>6656</v>
      </c>
      <c r="F483" s="2" t="str">
        <f>Table1[[#This Row],[Facility Number]]&amp;"-"&amp;Table1[[#This Row],[Facility Name]]&amp;"-"&amp;Table1[[#This Row],[Level of Care]]</f>
        <v>24461-ESSEX OF CONCORDIA, THE-RCF</v>
      </c>
      <c r="G483" s="2" t="s">
        <v>6657</v>
      </c>
      <c r="H483" s="2" t="s">
        <v>1827</v>
      </c>
      <c r="I483" s="2" t="s">
        <v>6658</v>
      </c>
      <c r="J483" s="2" t="s">
        <v>1210</v>
      </c>
      <c r="K483" s="2" t="s">
        <v>6659</v>
      </c>
      <c r="L483" s="3">
        <v>12</v>
      </c>
      <c r="M483" s="2" t="s">
        <v>6660</v>
      </c>
      <c r="N483" s="2" t="s">
        <v>6661</v>
      </c>
      <c r="O483" s="2" t="s">
        <v>6657</v>
      </c>
      <c r="P483" s="2" t="s">
        <v>1827</v>
      </c>
      <c r="Q483" s="2" t="s">
        <v>6658</v>
      </c>
      <c r="R483" s="2" t="s">
        <v>4627</v>
      </c>
      <c r="S483" s="2" t="s">
        <v>24</v>
      </c>
    </row>
    <row r="484" spans="1:19" ht="13.9" customHeight="1" x14ac:dyDescent="0.25">
      <c r="A484" s="12">
        <f>ROUND(Table1[[#This Row],[Capacity]]*248.77,0)</f>
        <v>2985</v>
      </c>
      <c r="B484" s="4">
        <v>24475</v>
      </c>
      <c r="C484" s="9" t="s">
        <v>7992</v>
      </c>
      <c r="D484" s="2" t="s">
        <v>15</v>
      </c>
      <c r="E484" s="2" t="s">
        <v>6662</v>
      </c>
      <c r="F484" s="2" t="str">
        <f>Table1[[#This Row],[Facility Number]]&amp;"-"&amp;Table1[[#This Row],[Facility Name]]&amp;"-"&amp;Table1[[#This Row],[Level of Care]]</f>
        <v>24475-ESSEX OF GRAIN VALLEY, THE-RCF</v>
      </c>
      <c r="G484" s="2" t="s">
        <v>6663</v>
      </c>
      <c r="H484" s="2" t="s">
        <v>6592</v>
      </c>
      <c r="I484" s="2" t="s">
        <v>6664</v>
      </c>
      <c r="J484" s="2" t="s">
        <v>2869</v>
      </c>
      <c r="K484" s="2" t="s">
        <v>5036</v>
      </c>
      <c r="L484" s="3">
        <v>12</v>
      </c>
      <c r="M484" s="2" t="s">
        <v>6665</v>
      </c>
      <c r="N484" s="2" t="s">
        <v>6666</v>
      </c>
      <c r="O484" s="2" t="s">
        <v>6663</v>
      </c>
      <c r="P484" s="2" t="s">
        <v>6592</v>
      </c>
      <c r="Q484" s="2" t="s">
        <v>6664</v>
      </c>
      <c r="R484" s="2" t="s">
        <v>4627</v>
      </c>
      <c r="S484" s="2" t="s">
        <v>24</v>
      </c>
    </row>
    <row r="485" spans="1:19" ht="13.9" customHeight="1" x14ac:dyDescent="0.25">
      <c r="A485" s="12">
        <f>ROUND(Table1[[#This Row],[Capacity]]*248.77,0)</f>
        <v>7463</v>
      </c>
      <c r="B485" s="4">
        <v>24698</v>
      </c>
      <c r="C485" s="9" t="s">
        <v>7992</v>
      </c>
      <c r="D485" s="2" t="s">
        <v>138</v>
      </c>
      <c r="E485" s="2" t="s">
        <v>6667</v>
      </c>
      <c r="F485" s="2" t="str">
        <f>Table1[[#This Row],[Facility Number]]&amp;"-"&amp;Table1[[#This Row],[Facility Name]]&amp;"-"&amp;Table1[[#This Row],[Level of Care]]</f>
        <v>24698-BLUE CASTLE LLC-RCF*</v>
      </c>
      <c r="G485" s="2" t="s">
        <v>6668</v>
      </c>
      <c r="H485" s="2" t="s">
        <v>298</v>
      </c>
      <c r="I485" s="2" t="s">
        <v>6669</v>
      </c>
      <c r="J485" s="2" t="s">
        <v>3187</v>
      </c>
      <c r="K485" s="2" t="s">
        <v>6670</v>
      </c>
      <c r="L485" s="3">
        <v>30</v>
      </c>
      <c r="M485" s="2" t="s">
        <v>6671</v>
      </c>
      <c r="N485" s="2" t="s">
        <v>6672</v>
      </c>
      <c r="O485" s="2" t="s">
        <v>6668</v>
      </c>
      <c r="P485" s="2" t="s">
        <v>298</v>
      </c>
      <c r="Q485" s="2" t="s">
        <v>6669</v>
      </c>
      <c r="R485" s="2" t="s">
        <v>6667</v>
      </c>
      <c r="S485" s="2" t="s">
        <v>36</v>
      </c>
    </row>
    <row r="486" spans="1:19" ht="13.9" customHeight="1" x14ac:dyDescent="0.25">
      <c r="A486" s="12">
        <f>ROUND(Table1[[#This Row],[Capacity]]*248.77,0)</f>
        <v>3980</v>
      </c>
      <c r="B486" s="4">
        <v>24731</v>
      </c>
      <c r="C486" s="9" t="s">
        <v>7992</v>
      </c>
      <c r="D486" s="2" t="s">
        <v>138</v>
      </c>
      <c r="E486" s="2" t="s">
        <v>6680</v>
      </c>
      <c r="F486" s="2" t="str">
        <f>Table1[[#This Row],[Facility Number]]&amp;"-"&amp;Table1[[#This Row],[Facility Name]]&amp;"-"&amp;Table1[[#This Row],[Level of Care]]</f>
        <v>24731-ALBANY PLACE LLC-RCF*</v>
      </c>
      <c r="G486" s="2" t="s">
        <v>6681</v>
      </c>
      <c r="H486" s="2" t="s">
        <v>298</v>
      </c>
      <c r="I486" s="2" t="s">
        <v>6109</v>
      </c>
      <c r="J486" s="2" t="s">
        <v>6110</v>
      </c>
      <c r="K486" s="2" t="s">
        <v>6111</v>
      </c>
      <c r="L486" s="3">
        <v>16</v>
      </c>
      <c r="M486" s="2" t="s">
        <v>6682</v>
      </c>
      <c r="N486" s="2" t="s">
        <v>6113</v>
      </c>
      <c r="O486" s="2" t="s">
        <v>6683</v>
      </c>
      <c r="P486" s="2" t="s">
        <v>298</v>
      </c>
      <c r="Q486" s="2" t="s">
        <v>6684</v>
      </c>
      <c r="R486" s="2" t="s">
        <v>6685</v>
      </c>
      <c r="S486" s="2" t="s">
        <v>36</v>
      </c>
    </row>
    <row r="487" spans="1:19" ht="13.9" customHeight="1" x14ac:dyDescent="0.25">
      <c r="A487" s="12">
        <f>ROUND(Table1[[#This Row],[Capacity]]*248.77,0)</f>
        <v>1741</v>
      </c>
      <c r="B487" s="4">
        <v>24748</v>
      </c>
      <c r="C487" s="9" t="s">
        <v>7992</v>
      </c>
      <c r="D487" s="2" t="s">
        <v>406</v>
      </c>
      <c r="E487" s="2" t="s">
        <v>6686</v>
      </c>
      <c r="F487" s="2" t="str">
        <f>Table1[[#This Row],[Facility Number]]&amp;"-"&amp;Table1[[#This Row],[Facility Name]]&amp;"-"&amp;Table1[[#This Row],[Level of Care]]</f>
        <v>24748-LEONA HOUSE-ALF**</v>
      </c>
      <c r="G487" s="2" t="s">
        <v>6687</v>
      </c>
      <c r="H487" s="2" t="s">
        <v>68</v>
      </c>
      <c r="I487" s="2" t="s">
        <v>6688</v>
      </c>
      <c r="J487" s="2" t="s">
        <v>4589</v>
      </c>
      <c r="K487" s="2" t="s">
        <v>2253</v>
      </c>
      <c r="L487" s="3">
        <v>7</v>
      </c>
      <c r="M487" s="2" t="s">
        <v>6689</v>
      </c>
      <c r="N487" s="2" t="s">
        <v>6690</v>
      </c>
      <c r="O487" s="2" t="s">
        <v>6691</v>
      </c>
      <c r="P487" s="2" t="s">
        <v>68</v>
      </c>
      <c r="Q487" s="2" t="s">
        <v>6688</v>
      </c>
      <c r="R487" s="2" t="s">
        <v>6692</v>
      </c>
      <c r="S487" s="2" t="s">
        <v>24</v>
      </c>
    </row>
    <row r="488" spans="1:19" ht="13.9" customHeight="1" x14ac:dyDescent="0.25">
      <c r="A488" s="12">
        <f>ROUND(Table1[[#This Row],[Capacity]]*248.77,0)</f>
        <v>6468</v>
      </c>
      <c r="B488" s="4">
        <v>24912</v>
      </c>
      <c r="C488" s="9" t="s">
        <v>7992</v>
      </c>
      <c r="D488" s="2" t="s">
        <v>406</v>
      </c>
      <c r="E488" s="2" t="s">
        <v>6693</v>
      </c>
      <c r="F488" s="2" t="str">
        <f>Table1[[#This Row],[Facility Number]]&amp;"-"&amp;Table1[[#This Row],[Facility Name]]&amp;"-"&amp;Table1[[#This Row],[Level of Care]]</f>
        <v>24912-WINCHESTER PLACE  ASSISTED LIVING, LLC-ALF**</v>
      </c>
      <c r="G488" s="2" t="s">
        <v>6694</v>
      </c>
      <c r="H488" s="2" t="s">
        <v>6695</v>
      </c>
      <c r="I488" s="2" t="s">
        <v>6696</v>
      </c>
      <c r="J488" s="2" t="s">
        <v>564</v>
      </c>
      <c r="K488" s="2" t="s">
        <v>515</v>
      </c>
      <c r="L488" s="3">
        <v>26</v>
      </c>
      <c r="M488" s="2" t="s">
        <v>6697</v>
      </c>
      <c r="N488" s="2" t="s">
        <v>6698</v>
      </c>
      <c r="O488" s="2" t="s">
        <v>6699</v>
      </c>
      <c r="P488" s="2" t="s">
        <v>6695</v>
      </c>
      <c r="Q488" s="2" t="s">
        <v>6700</v>
      </c>
      <c r="R488" s="2" t="s">
        <v>6701</v>
      </c>
      <c r="S488" s="2" t="s">
        <v>36</v>
      </c>
    </row>
    <row r="489" spans="1:19" ht="13.9" customHeight="1" x14ac:dyDescent="0.25">
      <c r="A489" s="12">
        <f>ROUND(Table1[[#This Row],[Capacity]]*248.77,0)</f>
        <v>8956</v>
      </c>
      <c r="B489" s="4">
        <v>24959</v>
      </c>
      <c r="C489" s="9" t="s">
        <v>7992</v>
      </c>
      <c r="D489" s="2" t="s">
        <v>138</v>
      </c>
      <c r="E489" s="2" t="s">
        <v>6702</v>
      </c>
      <c r="F489" s="2" t="str">
        <f>Table1[[#This Row],[Facility Number]]&amp;"-"&amp;Table1[[#This Row],[Facility Name]]&amp;"-"&amp;Table1[[#This Row],[Level of Care]]</f>
        <v>24959-MINGO RESIDENTIAL CARE FACILITY-RCF*</v>
      </c>
      <c r="G489" s="2" t="s">
        <v>6703</v>
      </c>
      <c r="H489" s="2" t="s">
        <v>1370</v>
      </c>
      <c r="I489" s="2" t="s">
        <v>6704</v>
      </c>
      <c r="J489" s="2" t="s">
        <v>1390</v>
      </c>
      <c r="K489" s="2" t="s">
        <v>581</v>
      </c>
      <c r="L489" s="3">
        <v>36</v>
      </c>
      <c r="M489" s="2" t="s">
        <v>6705</v>
      </c>
      <c r="N489" s="2" t="s">
        <v>6706</v>
      </c>
      <c r="O489" s="2" t="s">
        <v>6703</v>
      </c>
      <c r="P489" s="2" t="s">
        <v>1370</v>
      </c>
      <c r="Q489" s="2" t="s">
        <v>6704</v>
      </c>
      <c r="R489" s="2" t="s">
        <v>6707</v>
      </c>
      <c r="S489" s="2" t="s">
        <v>36</v>
      </c>
    </row>
    <row r="490" spans="1:19" ht="13.9" customHeight="1" x14ac:dyDescent="0.25">
      <c r="A490" s="12">
        <f>ROUND(Table1[[#This Row],[Capacity]]*248.77,0)</f>
        <v>11941</v>
      </c>
      <c r="B490" s="4">
        <v>24982</v>
      </c>
      <c r="C490" s="9" t="s">
        <v>7992</v>
      </c>
      <c r="D490" s="2" t="s">
        <v>15</v>
      </c>
      <c r="E490" s="2" t="s">
        <v>6708</v>
      </c>
      <c r="F490" s="2" t="str">
        <f>Table1[[#This Row],[Facility Number]]&amp;"-"&amp;Table1[[#This Row],[Facility Name]]&amp;"-"&amp;Table1[[#This Row],[Level of Care]]</f>
        <v>24982-VICTORIAN PLACE OF HERMANN, RESIDENTIAL CARE BY AMERICARE-RCF</v>
      </c>
      <c r="G490" s="2" t="s">
        <v>6709</v>
      </c>
      <c r="H490" s="2" t="s">
        <v>1146</v>
      </c>
      <c r="I490" s="2" t="s">
        <v>6710</v>
      </c>
      <c r="J490" s="2" t="s">
        <v>6711</v>
      </c>
      <c r="K490" s="2" t="s">
        <v>6712</v>
      </c>
      <c r="L490" s="3">
        <v>48</v>
      </c>
      <c r="M490" s="2" t="s">
        <v>6713</v>
      </c>
      <c r="N490" s="2" t="s">
        <v>6714</v>
      </c>
      <c r="O490" s="2" t="s">
        <v>6709</v>
      </c>
      <c r="P490" s="2" t="s">
        <v>1146</v>
      </c>
      <c r="Q490" s="2" t="s">
        <v>6710</v>
      </c>
      <c r="R490" s="2" t="s">
        <v>6715</v>
      </c>
      <c r="S490" s="2" t="s">
        <v>36</v>
      </c>
    </row>
    <row r="491" spans="1:19" ht="13.9" customHeight="1" x14ac:dyDescent="0.25">
      <c r="A491" s="12">
        <f>ROUND(Table1[[#This Row],[Capacity]]*248.77,0)</f>
        <v>17663</v>
      </c>
      <c r="B491" s="4">
        <v>25045</v>
      </c>
      <c r="C491" s="9" t="s">
        <v>7992</v>
      </c>
      <c r="D491" s="2" t="s">
        <v>406</v>
      </c>
      <c r="E491" s="2" t="s">
        <v>6716</v>
      </c>
      <c r="F491" s="2" t="str">
        <f>Table1[[#This Row],[Facility Number]]&amp;"-"&amp;Table1[[#This Row],[Facility Name]]&amp;"-"&amp;Table1[[#This Row],[Level of Care]]</f>
        <v>25045-OAK POINTE OF WARRENTON-ALF**</v>
      </c>
      <c r="G491" s="2" t="s">
        <v>6717</v>
      </c>
      <c r="H491" s="2" t="s">
        <v>5695</v>
      </c>
      <c r="I491" s="2" t="s">
        <v>6718</v>
      </c>
      <c r="J491" s="2" t="s">
        <v>1407</v>
      </c>
      <c r="K491" s="2" t="s">
        <v>6719</v>
      </c>
      <c r="L491" s="3">
        <v>71</v>
      </c>
      <c r="M491" s="2" t="s">
        <v>6720</v>
      </c>
      <c r="N491" s="2" t="s">
        <v>6721</v>
      </c>
      <c r="O491" s="2" t="s">
        <v>6717</v>
      </c>
      <c r="P491" s="2" t="s">
        <v>5695</v>
      </c>
      <c r="Q491" s="2" t="s">
        <v>6718</v>
      </c>
      <c r="R491" s="2" t="s">
        <v>6722</v>
      </c>
      <c r="S491" s="2" t="s">
        <v>36</v>
      </c>
    </row>
    <row r="492" spans="1:19" ht="13.9" customHeight="1" x14ac:dyDescent="0.25">
      <c r="A492" s="12">
        <f>ROUND(Table1[[#This Row],[Capacity]]*248.77,0)</f>
        <v>4975</v>
      </c>
      <c r="B492" s="4">
        <v>25162</v>
      </c>
      <c r="C492" s="9" t="s">
        <v>7992</v>
      </c>
      <c r="D492" s="2" t="s">
        <v>406</v>
      </c>
      <c r="E492" s="2" t="s">
        <v>6723</v>
      </c>
      <c r="F492" s="2" t="str">
        <f>Table1[[#This Row],[Facility Number]]&amp;"-"&amp;Table1[[#This Row],[Facility Name]]&amp;"-"&amp;Table1[[#This Row],[Level of Care]]</f>
        <v>25162-DOLAN MEMORY CARE AT FRONTIER-ALF**</v>
      </c>
      <c r="G492" s="2" t="s">
        <v>6724</v>
      </c>
      <c r="H492" s="2" t="s">
        <v>18</v>
      </c>
      <c r="I492" s="2" t="s">
        <v>6725</v>
      </c>
      <c r="J492" s="2" t="s">
        <v>5665</v>
      </c>
      <c r="K492" s="2" t="s">
        <v>1211</v>
      </c>
      <c r="L492" s="3">
        <v>20</v>
      </c>
      <c r="M492" s="2" t="s">
        <v>6726</v>
      </c>
      <c r="N492" s="2" t="s">
        <v>6727</v>
      </c>
      <c r="O492" s="2" t="s">
        <v>6728</v>
      </c>
      <c r="P492" s="2" t="s">
        <v>694</v>
      </c>
      <c r="Q492" s="2" t="s">
        <v>6729</v>
      </c>
      <c r="R492" s="2" t="s">
        <v>5668</v>
      </c>
      <c r="S492" s="2" t="s">
        <v>24</v>
      </c>
    </row>
    <row r="493" spans="1:19" ht="13.9" customHeight="1" x14ac:dyDescent="0.25">
      <c r="A493" s="12">
        <f>ROUND(Table1[[#This Row],[Capacity]]*248.77,0)</f>
        <v>12190</v>
      </c>
      <c r="B493" s="4">
        <v>25266</v>
      </c>
      <c r="C493" s="9" t="s">
        <v>7992</v>
      </c>
      <c r="D493" s="2" t="s">
        <v>15</v>
      </c>
      <c r="E493" s="2" t="s">
        <v>6730</v>
      </c>
      <c r="F493" s="2" t="str">
        <f>Table1[[#This Row],[Facility Number]]&amp;"-"&amp;Table1[[#This Row],[Facility Name]]&amp;"-"&amp;Table1[[#This Row],[Level of Care]]</f>
        <v>25266-SUNSHINE HOME CARE - WINFIELD-RCF</v>
      </c>
      <c r="G493" s="2" t="s">
        <v>6731</v>
      </c>
      <c r="H493" s="2" t="s">
        <v>3368</v>
      </c>
      <c r="I493" s="2" t="s">
        <v>6732</v>
      </c>
      <c r="J493" s="2" t="s">
        <v>6733</v>
      </c>
      <c r="K493" s="2" t="s">
        <v>6734</v>
      </c>
      <c r="L493" s="3">
        <v>49</v>
      </c>
      <c r="M493" s="2" t="s">
        <v>6735</v>
      </c>
      <c r="N493" s="2" t="s">
        <v>6736</v>
      </c>
      <c r="O493" s="2" t="s">
        <v>6737</v>
      </c>
      <c r="P493" s="2" t="s">
        <v>3368</v>
      </c>
      <c r="Q493" s="2" t="s">
        <v>6738</v>
      </c>
      <c r="R493" s="2" t="s">
        <v>6739</v>
      </c>
      <c r="S493" s="2" t="s">
        <v>36</v>
      </c>
    </row>
    <row r="494" spans="1:19" ht="13.9" customHeight="1" x14ac:dyDescent="0.25">
      <c r="A494" s="12">
        <f>ROUND(Table1[[#This Row],[Capacity]]*248.77,0)</f>
        <v>10200</v>
      </c>
      <c r="B494" s="4">
        <v>25358</v>
      </c>
      <c r="C494" s="9" t="s">
        <v>7992</v>
      </c>
      <c r="D494" s="2" t="s">
        <v>406</v>
      </c>
      <c r="E494" s="2" t="s">
        <v>2370</v>
      </c>
      <c r="F494" s="2" t="str">
        <f>Table1[[#This Row],[Facility Number]]&amp;"-"&amp;Table1[[#This Row],[Facility Name]]&amp;"-"&amp;Table1[[#This Row],[Level of Care]]</f>
        <v>25358-PLEASANT VIEW-ALF**</v>
      </c>
      <c r="G494" s="2" t="s">
        <v>6740</v>
      </c>
      <c r="H494" s="2" t="s">
        <v>191</v>
      </c>
      <c r="I494" s="2" t="s">
        <v>6741</v>
      </c>
      <c r="J494" s="2" t="s">
        <v>193</v>
      </c>
      <c r="K494" s="2" t="s">
        <v>194</v>
      </c>
      <c r="L494" s="3">
        <v>41</v>
      </c>
      <c r="M494" s="2" t="s">
        <v>6742</v>
      </c>
      <c r="N494" s="2" t="s">
        <v>6743</v>
      </c>
      <c r="O494" s="2" t="s">
        <v>6740</v>
      </c>
      <c r="P494" s="2" t="s">
        <v>191</v>
      </c>
      <c r="Q494" s="2" t="s">
        <v>6741</v>
      </c>
      <c r="R494" s="2" t="s">
        <v>197</v>
      </c>
      <c r="S494" s="2" t="s">
        <v>76</v>
      </c>
    </row>
    <row r="495" spans="1:19" ht="13.9" customHeight="1" x14ac:dyDescent="0.25">
      <c r="A495" s="12">
        <f>ROUND(Table1[[#This Row],[Capacity]]*248.77,0)</f>
        <v>11443</v>
      </c>
      <c r="B495" s="4">
        <v>25428</v>
      </c>
      <c r="C495" s="9" t="s">
        <v>7992</v>
      </c>
      <c r="D495" s="2" t="s">
        <v>406</v>
      </c>
      <c r="E495" s="2" t="s">
        <v>6744</v>
      </c>
      <c r="F495" s="2" t="str">
        <f>Table1[[#This Row],[Facility Number]]&amp;"-"&amp;Table1[[#This Row],[Facility Name]]&amp;"-"&amp;Table1[[#This Row],[Level of Care]]</f>
        <v>25428-FOXBERRY TERRACE - ASSISTED LIVING BY AMERICARE-ALF**</v>
      </c>
      <c r="G495" s="2" t="s">
        <v>6745</v>
      </c>
      <c r="H495" s="2" t="s">
        <v>3743</v>
      </c>
      <c r="I495" s="2" t="s">
        <v>6746</v>
      </c>
      <c r="J495" s="2" t="s">
        <v>1407</v>
      </c>
      <c r="K495" s="2" t="s">
        <v>62</v>
      </c>
      <c r="L495" s="3">
        <v>46</v>
      </c>
      <c r="M495" s="2" t="s">
        <v>6747</v>
      </c>
      <c r="N495" s="2" t="s">
        <v>6748</v>
      </c>
      <c r="O495" s="2" t="s">
        <v>6745</v>
      </c>
      <c r="P495" s="2" t="s">
        <v>3743</v>
      </c>
      <c r="Q495" s="2" t="s">
        <v>6746</v>
      </c>
      <c r="R495" s="2" t="s">
        <v>6749</v>
      </c>
      <c r="S495" s="2" t="s">
        <v>36</v>
      </c>
    </row>
    <row r="496" spans="1:19" ht="13.9" customHeight="1" x14ac:dyDescent="0.25">
      <c r="A496" s="12">
        <f>ROUND(Table1[[#This Row],[Capacity]]*248.77,0)</f>
        <v>18409</v>
      </c>
      <c r="B496" s="4">
        <v>25446</v>
      </c>
      <c r="C496" s="9" t="s">
        <v>7992</v>
      </c>
      <c r="D496" s="2" t="s">
        <v>406</v>
      </c>
      <c r="E496" s="2" t="s">
        <v>6750</v>
      </c>
      <c r="F496" s="2" t="str">
        <f>Table1[[#This Row],[Facility Number]]&amp;"-"&amp;Table1[[#This Row],[Facility Name]]&amp;"-"&amp;Table1[[#This Row],[Level of Care]]</f>
        <v>25446-CHESTNUT GLENN - ASSISTED LIVING BY AMERICARE-ALF**</v>
      </c>
      <c r="G496" s="2" t="s">
        <v>6751</v>
      </c>
      <c r="H496" s="2" t="s">
        <v>2969</v>
      </c>
      <c r="I496" s="2" t="s">
        <v>6752</v>
      </c>
      <c r="J496" s="2" t="s">
        <v>5937</v>
      </c>
      <c r="K496" s="2" t="s">
        <v>191</v>
      </c>
      <c r="L496" s="3">
        <v>74</v>
      </c>
      <c r="M496" s="2" t="s">
        <v>6753</v>
      </c>
      <c r="N496" s="2" t="s">
        <v>6754</v>
      </c>
      <c r="O496" s="2" t="s">
        <v>6751</v>
      </c>
      <c r="P496" s="2" t="s">
        <v>2969</v>
      </c>
      <c r="Q496" s="2" t="s">
        <v>6752</v>
      </c>
      <c r="R496" s="2" t="s">
        <v>6755</v>
      </c>
      <c r="S496" s="2" t="s">
        <v>36</v>
      </c>
    </row>
    <row r="497" spans="1:19" ht="13.9" customHeight="1" x14ac:dyDescent="0.25">
      <c r="A497" s="12">
        <f>ROUND(Table1[[#This Row],[Capacity]]*248.77,0)</f>
        <v>11941</v>
      </c>
      <c r="B497" s="4">
        <v>25463</v>
      </c>
      <c r="C497" s="9" t="s">
        <v>7992</v>
      </c>
      <c r="D497" s="2" t="s">
        <v>15</v>
      </c>
      <c r="E497" s="2" t="s">
        <v>6756</v>
      </c>
      <c r="F497" s="2" t="str">
        <f>Table1[[#This Row],[Facility Number]]&amp;"-"&amp;Table1[[#This Row],[Facility Name]]&amp;"-"&amp;Table1[[#This Row],[Level of Care]]</f>
        <v>25463-VICTORIAN PLACE OF CUBA, RESIDENTIAL CARE BY AMERICARE-RCF</v>
      </c>
      <c r="G497" s="2" t="s">
        <v>6757</v>
      </c>
      <c r="H497" s="2" t="s">
        <v>3539</v>
      </c>
      <c r="I497" s="2" t="s">
        <v>6758</v>
      </c>
      <c r="J497" s="2" t="s">
        <v>3745</v>
      </c>
      <c r="K497" s="2" t="s">
        <v>6759</v>
      </c>
      <c r="L497" s="3">
        <v>48</v>
      </c>
      <c r="M497" s="2" t="s">
        <v>6760</v>
      </c>
      <c r="N497" s="2" t="s">
        <v>6761</v>
      </c>
      <c r="O497" s="2" t="s">
        <v>6762</v>
      </c>
      <c r="P497" s="2" t="s">
        <v>3539</v>
      </c>
      <c r="Q497" s="2" t="s">
        <v>6758</v>
      </c>
      <c r="R497" s="2" t="s">
        <v>6763</v>
      </c>
      <c r="S497" s="2" t="s">
        <v>36</v>
      </c>
    </row>
    <row r="498" spans="1:19" ht="13.9" customHeight="1" x14ac:dyDescent="0.25">
      <c r="A498" s="12">
        <f>ROUND(Table1[[#This Row],[Capacity]]*248.77,0)</f>
        <v>21145</v>
      </c>
      <c r="B498" s="4">
        <v>25482</v>
      </c>
      <c r="C498" s="9" t="s">
        <v>7992</v>
      </c>
      <c r="D498" s="2" t="s">
        <v>406</v>
      </c>
      <c r="E498" s="2" t="s">
        <v>6764</v>
      </c>
      <c r="F498" s="2" t="str">
        <f>Table1[[#This Row],[Facility Number]]&amp;"-"&amp;Table1[[#This Row],[Facility Name]]&amp;"-"&amp;Table1[[#This Row],[Level of Care]]</f>
        <v>25482-CARNEGIE VILLAGE ASSISTED LIVING FACILITY-ALF**</v>
      </c>
      <c r="G498" s="2" t="s">
        <v>6765</v>
      </c>
      <c r="H498" s="2" t="s">
        <v>149</v>
      </c>
      <c r="I498" s="2" t="s">
        <v>6766</v>
      </c>
      <c r="J498" s="2" t="s">
        <v>6767</v>
      </c>
      <c r="K498" s="2" t="s">
        <v>6768</v>
      </c>
      <c r="L498" s="3">
        <v>85</v>
      </c>
      <c r="M498" s="2" t="s">
        <v>6769</v>
      </c>
      <c r="N498" s="2" t="s">
        <v>6770</v>
      </c>
      <c r="O498" s="2" t="s">
        <v>6765</v>
      </c>
      <c r="P498" s="2" t="s">
        <v>149</v>
      </c>
      <c r="Q498" s="2" t="s">
        <v>6766</v>
      </c>
      <c r="R498" s="2" t="s">
        <v>6771</v>
      </c>
      <c r="S498" s="2" t="s">
        <v>36</v>
      </c>
    </row>
    <row r="499" spans="1:19" ht="13.9" customHeight="1" x14ac:dyDescent="0.25">
      <c r="A499" s="12">
        <f>ROUND(Table1[[#This Row],[Capacity]]*248.77,0)</f>
        <v>4975</v>
      </c>
      <c r="B499" s="4">
        <v>25563</v>
      </c>
      <c r="C499" s="9" t="s">
        <v>7992</v>
      </c>
      <c r="D499" s="2" t="s">
        <v>15</v>
      </c>
      <c r="E499" s="2" t="s">
        <v>6772</v>
      </c>
      <c r="F499" s="2" t="str">
        <f>Table1[[#This Row],[Facility Number]]&amp;"-"&amp;Table1[[#This Row],[Facility Name]]&amp;"-"&amp;Table1[[#This Row],[Level of Care]]</f>
        <v>25563-PINE LODGE RESIDENTIAL CARE-RCF</v>
      </c>
      <c r="G499" s="2" t="s">
        <v>6773</v>
      </c>
      <c r="H499" s="2" t="s">
        <v>562</v>
      </c>
      <c r="I499" s="2" t="s">
        <v>6774</v>
      </c>
      <c r="J499" s="2" t="s">
        <v>6775</v>
      </c>
      <c r="K499" s="2" t="s">
        <v>1965</v>
      </c>
      <c r="L499" s="3">
        <v>20</v>
      </c>
      <c r="M499" s="2" t="s">
        <v>6776</v>
      </c>
      <c r="N499" s="2" t="s">
        <v>6777</v>
      </c>
      <c r="O499" s="2" t="s">
        <v>6773</v>
      </c>
      <c r="P499" s="2" t="s">
        <v>562</v>
      </c>
      <c r="Q499" s="2" t="s">
        <v>6774</v>
      </c>
      <c r="R499" s="2" t="s">
        <v>979</v>
      </c>
      <c r="S499" s="2" t="s">
        <v>36</v>
      </c>
    </row>
    <row r="500" spans="1:19" ht="13.9" customHeight="1" x14ac:dyDescent="0.25">
      <c r="A500" s="12">
        <f>ROUND(Table1[[#This Row],[Capacity]]*248.77,0)</f>
        <v>15424</v>
      </c>
      <c r="B500" s="4">
        <v>25709</v>
      </c>
      <c r="C500" s="9" t="s">
        <v>7992</v>
      </c>
      <c r="D500" s="2" t="s">
        <v>406</v>
      </c>
      <c r="E500" s="2" t="s">
        <v>6778</v>
      </c>
      <c r="F500" s="2" t="str">
        <f>Table1[[#This Row],[Facility Number]]&amp;"-"&amp;Table1[[#This Row],[Facility Name]]&amp;"-"&amp;Table1[[#This Row],[Level of Care]]</f>
        <v>25709-VILLAGES OF JACKSON CREEK, THE-ALF**</v>
      </c>
      <c r="G500" s="2" t="s">
        <v>6779</v>
      </c>
      <c r="H500" s="2" t="s">
        <v>1018</v>
      </c>
      <c r="I500" s="2" t="s">
        <v>6780</v>
      </c>
      <c r="J500" s="2" t="s">
        <v>6781</v>
      </c>
      <c r="K500" s="2" t="s">
        <v>6782</v>
      </c>
      <c r="L500" s="3">
        <v>62</v>
      </c>
      <c r="M500" s="2" t="s">
        <v>6783</v>
      </c>
      <c r="N500" s="2" t="s">
        <v>6784</v>
      </c>
      <c r="O500" s="2" t="s">
        <v>6785</v>
      </c>
      <c r="P500" s="2" t="s">
        <v>1018</v>
      </c>
      <c r="Q500" s="2" t="s">
        <v>6780</v>
      </c>
      <c r="R500" s="2" t="s">
        <v>6786</v>
      </c>
      <c r="S500" s="2" t="s">
        <v>36</v>
      </c>
    </row>
    <row r="501" spans="1:19" ht="13.9" customHeight="1" x14ac:dyDescent="0.25">
      <c r="A501" s="12">
        <f>ROUND(Table1[[#This Row],[Capacity]]*248.77,0)</f>
        <v>3980</v>
      </c>
      <c r="B501" s="4">
        <v>25731</v>
      </c>
      <c r="C501" s="9" t="s">
        <v>7992</v>
      </c>
      <c r="D501" s="2" t="s">
        <v>15</v>
      </c>
      <c r="E501" s="2" t="s">
        <v>6787</v>
      </c>
      <c r="F501" s="2" t="str">
        <f>Table1[[#This Row],[Facility Number]]&amp;"-"&amp;Table1[[#This Row],[Facility Name]]&amp;"-"&amp;Table1[[#This Row],[Level of Care]]</f>
        <v>25731-BLUEGRASS TERRACE-RCF</v>
      </c>
      <c r="G501" s="2" t="s">
        <v>6788</v>
      </c>
      <c r="H501" s="2" t="s">
        <v>5202</v>
      </c>
      <c r="I501" s="2" t="s">
        <v>6789</v>
      </c>
      <c r="J501" s="2" t="s">
        <v>816</v>
      </c>
      <c r="K501" s="2" t="s">
        <v>2116</v>
      </c>
      <c r="L501" s="3">
        <v>16</v>
      </c>
      <c r="M501" s="2" t="s">
        <v>6790</v>
      </c>
      <c r="N501" s="2" t="s">
        <v>6791</v>
      </c>
      <c r="O501" s="2" t="s">
        <v>6788</v>
      </c>
      <c r="P501" s="2" t="s">
        <v>5202</v>
      </c>
      <c r="Q501" s="2" t="s">
        <v>6789</v>
      </c>
      <c r="R501" s="2" t="s">
        <v>6792</v>
      </c>
      <c r="S501" s="2" t="s">
        <v>36</v>
      </c>
    </row>
    <row r="502" spans="1:19" ht="13.9" customHeight="1" x14ac:dyDescent="0.25">
      <c r="A502" s="12">
        <f>ROUND(Table1[[#This Row],[Capacity]]*248.77,0)</f>
        <v>17414</v>
      </c>
      <c r="B502" s="4">
        <v>25894</v>
      </c>
      <c r="C502" s="9" t="s">
        <v>7992</v>
      </c>
      <c r="D502" s="2" t="s">
        <v>137</v>
      </c>
      <c r="E502" s="2" t="s">
        <v>6793</v>
      </c>
      <c r="F502" s="2" t="str">
        <f>Table1[[#This Row],[Facility Number]]&amp;"-"&amp;Table1[[#This Row],[Facility Name]]&amp;"-"&amp;Table1[[#This Row],[Level of Care]]</f>
        <v>25894-VILLAGES OF JACKSON CREEK MEMORY CARE, THE-ICF</v>
      </c>
      <c r="G502" s="2" t="s">
        <v>6794</v>
      </c>
      <c r="H502" s="2" t="s">
        <v>1018</v>
      </c>
      <c r="I502" s="2" t="s">
        <v>6795</v>
      </c>
      <c r="J502" s="2" t="s">
        <v>1390</v>
      </c>
      <c r="K502" s="2" t="s">
        <v>70</v>
      </c>
      <c r="L502" s="3">
        <v>70</v>
      </c>
      <c r="M502" s="2" t="s">
        <v>6796</v>
      </c>
      <c r="N502" s="2" t="s">
        <v>6797</v>
      </c>
      <c r="O502" s="2" t="s">
        <v>6794</v>
      </c>
      <c r="P502" s="2" t="s">
        <v>1018</v>
      </c>
      <c r="Q502" s="2" t="s">
        <v>6795</v>
      </c>
      <c r="R502" s="2" t="s">
        <v>6798</v>
      </c>
      <c r="S502" s="2" t="s">
        <v>36</v>
      </c>
    </row>
    <row r="503" spans="1:19" ht="13.9" customHeight="1" x14ac:dyDescent="0.25">
      <c r="A503" s="12">
        <f>ROUND(Table1[[#This Row],[Capacity]]*248.77,0)</f>
        <v>5970</v>
      </c>
      <c r="B503" s="4">
        <v>25934</v>
      </c>
      <c r="C503" s="9" t="s">
        <v>7992</v>
      </c>
      <c r="D503" s="2" t="s">
        <v>37</v>
      </c>
      <c r="E503" s="2" t="s">
        <v>6799</v>
      </c>
      <c r="F503" s="2" t="str">
        <f>Table1[[#This Row],[Facility Number]]&amp;"-"&amp;Table1[[#This Row],[Facility Name]]&amp;"-"&amp;Table1[[#This Row],[Level of Care]]</f>
        <v>25934-COUNTRY PLACE-ALF</v>
      </c>
      <c r="G503" s="2" t="s">
        <v>6800</v>
      </c>
      <c r="H503" s="2" t="s">
        <v>2771</v>
      </c>
      <c r="I503" s="2" t="s">
        <v>6801</v>
      </c>
      <c r="J503" s="2" t="s">
        <v>592</v>
      </c>
      <c r="K503" s="2" t="s">
        <v>6802</v>
      </c>
      <c r="L503" s="3">
        <v>24</v>
      </c>
      <c r="M503" s="2" t="s">
        <v>6803</v>
      </c>
      <c r="N503" s="2" t="s">
        <v>6804</v>
      </c>
      <c r="O503" s="2" t="s">
        <v>6800</v>
      </c>
      <c r="P503" s="2" t="s">
        <v>2771</v>
      </c>
      <c r="Q503" s="2" t="s">
        <v>6801</v>
      </c>
      <c r="R503" s="2" t="s">
        <v>6805</v>
      </c>
      <c r="S503" s="2" t="s">
        <v>24</v>
      </c>
    </row>
    <row r="504" spans="1:19" ht="13.9" customHeight="1" x14ac:dyDescent="0.25">
      <c r="A504" s="12">
        <f>ROUND(Table1[[#This Row],[Capacity]]*248.77,0)</f>
        <v>22389</v>
      </c>
      <c r="B504" s="4">
        <v>25967</v>
      </c>
      <c r="C504" s="9" t="s">
        <v>7992</v>
      </c>
      <c r="D504" s="2" t="s">
        <v>406</v>
      </c>
      <c r="E504" s="2" t="s">
        <v>6806</v>
      </c>
      <c r="F504" s="2" t="str">
        <f>Table1[[#This Row],[Facility Number]]&amp;"-"&amp;Table1[[#This Row],[Facility Name]]&amp;"-"&amp;Table1[[#This Row],[Level of Care]]</f>
        <v>25967-CEDARHURST OF SEDALIA-ALF**</v>
      </c>
      <c r="G504" s="2" t="s">
        <v>6807</v>
      </c>
      <c r="H504" s="2" t="s">
        <v>344</v>
      </c>
      <c r="I504" s="2" t="s">
        <v>6808</v>
      </c>
      <c r="J504" s="2" t="s">
        <v>6809</v>
      </c>
      <c r="K504" s="2" t="s">
        <v>6810</v>
      </c>
      <c r="L504" s="3">
        <v>90</v>
      </c>
      <c r="M504" s="2" t="s">
        <v>6811</v>
      </c>
      <c r="N504" s="2" t="s">
        <v>6812</v>
      </c>
      <c r="O504" s="2" t="s">
        <v>6807</v>
      </c>
      <c r="P504" s="2" t="s">
        <v>344</v>
      </c>
      <c r="Q504" s="2" t="s">
        <v>6808</v>
      </c>
      <c r="R504" s="2" t="s">
        <v>6813</v>
      </c>
      <c r="S504" s="2" t="s">
        <v>36</v>
      </c>
    </row>
    <row r="505" spans="1:19" ht="13.9" customHeight="1" x14ac:dyDescent="0.25">
      <c r="A505" s="12">
        <f>ROUND(Table1[[#This Row],[Capacity]]*248.77,0)</f>
        <v>11941</v>
      </c>
      <c r="B505" s="4">
        <v>26005</v>
      </c>
      <c r="C505" s="9" t="s">
        <v>7992</v>
      </c>
      <c r="D505" s="2" t="s">
        <v>406</v>
      </c>
      <c r="E505" s="2" t="s">
        <v>6814</v>
      </c>
      <c r="F505" s="2" t="str">
        <f>Table1[[#This Row],[Facility Number]]&amp;"-"&amp;Table1[[#This Row],[Facility Name]]&amp;"-"&amp;Table1[[#This Row],[Level of Care]]</f>
        <v>26005-VICTORIAN PLACE OF ST CLAIR, ASSISTED LIVING BY AMERICARE-ALF**</v>
      </c>
      <c r="G505" s="2" t="s">
        <v>6815</v>
      </c>
      <c r="H505" s="2" t="s">
        <v>744</v>
      </c>
      <c r="I505" s="2" t="s">
        <v>6816</v>
      </c>
      <c r="J505" s="2" t="s">
        <v>61</v>
      </c>
      <c r="K505" s="2" t="s">
        <v>1822</v>
      </c>
      <c r="L505" s="3">
        <v>48</v>
      </c>
      <c r="M505" s="2" t="s">
        <v>6817</v>
      </c>
      <c r="N505" s="2" t="s">
        <v>6818</v>
      </c>
      <c r="O505" s="2" t="s">
        <v>6815</v>
      </c>
      <c r="P505" s="2" t="s">
        <v>744</v>
      </c>
      <c r="Q505" s="2" t="s">
        <v>6816</v>
      </c>
      <c r="R505" s="2" t="s">
        <v>6819</v>
      </c>
      <c r="S505" s="2" t="s">
        <v>36</v>
      </c>
    </row>
    <row r="506" spans="1:19" ht="13.9" customHeight="1" x14ac:dyDescent="0.25">
      <c r="A506" s="12">
        <f>ROUND(Table1[[#This Row],[Capacity]]*248.77,0)</f>
        <v>15424</v>
      </c>
      <c r="B506" s="4">
        <v>26014</v>
      </c>
      <c r="C506" s="9" t="s">
        <v>7992</v>
      </c>
      <c r="D506" s="2" t="s">
        <v>406</v>
      </c>
      <c r="E506" s="2" t="s">
        <v>6820</v>
      </c>
      <c r="F506" s="2" t="str">
        <f>Table1[[#This Row],[Facility Number]]&amp;"-"&amp;Table1[[#This Row],[Facility Name]]&amp;"-"&amp;Table1[[#This Row],[Level of Care]]</f>
        <v>26014-VILLAGES OF ST PETERS, THE-ALF**</v>
      </c>
      <c r="G506" s="2" t="s">
        <v>6821</v>
      </c>
      <c r="H506" s="2" t="s">
        <v>2969</v>
      </c>
      <c r="I506" s="2" t="s">
        <v>6822</v>
      </c>
      <c r="J506" s="2" t="s">
        <v>6823</v>
      </c>
      <c r="K506" s="2" t="s">
        <v>6824</v>
      </c>
      <c r="L506" s="3">
        <v>62</v>
      </c>
      <c r="M506" s="2" t="s">
        <v>6825</v>
      </c>
      <c r="N506" s="2" t="s">
        <v>6826</v>
      </c>
      <c r="O506" s="2" t="s">
        <v>6821</v>
      </c>
      <c r="P506" s="2" t="s">
        <v>2969</v>
      </c>
      <c r="Q506" s="2" t="s">
        <v>6822</v>
      </c>
      <c r="R506" s="2" t="s">
        <v>6827</v>
      </c>
      <c r="S506" s="2" t="s">
        <v>36</v>
      </c>
    </row>
    <row r="507" spans="1:19" ht="13.9" customHeight="1" x14ac:dyDescent="0.25">
      <c r="A507" s="12">
        <f>ROUND(Table1[[#This Row],[Capacity]]*248.77,0)</f>
        <v>10448</v>
      </c>
      <c r="B507" s="4">
        <v>26026</v>
      </c>
      <c r="C507" s="9" t="s">
        <v>7992</v>
      </c>
      <c r="D507" s="2" t="s">
        <v>406</v>
      </c>
      <c r="E507" s="2" t="s">
        <v>6828</v>
      </c>
      <c r="F507" s="2" t="str">
        <f>Table1[[#This Row],[Facility Number]]&amp;"-"&amp;Table1[[#This Row],[Facility Name]]&amp;"-"&amp;Table1[[#This Row],[Level of Care]]</f>
        <v>26026-HARTMANN VILLAGE - ASSISTED LIVING BY AMERICARE-ALF**</v>
      </c>
      <c r="G507" s="2" t="s">
        <v>6829</v>
      </c>
      <c r="H507" s="2" t="s">
        <v>90</v>
      </c>
      <c r="I507" s="2" t="s">
        <v>6830</v>
      </c>
      <c r="J507" s="2" t="s">
        <v>564</v>
      </c>
      <c r="K507" s="2" t="s">
        <v>6831</v>
      </c>
      <c r="L507" s="3">
        <v>42</v>
      </c>
      <c r="M507" s="2" t="s">
        <v>6832</v>
      </c>
      <c r="N507" s="2" t="s">
        <v>6833</v>
      </c>
      <c r="O507" s="2" t="s">
        <v>6829</v>
      </c>
      <c r="P507" s="2" t="s">
        <v>90</v>
      </c>
      <c r="Q507" s="2" t="s">
        <v>6830</v>
      </c>
      <c r="R507" s="2" t="s">
        <v>6834</v>
      </c>
      <c r="S507" s="2" t="s">
        <v>36</v>
      </c>
    </row>
    <row r="508" spans="1:19" ht="13.9" customHeight="1" x14ac:dyDescent="0.25">
      <c r="A508" s="12">
        <f>ROUND(Table1[[#This Row],[Capacity]]*248.77,0)</f>
        <v>11443</v>
      </c>
      <c r="B508" s="4">
        <v>26178</v>
      </c>
      <c r="C508" s="9" t="s">
        <v>7992</v>
      </c>
      <c r="D508" s="2" t="s">
        <v>406</v>
      </c>
      <c r="E508" s="2" t="s">
        <v>6835</v>
      </c>
      <c r="F508" s="2" t="str">
        <f>Table1[[#This Row],[Facility Number]]&amp;"-"&amp;Table1[[#This Row],[Facility Name]]&amp;"-"&amp;Table1[[#This Row],[Level of Care]]</f>
        <v>26178-BROOKDALE CREVE COEUR-ALF**</v>
      </c>
      <c r="G508" s="2" t="s">
        <v>6836</v>
      </c>
      <c r="H508" s="2" t="s">
        <v>832</v>
      </c>
      <c r="I508" s="2" t="s">
        <v>6837</v>
      </c>
      <c r="J508" s="2" t="s">
        <v>564</v>
      </c>
      <c r="K508" s="2" t="s">
        <v>1382</v>
      </c>
      <c r="L508" s="3">
        <v>46</v>
      </c>
      <c r="M508" s="2" t="s">
        <v>6838</v>
      </c>
      <c r="N508" s="2" t="s">
        <v>6839</v>
      </c>
      <c r="O508" s="2" t="s">
        <v>6836</v>
      </c>
      <c r="P508" s="2" t="s">
        <v>832</v>
      </c>
      <c r="Q508" s="2" t="s">
        <v>6837</v>
      </c>
      <c r="R508" s="2" t="s">
        <v>6840</v>
      </c>
      <c r="S508" s="2" t="s">
        <v>36</v>
      </c>
    </row>
    <row r="509" spans="1:19" ht="13.9" customHeight="1" x14ac:dyDescent="0.25">
      <c r="A509" s="12">
        <f>ROUND(Table1[[#This Row],[Capacity]]*248.77,0)</f>
        <v>7463</v>
      </c>
      <c r="B509" s="4">
        <v>26313</v>
      </c>
      <c r="C509" s="9" t="s">
        <v>7992</v>
      </c>
      <c r="D509" s="2" t="s">
        <v>15</v>
      </c>
      <c r="E509" s="2" t="s">
        <v>6841</v>
      </c>
      <c r="F509" s="2" t="str">
        <f>Table1[[#This Row],[Facility Number]]&amp;"-"&amp;Table1[[#This Row],[Facility Name]]&amp;"-"&amp;Table1[[#This Row],[Level of Care]]</f>
        <v>26313-AMBROSE PARK-RCF</v>
      </c>
      <c r="G509" s="2" t="s">
        <v>6842</v>
      </c>
      <c r="H509" s="2" t="s">
        <v>1303</v>
      </c>
      <c r="I509" s="2" t="s">
        <v>6843</v>
      </c>
      <c r="J509" s="2" t="s">
        <v>611</v>
      </c>
      <c r="K509" s="2" t="s">
        <v>2340</v>
      </c>
      <c r="L509" s="3">
        <v>30</v>
      </c>
      <c r="M509" s="2" t="s">
        <v>6844</v>
      </c>
      <c r="N509" s="2" t="s">
        <v>6845</v>
      </c>
      <c r="O509" s="2" t="s">
        <v>6846</v>
      </c>
      <c r="P509" s="2" t="s">
        <v>1303</v>
      </c>
      <c r="Q509" s="2" t="s">
        <v>6847</v>
      </c>
      <c r="R509" s="2" t="s">
        <v>2345</v>
      </c>
      <c r="S509" s="2" t="s">
        <v>36</v>
      </c>
    </row>
    <row r="510" spans="1:19" ht="13.9" customHeight="1" x14ac:dyDescent="0.25">
      <c r="A510" s="12">
        <f>ROUND(Table1[[#This Row],[Capacity]]*248.77,0)</f>
        <v>11941</v>
      </c>
      <c r="B510" s="4">
        <v>26324</v>
      </c>
      <c r="C510" s="9" t="s">
        <v>7992</v>
      </c>
      <c r="D510" s="2" t="s">
        <v>406</v>
      </c>
      <c r="E510" s="2" t="s">
        <v>6848</v>
      </c>
      <c r="F510" s="2" t="str">
        <f>Table1[[#This Row],[Facility Number]]&amp;"-"&amp;Table1[[#This Row],[Facility Name]]&amp;"-"&amp;Table1[[#This Row],[Level of Care]]</f>
        <v>26324-VICTORIAN PLACE OF SULLIVAN, ASSISTED LIVING  BY AMERICARE-ALF**</v>
      </c>
      <c r="G510" s="2" t="s">
        <v>6849</v>
      </c>
      <c r="H510" s="2" t="s">
        <v>2116</v>
      </c>
      <c r="I510" s="2" t="s">
        <v>6850</v>
      </c>
      <c r="J510" s="2" t="s">
        <v>4681</v>
      </c>
      <c r="K510" s="2" t="s">
        <v>4682</v>
      </c>
      <c r="L510" s="3">
        <v>48</v>
      </c>
      <c r="M510" s="2" t="s">
        <v>6851</v>
      </c>
      <c r="N510" s="2" t="s">
        <v>6852</v>
      </c>
      <c r="O510" s="2" t="s">
        <v>6849</v>
      </c>
      <c r="P510" s="2" t="s">
        <v>2116</v>
      </c>
      <c r="Q510" s="2" t="s">
        <v>6850</v>
      </c>
      <c r="R510" s="2" t="s">
        <v>6853</v>
      </c>
      <c r="S510" s="2" t="s">
        <v>36</v>
      </c>
    </row>
    <row r="511" spans="1:19" ht="13.9" customHeight="1" x14ac:dyDescent="0.25">
      <c r="A511" s="12">
        <f>ROUND(Table1[[#This Row],[Capacity]]*248.77,0)</f>
        <v>14926</v>
      </c>
      <c r="B511" s="4">
        <v>26349</v>
      </c>
      <c r="C511" s="9" t="s">
        <v>7992</v>
      </c>
      <c r="D511" s="2" t="s">
        <v>406</v>
      </c>
      <c r="E511" s="2" t="s">
        <v>6854</v>
      </c>
      <c r="F511" s="2" t="str">
        <f>Table1[[#This Row],[Facility Number]]&amp;"-"&amp;Table1[[#This Row],[Facility Name]]&amp;"-"&amp;Table1[[#This Row],[Level of Care]]</f>
        <v>26349-SUGAR CREEK - ASSISTED LIVING BY AMERICARE-ALF**</v>
      </c>
      <c r="G511" s="2" t="s">
        <v>6855</v>
      </c>
      <c r="H511" s="2" t="s">
        <v>1892</v>
      </c>
      <c r="I511" s="2" t="s">
        <v>6856</v>
      </c>
      <c r="J511" s="2" t="s">
        <v>193</v>
      </c>
      <c r="K511" s="2" t="s">
        <v>6857</v>
      </c>
      <c r="L511" s="3">
        <v>60</v>
      </c>
      <c r="M511" s="2" t="s">
        <v>6858</v>
      </c>
      <c r="N511" s="2" t="s">
        <v>6859</v>
      </c>
      <c r="O511" s="2" t="s">
        <v>6860</v>
      </c>
      <c r="P511" s="2" t="s">
        <v>1892</v>
      </c>
      <c r="Q511" s="2" t="s">
        <v>6856</v>
      </c>
      <c r="R511" s="2" t="s">
        <v>6861</v>
      </c>
      <c r="S511" s="2" t="s">
        <v>36</v>
      </c>
    </row>
    <row r="512" spans="1:19" ht="13.9" customHeight="1" x14ac:dyDescent="0.25">
      <c r="A512" s="12">
        <f>ROUND(Table1[[#This Row],[Capacity]]*248.77,0)</f>
        <v>21394</v>
      </c>
      <c r="B512" s="4">
        <v>26475</v>
      </c>
      <c r="C512" s="9" t="s">
        <v>7992</v>
      </c>
      <c r="D512" s="2" t="s">
        <v>406</v>
      </c>
      <c r="E512" s="2" t="s">
        <v>6862</v>
      </c>
      <c r="F512" s="2" t="str">
        <f>Table1[[#This Row],[Facility Number]]&amp;"-"&amp;Table1[[#This Row],[Facility Name]]&amp;"-"&amp;Table1[[#This Row],[Level of Care]]</f>
        <v>26475-ASSISTED LIVING AT THE MEADOWLANDS-ALF**</v>
      </c>
      <c r="G512" s="2" t="s">
        <v>6863</v>
      </c>
      <c r="H512" s="2" t="s">
        <v>3164</v>
      </c>
      <c r="I512" s="2" t="s">
        <v>6864</v>
      </c>
      <c r="J512" s="2" t="s">
        <v>2546</v>
      </c>
      <c r="K512" s="2" t="s">
        <v>6865</v>
      </c>
      <c r="L512" s="3">
        <v>86</v>
      </c>
      <c r="M512" s="2" t="s">
        <v>6866</v>
      </c>
      <c r="N512" s="2" t="s">
        <v>6867</v>
      </c>
      <c r="O512" s="2" t="s">
        <v>6863</v>
      </c>
      <c r="P512" s="2" t="s">
        <v>3164</v>
      </c>
      <c r="Q512" s="2" t="s">
        <v>6864</v>
      </c>
      <c r="R512" s="2" t="s">
        <v>6868</v>
      </c>
      <c r="S512" s="2" t="s">
        <v>36</v>
      </c>
    </row>
    <row r="513" spans="1:19" ht="13.9" customHeight="1" x14ac:dyDescent="0.25">
      <c r="A513" s="12">
        <f>ROUND(Table1[[#This Row],[Capacity]]*248.77,0)</f>
        <v>17414</v>
      </c>
      <c r="B513" s="4">
        <v>26877</v>
      </c>
      <c r="C513" s="9" t="s">
        <v>7992</v>
      </c>
      <c r="D513" s="2" t="s">
        <v>406</v>
      </c>
      <c r="E513" s="2" t="s">
        <v>6876</v>
      </c>
      <c r="F513" s="2" t="str">
        <f>Table1[[#This Row],[Facility Number]]&amp;"-"&amp;Table1[[#This Row],[Facility Name]]&amp;"-"&amp;Table1[[#This Row],[Level of Care]]</f>
        <v>26877-TWIN OAKS AT HERITAGE POINTE-ALF**</v>
      </c>
      <c r="G513" s="2" t="s">
        <v>6877</v>
      </c>
      <c r="H513" s="2" t="s">
        <v>1882</v>
      </c>
      <c r="I513" s="2" t="s">
        <v>6878</v>
      </c>
      <c r="J513" s="2" t="s">
        <v>6614</v>
      </c>
      <c r="K513" s="2" t="s">
        <v>3166</v>
      </c>
      <c r="L513" s="3">
        <v>70</v>
      </c>
      <c r="M513" s="2" t="s">
        <v>6879</v>
      </c>
      <c r="N513" s="2" t="s">
        <v>6880</v>
      </c>
      <c r="O513" s="2" t="s">
        <v>6877</v>
      </c>
      <c r="P513" s="2" t="s">
        <v>1882</v>
      </c>
      <c r="Q513" s="2" t="s">
        <v>6878</v>
      </c>
      <c r="R513" s="2" t="s">
        <v>6881</v>
      </c>
      <c r="S513" s="2" t="s">
        <v>36</v>
      </c>
    </row>
    <row r="514" spans="1:19" ht="13.9" customHeight="1" x14ac:dyDescent="0.25">
      <c r="A514" s="12">
        <f>ROUND(Table1[[#This Row],[Capacity]]*248.77,0)</f>
        <v>16419</v>
      </c>
      <c r="B514" s="4">
        <v>26902</v>
      </c>
      <c r="C514" s="9" t="s">
        <v>7992</v>
      </c>
      <c r="D514" s="2" t="s">
        <v>406</v>
      </c>
      <c r="E514" s="2" t="s">
        <v>6882</v>
      </c>
      <c r="F514" s="2" t="str">
        <f>Table1[[#This Row],[Facility Number]]&amp;"-"&amp;Table1[[#This Row],[Facility Name]]&amp;"-"&amp;Table1[[#This Row],[Level of Care]]</f>
        <v>26902-BARATHAVEN ALZHEIMER'S SPECIAL CARE CENTER-ALF**</v>
      </c>
      <c r="G514" s="2" t="s">
        <v>6883</v>
      </c>
      <c r="H514" s="2" t="s">
        <v>4506</v>
      </c>
      <c r="I514" s="2" t="s">
        <v>6884</v>
      </c>
      <c r="J514" s="2" t="s">
        <v>6885</v>
      </c>
      <c r="K514" s="2" t="s">
        <v>5626</v>
      </c>
      <c r="L514" s="3">
        <v>66</v>
      </c>
      <c r="M514" s="2" t="s">
        <v>6886</v>
      </c>
      <c r="N514" s="2" t="s">
        <v>6887</v>
      </c>
      <c r="O514" s="2" t="s">
        <v>6883</v>
      </c>
      <c r="P514" s="2" t="s">
        <v>4506</v>
      </c>
      <c r="Q514" s="2" t="s">
        <v>6884</v>
      </c>
      <c r="R514" s="2" t="s">
        <v>6888</v>
      </c>
      <c r="S514" s="2" t="s">
        <v>36</v>
      </c>
    </row>
    <row r="515" spans="1:19" ht="13.9" customHeight="1" x14ac:dyDescent="0.25">
      <c r="A515" s="12">
        <f>ROUND(Table1[[#This Row],[Capacity]]*248.77,0)</f>
        <v>7961</v>
      </c>
      <c r="B515" s="4">
        <v>27071</v>
      </c>
      <c r="C515" s="9" t="s">
        <v>7992</v>
      </c>
      <c r="D515" s="2" t="s">
        <v>406</v>
      </c>
      <c r="E515" s="2" t="s">
        <v>6889</v>
      </c>
      <c r="F515" s="2" t="str">
        <f>Table1[[#This Row],[Facility Number]]&amp;"-"&amp;Table1[[#This Row],[Facility Name]]&amp;"-"&amp;Table1[[#This Row],[Level of Care]]</f>
        <v>27071-ARBORS AT VICTORIAN PLACE OF CUBA, MEMORY CARE ASSISTED LIVING BY AMERICARE, THE-ALF**</v>
      </c>
      <c r="G515" s="2" t="s">
        <v>6890</v>
      </c>
      <c r="H515" s="2" t="s">
        <v>3539</v>
      </c>
      <c r="I515" s="2" t="s">
        <v>6758</v>
      </c>
      <c r="J515" s="2" t="s">
        <v>3745</v>
      </c>
      <c r="K515" s="2" t="s">
        <v>6759</v>
      </c>
      <c r="L515" s="3">
        <v>32</v>
      </c>
      <c r="M515" s="2" t="s">
        <v>6891</v>
      </c>
      <c r="N515" s="2" t="s">
        <v>6892</v>
      </c>
      <c r="O515" s="2" t="s">
        <v>6890</v>
      </c>
      <c r="P515" s="2" t="s">
        <v>3539</v>
      </c>
      <c r="Q515" s="2" t="s">
        <v>6758</v>
      </c>
      <c r="R515" s="2" t="s">
        <v>6763</v>
      </c>
      <c r="S515" s="2" t="s">
        <v>36</v>
      </c>
    </row>
    <row r="516" spans="1:19" ht="13.9" customHeight="1" x14ac:dyDescent="0.25">
      <c r="A516" s="12">
        <f>ROUND(Table1[[#This Row],[Capacity]]*248.77,0)</f>
        <v>13185</v>
      </c>
      <c r="B516" s="4">
        <v>27122</v>
      </c>
      <c r="C516" s="9" t="s">
        <v>7992</v>
      </c>
      <c r="D516" s="2" t="s">
        <v>406</v>
      </c>
      <c r="E516" s="2" t="s">
        <v>6893</v>
      </c>
      <c r="F516" s="2" t="str">
        <f>Table1[[#This Row],[Facility Number]]&amp;"-"&amp;Table1[[#This Row],[Facility Name]]&amp;"-"&amp;Table1[[#This Row],[Level of Care]]</f>
        <v>27122-LUTHERAN GOOD SHEPHERD HOME-ALF**</v>
      </c>
      <c r="G516" s="2" t="s">
        <v>1826</v>
      </c>
      <c r="H516" s="2" t="s">
        <v>1827</v>
      </c>
      <c r="I516" s="2" t="s">
        <v>1828</v>
      </c>
      <c r="J516" s="2" t="s">
        <v>1829</v>
      </c>
      <c r="K516" s="2" t="s">
        <v>1830</v>
      </c>
      <c r="L516" s="3">
        <v>53</v>
      </c>
      <c r="M516" s="2" t="s">
        <v>1831</v>
      </c>
      <c r="N516" s="2" t="s">
        <v>1832</v>
      </c>
      <c r="O516" s="2" t="s">
        <v>1833</v>
      </c>
      <c r="P516" s="2" t="s">
        <v>1827</v>
      </c>
      <c r="Q516" s="2" t="s">
        <v>1834</v>
      </c>
      <c r="R516" s="2" t="s">
        <v>6893</v>
      </c>
      <c r="S516" s="2" t="s">
        <v>76</v>
      </c>
    </row>
    <row r="517" spans="1:19" ht="13.9" customHeight="1" x14ac:dyDescent="0.25">
      <c r="A517" s="12">
        <f>ROUND(Table1[[#This Row],[Capacity]]*248.77,0)</f>
        <v>8956</v>
      </c>
      <c r="B517" s="4">
        <v>27122</v>
      </c>
      <c r="C517" s="9" t="s">
        <v>7992</v>
      </c>
      <c r="D517" s="2" t="s">
        <v>137</v>
      </c>
      <c r="E517" s="2" t="s">
        <v>6893</v>
      </c>
      <c r="F517" s="2" t="str">
        <f>Table1[[#This Row],[Facility Number]]&amp;"-"&amp;Table1[[#This Row],[Facility Name]]&amp;"-"&amp;Table1[[#This Row],[Level of Care]]</f>
        <v>27122-LUTHERAN GOOD SHEPHERD HOME-ICF</v>
      </c>
      <c r="G517" s="2" t="s">
        <v>1826</v>
      </c>
      <c r="H517" s="2" t="s">
        <v>1827</v>
      </c>
      <c r="I517" s="2" t="s">
        <v>1828</v>
      </c>
      <c r="J517" s="2" t="s">
        <v>1829</v>
      </c>
      <c r="K517" s="2" t="s">
        <v>1830</v>
      </c>
      <c r="L517" s="3">
        <v>36</v>
      </c>
      <c r="M517" s="2" t="s">
        <v>1831</v>
      </c>
      <c r="N517" s="2" t="s">
        <v>1832</v>
      </c>
      <c r="O517" s="2" t="s">
        <v>1833</v>
      </c>
      <c r="P517" s="2" t="s">
        <v>1827</v>
      </c>
      <c r="Q517" s="2" t="s">
        <v>1834</v>
      </c>
      <c r="R517" s="2" t="s">
        <v>6893</v>
      </c>
      <c r="S517" s="2" t="s">
        <v>76</v>
      </c>
    </row>
    <row r="518" spans="1:19" ht="13.9" customHeight="1" x14ac:dyDescent="0.25">
      <c r="A518" s="12">
        <f>ROUND(Table1[[#This Row],[Capacity]]*248.77,0)</f>
        <v>2736</v>
      </c>
      <c r="B518" s="4">
        <v>27175</v>
      </c>
      <c r="C518" s="9" t="s">
        <v>7992</v>
      </c>
      <c r="D518" s="2" t="s">
        <v>15</v>
      </c>
      <c r="E518" s="2" t="s">
        <v>6900</v>
      </c>
      <c r="F518" s="2" t="str">
        <f>Table1[[#This Row],[Facility Number]]&amp;"-"&amp;Table1[[#This Row],[Facility Name]]&amp;"-"&amp;Table1[[#This Row],[Level of Care]]</f>
        <v>27175-BLESSED HOMES-RCF</v>
      </c>
      <c r="G518" s="2" t="s">
        <v>6901</v>
      </c>
      <c r="H518" s="2" t="s">
        <v>68</v>
      </c>
      <c r="I518" s="2" t="s">
        <v>6902</v>
      </c>
      <c r="J518" s="2" t="s">
        <v>6903</v>
      </c>
      <c r="K518" s="2" t="s">
        <v>6904</v>
      </c>
      <c r="L518" s="3">
        <v>11</v>
      </c>
      <c r="M518" s="2" t="s">
        <v>6905</v>
      </c>
      <c r="N518" s="2" t="s">
        <v>6906</v>
      </c>
      <c r="O518" s="2" t="s">
        <v>6901</v>
      </c>
      <c r="P518" s="2" t="s">
        <v>68</v>
      </c>
      <c r="Q518" s="2" t="s">
        <v>6902</v>
      </c>
      <c r="R518" s="2" t="s">
        <v>6900</v>
      </c>
      <c r="S518" s="2" t="s">
        <v>76</v>
      </c>
    </row>
    <row r="519" spans="1:19" ht="13.9" customHeight="1" x14ac:dyDescent="0.25">
      <c r="A519" s="12">
        <f>ROUND(Table1[[#This Row],[Capacity]]*248.77,0)</f>
        <v>7463</v>
      </c>
      <c r="B519" s="4">
        <v>27358</v>
      </c>
      <c r="C519" s="9" t="s">
        <v>7992</v>
      </c>
      <c r="D519" s="2" t="s">
        <v>406</v>
      </c>
      <c r="E519" s="2" t="s">
        <v>6907</v>
      </c>
      <c r="F519" s="2" t="str">
        <f>Table1[[#This Row],[Facility Number]]&amp;"-"&amp;Table1[[#This Row],[Facility Name]]&amp;"-"&amp;Table1[[#This Row],[Level of Care]]</f>
        <v>27358-THE OAKS RETIREMENT COMMUNITY-ALF**</v>
      </c>
      <c r="G519" s="2" t="s">
        <v>6908</v>
      </c>
      <c r="H519" s="2" t="s">
        <v>2724</v>
      </c>
      <c r="I519" s="2" t="s">
        <v>6909</v>
      </c>
      <c r="J519" s="2" t="s">
        <v>246</v>
      </c>
      <c r="K519" s="2" t="s">
        <v>5264</v>
      </c>
      <c r="L519" s="3">
        <v>30</v>
      </c>
      <c r="M519" s="2" t="s">
        <v>6910</v>
      </c>
      <c r="N519" s="2" t="s">
        <v>6911</v>
      </c>
      <c r="O519" s="2" t="s">
        <v>6908</v>
      </c>
      <c r="P519" s="2" t="s">
        <v>2724</v>
      </c>
      <c r="Q519" s="2" t="s">
        <v>6909</v>
      </c>
      <c r="R519" s="2" t="s">
        <v>6912</v>
      </c>
      <c r="S519" s="2" t="s">
        <v>36</v>
      </c>
    </row>
    <row r="520" spans="1:19" ht="13.9" customHeight="1" x14ac:dyDescent="0.25">
      <c r="A520" s="12">
        <f>ROUND(Table1[[#This Row],[Capacity]]*248.77,0)</f>
        <v>9951</v>
      </c>
      <c r="B520" s="4">
        <v>27548</v>
      </c>
      <c r="C520" s="9" t="s">
        <v>7992</v>
      </c>
      <c r="D520" s="2" t="s">
        <v>37</v>
      </c>
      <c r="E520" s="2" t="s">
        <v>6920</v>
      </c>
      <c r="F520" s="2" t="str">
        <f>Table1[[#This Row],[Facility Number]]&amp;"-"&amp;Table1[[#This Row],[Facility Name]]&amp;"-"&amp;Table1[[#This Row],[Level of Care]]</f>
        <v>27548-COUNTRY LIVING ASSISTED LIVING-ALF</v>
      </c>
      <c r="G520" s="2" t="s">
        <v>6921</v>
      </c>
      <c r="H520" s="2" t="s">
        <v>771</v>
      </c>
      <c r="I520" s="2" t="s">
        <v>6922</v>
      </c>
      <c r="J520" s="2" t="s">
        <v>2625</v>
      </c>
      <c r="K520" s="2" t="s">
        <v>6923</v>
      </c>
      <c r="L520" s="3">
        <v>40</v>
      </c>
      <c r="M520" s="2" t="s">
        <v>6924</v>
      </c>
      <c r="N520" s="2" t="s">
        <v>6925</v>
      </c>
      <c r="O520" s="2" t="s">
        <v>6921</v>
      </c>
      <c r="P520" s="2" t="s">
        <v>771</v>
      </c>
      <c r="Q520" s="2" t="s">
        <v>6922</v>
      </c>
      <c r="R520" s="2" t="s">
        <v>6926</v>
      </c>
      <c r="S520" s="2" t="s">
        <v>36</v>
      </c>
    </row>
    <row r="521" spans="1:19" ht="13.9" customHeight="1" x14ac:dyDescent="0.25">
      <c r="A521" s="12">
        <f>ROUND(Table1[[#This Row],[Capacity]]*248.77,0)</f>
        <v>8956</v>
      </c>
      <c r="B521" s="4">
        <v>27570</v>
      </c>
      <c r="C521" s="9" t="s">
        <v>7992</v>
      </c>
      <c r="D521" s="2" t="s">
        <v>406</v>
      </c>
      <c r="E521" s="2" t="s">
        <v>6927</v>
      </c>
      <c r="F521" s="2" t="str">
        <f>Table1[[#This Row],[Facility Number]]&amp;"-"&amp;Table1[[#This Row],[Facility Name]]&amp;"-"&amp;Table1[[#This Row],[Level of Care]]</f>
        <v>27570-ABERDEEN HEIGHTS-ALF**</v>
      </c>
      <c r="G521" s="2" t="s">
        <v>6928</v>
      </c>
      <c r="H521" s="2" t="s">
        <v>244</v>
      </c>
      <c r="I521" s="2" t="s">
        <v>6929</v>
      </c>
      <c r="J521" s="2" t="s">
        <v>6930</v>
      </c>
      <c r="K521" s="2" t="s">
        <v>6931</v>
      </c>
      <c r="L521" s="3">
        <v>36</v>
      </c>
      <c r="M521" s="2" t="s">
        <v>6932</v>
      </c>
      <c r="N521" s="2" t="s">
        <v>6933</v>
      </c>
      <c r="O521" s="2" t="s">
        <v>6928</v>
      </c>
      <c r="P521" s="2" t="s">
        <v>244</v>
      </c>
      <c r="Q521" s="2" t="s">
        <v>6929</v>
      </c>
      <c r="R521" s="2" t="s">
        <v>6934</v>
      </c>
      <c r="S521" s="2" t="s">
        <v>76</v>
      </c>
    </row>
    <row r="522" spans="1:19" ht="13.9" customHeight="1" x14ac:dyDescent="0.25">
      <c r="A522" s="12">
        <f>ROUND(Table1[[#This Row],[Capacity]]*248.77,0)</f>
        <v>3980</v>
      </c>
      <c r="B522" s="4">
        <v>27570</v>
      </c>
      <c r="C522" s="9" t="s">
        <v>7992</v>
      </c>
      <c r="D522" s="2" t="s">
        <v>137</v>
      </c>
      <c r="E522" s="2" t="s">
        <v>6927</v>
      </c>
      <c r="F522" s="2" t="str">
        <f>Table1[[#This Row],[Facility Number]]&amp;"-"&amp;Table1[[#This Row],[Facility Name]]&amp;"-"&amp;Table1[[#This Row],[Level of Care]]</f>
        <v>27570-ABERDEEN HEIGHTS-ICF</v>
      </c>
      <c r="G522" s="2" t="s">
        <v>6928</v>
      </c>
      <c r="H522" s="2" t="s">
        <v>244</v>
      </c>
      <c r="I522" s="2" t="s">
        <v>6929</v>
      </c>
      <c r="J522" s="2" t="s">
        <v>6930</v>
      </c>
      <c r="K522" s="2" t="s">
        <v>6931</v>
      </c>
      <c r="L522" s="3">
        <v>16</v>
      </c>
      <c r="M522" s="2" t="s">
        <v>6932</v>
      </c>
      <c r="N522" s="2" t="s">
        <v>6933</v>
      </c>
      <c r="O522" s="2" t="s">
        <v>6928</v>
      </c>
      <c r="P522" s="2" t="s">
        <v>244</v>
      </c>
      <c r="Q522" s="2" t="s">
        <v>6929</v>
      </c>
      <c r="R522" s="2" t="s">
        <v>6934</v>
      </c>
      <c r="S522" s="2" t="s">
        <v>76</v>
      </c>
    </row>
    <row r="523" spans="1:19" ht="13.9" customHeight="1" x14ac:dyDescent="0.25">
      <c r="A523" s="12">
        <f>ROUND(Table1[[#This Row],[Capacity]]*248.77,0)</f>
        <v>15921</v>
      </c>
      <c r="B523" s="4">
        <v>27620</v>
      </c>
      <c r="C523" s="9" t="s">
        <v>7992</v>
      </c>
      <c r="D523" s="2" t="s">
        <v>138</v>
      </c>
      <c r="E523" s="2" t="s">
        <v>6935</v>
      </c>
      <c r="F523" s="2" t="str">
        <f>Table1[[#This Row],[Facility Number]]&amp;"-"&amp;Table1[[#This Row],[Facility Name]]&amp;"-"&amp;Table1[[#This Row],[Level of Care]]</f>
        <v>27620-HAVEN, THE-RCF*</v>
      </c>
      <c r="G523" s="2" t="s">
        <v>6936</v>
      </c>
      <c r="H523" s="2" t="s">
        <v>1667</v>
      </c>
      <c r="I523" s="2" t="s">
        <v>6620</v>
      </c>
      <c r="J523" s="2" t="s">
        <v>3030</v>
      </c>
      <c r="K523" s="2" t="s">
        <v>581</v>
      </c>
      <c r="L523" s="3">
        <v>64</v>
      </c>
      <c r="M523" s="2" t="s">
        <v>6937</v>
      </c>
      <c r="N523" s="2" t="s">
        <v>6938</v>
      </c>
      <c r="O523" s="2" t="s">
        <v>6939</v>
      </c>
      <c r="P523" s="2" t="s">
        <v>1667</v>
      </c>
      <c r="Q523" s="2" t="s">
        <v>6620</v>
      </c>
      <c r="R523" s="2" t="s">
        <v>6623</v>
      </c>
      <c r="S523" s="2" t="s">
        <v>36</v>
      </c>
    </row>
    <row r="524" spans="1:19" ht="13.9" customHeight="1" x14ac:dyDescent="0.25">
      <c r="A524" s="12">
        <f>ROUND(Table1[[#This Row],[Capacity]]*248.77,0)</f>
        <v>11941</v>
      </c>
      <c r="B524" s="4">
        <v>27659</v>
      </c>
      <c r="C524" s="9" t="s">
        <v>7992</v>
      </c>
      <c r="D524" s="2" t="s">
        <v>406</v>
      </c>
      <c r="E524" s="2" t="s">
        <v>6940</v>
      </c>
      <c r="F524" s="2" t="str">
        <f>Table1[[#This Row],[Facility Number]]&amp;"-"&amp;Table1[[#This Row],[Facility Name]]&amp;"-"&amp;Table1[[#This Row],[Level of Care]]</f>
        <v>27659-VICTORIAN PLACE OF WASHINGTON, RESIDENTIAL CARE BY AMERICARE-ALF**</v>
      </c>
      <c r="G524" s="2" t="s">
        <v>6941</v>
      </c>
      <c r="H524" s="2" t="s">
        <v>488</v>
      </c>
      <c r="I524" s="2" t="s">
        <v>6942</v>
      </c>
      <c r="J524" s="2" t="s">
        <v>5483</v>
      </c>
      <c r="K524" s="2" t="s">
        <v>6943</v>
      </c>
      <c r="L524" s="3">
        <v>48</v>
      </c>
      <c r="M524" s="2" t="s">
        <v>6944</v>
      </c>
      <c r="N524" s="2" t="s">
        <v>6945</v>
      </c>
      <c r="O524" s="2" t="s">
        <v>6941</v>
      </c>
      <c r="P524" s="2" t="s">
        <v>488</v>
      </c>
      <c r="Q524" s="2" t="s">
        <v>6942</v>
      </c>
      <c r="R524" s="2" t="s">
        <v>6946</v>
      </c>
      <c r="S524" s="2" t="s">
        <v>36</v>
      </c>
    </row>
    <row r="525" spans="1:19" ht="13.9" customHeight="1" x14ac:dyDescent="0.25">
      <c r="A525" s="12">
        <f>ROUND(Table1[[#This Row],[Capacity]]*248.77,0)</f>
        <v>10946</v>
      </c>
      <c r="B525" s="4">
        <v>27755</v>
      </c>
      <c r="C525" s="9" t="s">
        <v>7992</v>
      </c>
      <c r="D525" s="2" t="s">
        <v>406</v>
      </c>
      <c r="E525" s="2" t="s">
        <v>6947</v>
      </c>
      <c r="F525" s="2" t="str">
        <f>Table1[[#This Row],[Facility Number]]&amp;"-"&amp;Table1[[#This Row],[Facility Name]]&amp;"-"&amp;Table1[[#This Row],[Level of Care]]</f>
        <v>27755-DOLAN MEMORY CARE AT CALAIS-ALF**</v>
      </c>
      <c r="G525" s="2" t="s">
        <v>6948</v>
      </c>
      <c r="H525" s="2" t="s">
        <v>18</v>
      </c>
      <c r="I525" s="2" t="s">
        <v>6949</v>
      </c>
      <c r="J525" s="2" t="s">
        <v>5529</v>
      </c>
      <c r="K525" s="2" t="s">
        <v>6950</v>
      </c>
      <c r="L525" s="3">
        <v>44</v>
      </c>
      <c r="M525" s="2" t="s">
        <v>6951</v>
      </c>
      <c r="N525" s="2" t="s">
        <v>6952</v>
      </c>
      <c r="O525" s="2" t="s">
        <v>6948</v>
      </c>
      <c r="P525" s="2" t="s">
        <v>18</v>
      </c>
      <c r="Q525" s="2" t="s">
        <v>6949</v>
      </c>
      <c r="R525" s="2" t="s">
        <v>5668</v>
      </c>
      <c r="S525" s="2" t="s">
        <v>24</v>
      </c>
    </row>
    <row r="526" spans="1:19" ht="13.9" customHeight="1" x14ac:dyDescent="0.25">
      <c r="A526" s="12">
        <f>ROUND(Table1[[#This Row],[Capacity]]*248.77,0)</f>
        <v>23633</v>
      </c>
      <c r="B526" s="4">
        <v>27793</v>
      </c>
      <c r="C526" s="9" t="s">
        <v>7992</v>
      </c>
      <c r="D526" s="2" t="s">
        <v>37</v>
      </c>
      <c r="E526" s="2" t="s">
        <v>6953</v>
      </c>
      <c r="F526" s="2" t="str">
        <f>Table1[[#This Row],[Facility Number]]&amp;"-"&amp;Table1[[#This Row],[Facility Name]]&amp;"-"&amp;Table1[[#This Row],[Level of Care]]</f>
        <v>27793-GARDEN VILLAS OF O'FALLON-ALF</v>
      </c>
      <c r="G526" s="2" t="s">
        <v>6954</v>
      </c>
      <c r="H526" s="2" t="s">
        <v>3164</v>
      </c>
      <c r="I526" s="2" t="s">
        <v>6601</v>
      </c>
      <c r="J526" s="2" t="s">
        <v>878</v>
      </c>
      <c r="K526" s="2" t="s">
        <v>4339</v>
      </c>
      <c r="L526" s="3">
        <v>95</v>
      </c>
      <c r="M526" s="2" t="s">
        <v>6955</v>
      </c>
      <c r="N526" s="2" t="s">
        <v>6956</v>
      </c>
      <c r="O526" s="2" t="s">
        <v>6957</v>
      </c>
      <c r="P526" s="2" t="s">
        <v>3164</v>
      </c>
      <c r="Q526" s="2" t="s">
        <v>6601</v>
      </c>
      <c r="R526" s="2" t="s">
        <v>6958</v>
      </c>
      <c r="S526" s="2" t="s">
        <v>36</v>
      </c>
    </row>
    <row r="527" spans="1:19" ht="13.9" customHeight="1" x14ac:dyDescent="0.25">
      <c r="A527" s="12">
        <f>ROUND(Table1[[#This Row],[Capacity]]*248.77,0)</f>
        <v>25375</v>
      </c>
      <c r="B527" s="4">
        <v>27826</v>
      </c>
      <c r="C527" s="9" t="s">
        <v>7992</v>
      </c>
      <c r="D527" s="2" t="s">
        <v>406</v>
      </c>
      <c r="E527" s="2" t="s">
        <v>6959</v>
      </c>
      <c r="F527" s="2" t="str">
        <f>Table1[[#This Row],[Facility Number]]&amp;"-"&amp;Table1[[#This Row],[Facility Name]]&amp;"-"&amp;Table1[[#This Row],[Level of Care]]</f>
        <v>27826-GARDEN PLAZA OF FLORISSANT-ALF**</v>
      </c>
      <c r="G527" s="2" t="s">
        <v>6960</v>
      </c>
      <c r="H527" s="2" t="s">
        <v>51</v>
      </c>
      <c r="I527" s="2" t="s">
        <v>6961</v>
      </c>
      <c r="J527" s="2" t="s">
        <v>6962</v>
      </c>
      <c r="K527" s="2" t="s">
        <v>6963</v>
      </c>
      <c r="L527" s="3">
        <v>102</v>
      </c>
      <c r="M527" s="2" t="s">
        <v>6964</v>
      </c>
      <c r="N527" s="2" t="s">
        <v>6965</v>
      </c>
      <c r="O527" s="2" t="s">
        <v>6960</v>
      </c>
      <c r="P527" s="2" t="s">
        <v>51</v>
      </c>
      <c r="Q527" s="2" t="s">
        <v>6961</v>
      </c>
      <c r="R527" s="2" t="s">
        <v>6966</v>
      </c>
      <c r="S527" s="2" t="s">
        <v>36</v>
      </c>
    </row>
    <row r="528" spans="1:19" ht="13.9" customHeight="1" x14ac:dyDescent="0.25">
      <c r="A528" s="12">
        <f>ROUND(Table1[[#This Row],[Capacity]]*248.77,0)</f>
        <v>6468</v>
      </c>
      <c r="B528" s="4">
        <v>27914</v>
      </c>
      <c r="C528" s="9" t="s">
        <v>7992</v>
      </c>
      <c r="D528" s="2" t="s">
        <v>406</v>
      </c>
      <c r="E528" s="2" t="s">
        <v>6967</v>
      </c>
      <c r="F528" s="2" t="str">
        <f>Table1[[#This Row],[Facility Number]]&amp;"-"&amp;Table1[[#This Row],[Facility Name]]&amp;"-"&amp;Table1[[#This Row],[Level of Care]]</f>
        <v>27914-ARBORS AT WESTBROOK TERRACE-ALZHEIMER'S ASSISTED LIVING BY AMERICARE-ALF**</v>
      </c>
      <c r="G528" s="2" t="s">
        <v>6968</v>
      </c>
      <c r="H528" s="2" t="s">
        <v>579</v>
      </c>
      <c r="I528" s="2" t="s">
        <v>6969</v>
      </c>
      <c r="J528" s="2" t="s">
        <v>5868</v>
      </c>
      <c r="K528" s="2" t="s">
        <v>5869</v>
      </c>
      <c r="L528" s="3">
        <v>26</v>
      </c>
      <c r="M528" s="2" t="s">
        <v>6970</v>
      </c>
      <c r="N528" s="2" t="s">
        <v>6971</v>
      </c>
      <c r="O528" s="2" t="s">
        <v>6968</v>
      </c>
      <c r="P528" s="2" t="s">
        <v>579</v>
      </c>
      <c r="Q528" s="2" t="s">
        <v>6969</v>
      </c>
      <c r="R528" s="2" t="s">
        <v>5872</v>
      </c>
      <c r="S528" s="2" t="s">
        <v>36</v>
      </c>
    </row>
    <row r="529" spans="1:19" ht="13.9" customHeight="1" x14ac:dyDescent="0.25">
      <c r="A529" s="12">
        <f>ROUND(Table1[[#This Row],[Capacity]]*248.77,0)</f>
        <v>5473</v>
      </c>
      <c r="B529" s="4">
        <v>27986</v>
      </c>
      <c r="C529" s="9" t="s">
        <v>7992</v>
      </c>
      <c r="D529" s="2" t="s">
        <v>15</v>
      </c>
      <c r="E529" s="2" t="s">
        <v>6972</v>
      </c>
      <c r="F529" s="2" t="str">
        <f>Table1[[#This Row],[Facility Number]]&amp;"-"&amp;Table1[[#This Row],[Facility Name]]&amp;"-"&amp;Table1[[#This Row],[Level of Care]]</f>
        <v>27986-VALLEY PARK RETIREMENT CENTER-RCF</v>
      </c>
      <c r="G529" s="2" t="s">
        <v>6973</v>
      </c>
      <c r="H529" s="2" t="s">
        <v>6135</v>
      </c>
      <c r="I529" s="2" t="s">
        <v>6974</v>
      </c>
      <c r="J529" s="2" t="s">
        <v>151</v>
      </c>
      <c r="K529" s="2" t="s">
        <v>6975</v>
      </c>
      <c r="L529" s="3">
        <v>22</v>
      </c>
      <c r="M529" s="2" t="s">
        <v>6976</v>
      </c>
      <c r="N529" s="2" t="s">
        <v>6977</v>
      </c>
      <c r="O529" s="2" t="s">
        <v>6973</v>
      </c>
      <c r="P529" s="2" t="s">
        <v>6135</v>
      </c>
      <c r="Q529" s="2" t="s">
        <v>6974</v>
      </c>
      <c r="R529" s="2" t="s">
        <v>6978</v>
      </c>
      <c r="S529" s="2" t="s">
        <v>36</v>
      </c>
    </row>
    <row r="530" spans="1:19" ht="13.9" customHeight="1" x14ac:dyDescent="0.25">
      <c r="A530" s="12">
        <f>ROUND(Table1[[#This Row],[Capacity]]*248.77,0)</f>
        <v>14180</v>
      </c>
      <c r="B530" s="4">
        <v>28019</v>
      </c>
      <c r="C530" s="9" t="s">
        <v>7992</v>
      </c>
      <c r="D530" s="2" t="s">
        <v>406</v>
      </c>
      <c r="E530" s="2" t="s">
        <v>6979</v>
      </c>
      <c r="F530" s="2" t="str">
        <f>Table1[[#This Row],[Facility Number]]&amp;"-"&amp;Table1[[#This Row],[Facility Name]]&amp;"-"&amp;Table1[[#This Row],[Level of Care]]</f>
        <v>28019-MEADOW RIDGE SENIOR LIVING-ALF**</v>
      </c>
      <c r="G530" s="2" t="s">
        <v>6980</v>
      </c>
      <c r="H530" s="2" t="s">
        <v>2571</v>
      </c>
      <c r="I530" s="2" t="s">
        <v>6981</v>
      </c>
      <c r="J530" s="2" t="s">
        <v>6982</v>
      </c>
      <c r="K530" s="2" t="s">
        <v>6983</v>
      </c>
      <c r="L530" s="3">
        <v>57</v>
      </c>
      <c r="M530" s="2" t="s">
        <v>6984</v>
      </c>
      <c r="N530" s="2" t="s">
        <v>6985</v>
      </c>
      <c r="O530" s="2" t="s">
        <v>6986</v>
      </c>
      <c r="P530" s="2" t="s">
        <v>2571</v>
      </c>
      <c r="Q530" s="2" t="s">
        <v>6981</v>
      </c>
      <c r="R530" s="2" t="s">
        <v>6987</v>
      </c>
      <c r="S530" s="2" t="s">
        <v>36</v>
      </c>
    </row>
    <row r="531" spans="1:19" ht="13.9" customHeight="1" x14ac:dyDescent="0.25">
      <c r="A531" s="12">
        <f>ROUND(Table1[[#This Row],[Capacity]]*248.77,0)</f>
        <v>5473</v>
      </c>
      <c r="B531" s="4">
        <v>28026</v>
      </c>
      <c r="C531" s="9" t="s">
        <v>7992</v>
      </c>
      <c r="D531" s="2" t="s">
        <v>406</v>
      </c>
      <c r="E531" s="2" t="s">
        <v>6988</v>
      </c>
      <c r="F531" s="2" t="str">
        <f>Table1[[#This Row],[Facility Number]]&amp;"-"&amp;Table1[[#This Row],[Facility Name]]&amp;"-"&amp;Table1[[#This Row],[Level of Care]]</f>
        <v>28026-VILLAGE CENTER CARE OF WENTZVILLE-ALF**</v>
      </c>
      <c r="G531" s="2" t="s">
        <v>6989</v>
      </c>
      <c r="H531" s="2" t="s">
        <v>1882</v>
      </c>
      <c r="I531" s="2" t="s">
        <v>6990</v>
      </c>
      <c r="J531" s="2" t="s">
        <v>6991</v>
      </c>
      <c r="K531" s="2" t="s">
        <v>6992</v>
      </c>
      <c r="L531" s="3">
        <v>22</v>
      </c>
      <c r="M531" s="2" t="s">
        <v>6993</v>
      </c>
      <c r="N531" s="2" t="s">
        <v>6994</v>
      </c>
      <c r="O531" s="2" t="s">
        <v>6989</v>
      </c>
      <c r="P531" s="2" t="s">
        <v>1882</v>
      </c>
      <c r="Q531" s="2" t="s">
        <v>6990</v>
      </c>
      <c r="R531" s="2" t="s">
        <v>6995</v>
      </c>
      <c r="S531" s="2" t="s">
        <v>36</v>
      </c>
    </row>
    <row r="532" spans="1:19" ht="13.9" customHeight="1" x14ac:dyDescent="0.25">
      <c r="A532" s="12">
        <f>ROUND(Table1[[#This Row],[Capacity]]*248.77,0)</f>
        <v>7961</v>
      </c>
      <c r="B532" s="4">
        <v>28065</v>
      </c>
      <c r="C532" s="9" t="s">
        <v>7992</v>
      </c>
      <c r="D532" s="2" t="s">
        <v>406</v>
      </c>
      <c r="E532" s="2" t="s">
        <v>6996</v>
      </c>
      <c r="F532" s="2" t="str">
        <f>Table1[[#This Row],[Facility Number]]&amp;"-"&amp;Table1[[#This Row],[Facility Name]]&amp;"-"&amp;Table1[[#This Row],[Level of Care]]</f>
        <v>28065-ARBORS AT VICTORIAN PLACE OF WASHINGTON, MEMORY CARE ASSISTED LIVING BY AMERICARE, THE-ALF**</v>
      </c>
      <c r="G532" s="2" t="s">
        <v>6997</v>
      </c>
      <c r="H532" s="2" t="s">
        <v>488</v>
      </c>
      <c r="I532" s="2" t="s">
        <v>6998</v>
      </c>
      <c r="J532" s="2" t="s">
        <v>5483</v>
      </c>
      <c r="K532" s="2" t="s">
        <v>6943</v>
      </c>
      <c r="L532" s="3">
        <v>32</v>
      </c>
      <c r="M532" s="2" t="s">
        <v>6944</v>
      </c>
      <c r="N532" s="2" t="s">
        <v>6999</v>
      </c>
      <c r="O532" s="2" t="s">
        <v>6997</v>
      </c>
      <c r="P532" s="2" t="s">
        <v>488</v>
      </c>
      <c r="Q532" s="2" t="s">
        <v>6998</v>
      </c>
      <c r="R532" s="2" t="s">
        <v>6946</v>
      </c>
      <c r="S532" s="2" t="s">
        <v>36</v>
      </c>
    </row>
    <row r="533" spans="1:19" ht="13.9" customHeight="1" x14ac:dyDescent="0.25">
      <c r="A533" s="12">
        <f>ROUND(Table1[[#This Row],[Capacity]]*248.77,0)</f>
        <v>21892</v>
      </c>
      <c r="B533" s="4">
        <v>28129</v>
      </c>
      <c r="C533" s="9" t="s">
        <v>7992</v>
      </c>
      <c r="D533" s="2" t="s">
        <v>406</v>
      </c>
      <c r="E533" s="2" t="s">
        <v>7000</v>
      </c>
      <c r="F533" s="2" t="str">
        <f>Table1[[#This Row],[Facility Number]]&amp;"-"&amp;Table1[[#This Row],[Facility Name]]&amp;"-"&amp;Table1[[#This Row],[Level of Care]]</f>
        <v>28129-ADDINGTON PLACE OF SHOAL CREEK-ALF**</v>
      </c>
      <c r="G533" s="2" t="s">
        <v>7001</v>
      </c>
      <c r="H533" s="2" t="s">
        <v>68</v>
      </c>
      <c r="I533" s="2" t="s">
        <v>7002</v>
      </c>
      <c r="J533" s="2" t="s">
        <v>61</v>
      </c>
      <c r="K533" s="2" t="s">
        <v>7003</v>
      </c>
      <c r="L533" s="3">
        <v>88</v>
      </c>
      <c r="M533" s="2" t="s">
        <v>7004</v>
      </c>
      <c r="N533" s="2" t="s">
        <v>7005</v>
      </c>
      <c r="O533" s="2" t="s">
        <v>7001</v>
      </c>
      <c r="P533" s="2" t="s">
        <v>68</v>
      </c>
      <c r="Q533" s="2" t="s">
        <v>7002</v>
      </c>
      <c r="R533" s="2" t="s">
        <v>7006</v>
      </c>
      <c r="S533" s="2" t="s">
        <v>36</v>
      </c>
    </row>
    <row r="534" spans="1:19" ht="13.9" customHeight="1" x14ac:dyDescent="0.25">
      <c r="A534" s="12">
        <f>ROUND(Table1[[#This Row],[Capacity]]*248.77,0)</f>
        <v>21892</v>
      </c>
      <c r="B534" s="4">
        <v>28136</v>
      </c>
      <c r="C534" s="9" t="s">
        <v>7992</v>
      </c>
      <c r="D534" s="2" t="s">
        <v>406</v>
      </c>
      <c r="E534" s="2" t="s">
        <v>7007</v>
      </c>
      <c r="F534" s="2" t="str">
        <f>Table1[[#This Row],[Facility Number]]&amp;"-"&amp;Table1[[#This Row],[Facility Name]]&amp;"-"&amp;Table1[[#This Row],[Level of Care]]</f>
        <v>28136-ADDINGTON PLACE OF LEE'S SUMMIT-ALF**</v>
      </c>
      <c r="G534" s="2" t="s">
        <v>7008</v>
      </c>
      <c r="H534" s="2" t="s">
        <v>1725</v>
      </c>
      <c r="I534" s="2" t="s">
        <v>7009</v>
      </c>
      <c r="J534" s="2" t="s">
        <v>7010</v>
      </c>
      <c r="K534" s="2" t="s">
        <v>7011</v>
      </c>
      <c r="L534" s="3">
        <v>88</v>
      </c>
      <c r="M534" s="2" t="s">
        <v>7012</v>
      </c>
      <c r="N534" s="2" t="s">
        <v>7013</v>
      </c>
      <c r="O534" s="2" t="s">
        <v>7008</v>
      </c>
      <c r="P534" s="2" t="s">
        <v>1725</v>
      </c>
      <c r="Q534" s="2" t="s">
        <v>7009</v>
      </c>
      <c r="R534" s="2" t="s">
        <v>7014</v>
      </c>
      <c r="S534" s="2" t="s">
        <v>36</v>
      </c>
    </row>
    <row r="535" spans="1:19" ht="13.9" customHeight="1" x14ac:dyDescent="0.25">
      <c r="A535" s="12">
        <f>ROUND(Table1[[#This Row],[Capacity]]*248.77,0)</f>
        <v>24379</v>
      </c>
      <c r="B535" s="4">
        <v>28149</v>
      </c>
      <c r="C535" s="9" t="s">
        <v>7992</v>
      </c>
      <c r="D535" s="2" t="s">
        <v>406</v>
      </c>
      <c r="E535" s="2" t="s">
        <v>7015</v>
      </c>
      <c r="F535" s="2" t="str">
        <f>Table1[[#This Row],[Facility Number]]&amp;"-"&amp;Table1[[#This Row],[Facility Name]]&amp;"-"&amp;Table1[[#This Row],[Level of Care]]</f>
        <v>28149-BROOKDALE WEST COUNTY-ALF**</v>
      </c>
      <c r="G535" s="2" t="s">
        <v>7016</v>
      </c>
      <c r="H535" s="2" t="s">
        <v>1922</v>
      </c>
      <c r="I535" s="2" t="s">
        <v>7017</v>
      </c>
      <c r="J535" s="2" t="s">
        <v>611</v>
      </c>
      <c r="K535" s="2" t="s">
        <v>7018</v>
      </c>
      <c r="L535" s="3">
        <v>98</v>
      </c>
      <c r="M535" s="2" t="s">
        <v>7019</v>
      </c>
      <c r="N535" s="2" t="s">
        <v>7020</v>
      </c>
      <c r="O535" s="2" t="s">
        <v>7016</v>
      </c>
      <c r="P535" s="2" t="s">
        <v>1922</v>
      </c>
      <c r="Q535" s="2" t="s">
        <v>7017</v>
      </c>
      <c r="R535" s="2" t="s">
        <v>7021</v>
      </c>
      <c r="S535" s="2" t="s">
        <v>36</v>
      </c>
    </row>
    <row r="536" spans="1:19" ht="13.9" customHeight="1" x14ac:dyDescent="0.25">
      <c r="A536" s="12">
        <f>ROUND(Table1[[#This Row],[Capacity]]*248.77,0)</f>
        <v>24628</v>
      </c>
      <c r="B536" s="4">
        <v>28184</v>
      </c>
      <c r="C536" s="9" t="s">
        <v>7992</v>
      </c>
      <c r="D536" s="2" t="s">
        <v>406</v>
      </c>
      <c r="E536" s="2" t="s">
        <v>7022</v>
      </c>
      <c r="F536" s="2" t="str">
        <f>Table1[[#This Row],[Facility Number]]&amp;"-"&amp;Table1[[#This Row],[Facility Name]]&amp;"-"&amp;Table1[[#This Row],[Level of Care]]</f>
        <v>28184-WESTVIEW AT ELLISVILLE ASSISTED LIVING-ALF**</v>
      </c>
      <c r="G536" s="2" t="s">
        <v>7023</v>
      </c>
      <c r="H536" s="2" t="s">
        <v>4460</v>
      </c>
      <c r="I536" s="2" t="s">
        <v>7024</v>
      </c>
      <c r="J536" s="2" t="s">
        <v>3560</v>
      </c>
      <c r="K536" s="2" t="s">
        <v>7025</v>
      </c>
      <c r="L536" s="3">
        <v>99</v>
      </c>
      <c r="M536" s="2" t="s">
        <v>7026</v>
      </c>
      <c r="N536" s="2" t="s">
        <v>7027</v>
      </c>
      <c r="O536" s="2" t="s">
        <v>7023</v>
      </c>
      <c r="P536" s="2" t="s">
        <v>4460</v>
      </c>
      <c r="Q536" s="2" t="s">
        <v>7024</v>
      </c>
      <c r="R536" s="2" t="s">
        <v>7028</v>
      </c>
      <c r="S536" s="2" t="s">
        <v>36</v>
      </c>
    </row>
    <row r="537" spans="1:19" ht="13.9" customHeight="1" x14ac:dyDescent="0.25">
      <c r="A537" s="12">
        <f>ROUND(Table1[[#This Row],[Capacity]]*248.77,0)</f>
        <v>14677</v>
      </c>
      <c r="B537" s="4">
        <v>28191</v>
      </c>
      <c r="C537" s="9" t="s">
        <v>7992</v>
      </c>
      <c r="D537" s="2" t="s">
        <v>406</v>
      </c>
      <c r="E537" s="2" t="s">
        <v>7029</v>
      </c>
      <c r="F537" s="2" t="str">
        <f>Table1[[#This Row],[Facility Number]]&amp;"-"&amp;Table1[[#This Row],[Facility Name]]&amp;"-"&amp;Table1[[#This Row],[Level of Care]]</f>
        <v>28191-COLONY POINTE-ASSISTED LIVING BY AMERICARE-ALF**</v>
      </c>
      <c r="G537" s="2" t="s">
        <v>7030</v>
      </c>
      <c r="H537" s="2" t="s">
        <v>317</v>
      </c>
      <c r="I537" s="2" t="s">
        <v>7031</v>
      </c>
      <c r="J537" s="2" t="s">
        <v>7032</v>
      </c>
      <c r="K537" s="2" t="s">
        <v>735</v>
      </c>
      <c r="L537" s="3">
        <v>59</v>
      </c>
      <c r="M537" s="2" t="s">
        <v>7033</v>
      </c>
      <c r="N537" s="2" t="s">
        <v>14</v>
      </c>
      <c r="O537" s="2" t="s">
        <v>7030</v>
      </c>
      <c r="P537" s="2" t="s">
        <v>317</v>
      </c>
      <c r="Q537" s="2" t="s">
        <v>7031</v>
      </c>
      <c r="R537" s="2" t="s">
        <v>7034</v>
      </c>
      <c r="S537" s="2" t="s">
        <v>24</v>
      </c>
    </row>
    <row r="538" spans="1:19" ht="13.9" customHeight="1" x14ac:dyDescent="0.25">
      <c r="A538" s="12">
        <f>ROUND(Table1[[#This Row],[Capacity]]*248.77,0)</f>
        <v>22389</v>
      </c>
      <c r="B538" s="4">
        <v>28242</v>
      </c>
      <c r="C538" s="9" t="s">
        <v>7992</v>
      </c>
      <c r="D538" s="2" t="s">
        <v>406</v>
      </c>
      <c r="E538" s="2" t="s">
        <v>7035</v>
      </c>
      <c r="F538" s="2" t="str">
        <f>Table1[[#This Row],[Facility Number]]&amp;"-"&amp;Table1[[#This Row],[Facility Name]]&amp;"-"&amp;Table1[[#This Row],[Level of Care]]</f>
        <v>28242-SUNRISE OF WEBSTER GROVES-ALF**</v>
      </c>
      <c r="G538" s="2" t="s">
        <v>7036</v>
      </c>
      <c r="H538" s="2" t="s">
        <v>18</v>
      </c>
      <c r="I538" s="2" t="s">
        <v>7037</v>
      </c>
      <c r="J538" s="2" t="s">
        <v>7038</v>
      </c>
      <c r="K538" s="2" t="s">
        <v>7039</v>
      </c>
      <c r="L538" s="3">
        <v>90</v>
      </c>
      <c r="M538" s="2" t="s">
        <v>7040</v>
      </c>
      <c r="N538" s="2" t="s">
        <v>7041</v>
      </c>
      <c r="O538" s="2" t="s">
        <v>7036</v>
      </c>
      <c r="P538" s="2" t="s">
        <v>18</v>
      </c>
      <c r="Q538" s="2" t="s">
        <v>7037</v>
      </c>
      <c r="R538" s="2" t="s">
        <v>6482</v>
      </c>
      <c r="S538" s="2" t="s">
        <v>36</v>
      </c>
    </row>
    <row r="539" spans="1:19" ht="13.9" customHeight="1" x14ac:dyDescent="0.25">
      <c r="A539" s="12">
        <f>ROUND(Table1[[#This Row],[Capacity]]*248.77,0)</f>
        <v>16419</v>
      </c>
      <c r="B539" s="4">
        <v>28295</v>
      </c>
      <c r="C539" s="9" t="s">
        <v>7992</v>
      </c>
      <c r="D539" s="2" t="s">
        <v>406</v>
      </c>
      <c r="E539" s="2" t="s">
        <v>7042</v>
      </c>
      <c r="F539" s="2" t="str">
        <f>Table1[[#This Row],[Facility Number]]&amp;"-"&amp;Table1[[#This Row],[Facility Name]]&amp;"-"&amp;Table1[[#This Row],[Level of Care]]</f>
        <v>28295-CEDARHURST OF SPRINGFIELD-ALF**</v>
      </c>
      <c r="G539" s="2" t="s">
        <v>7043</v>
      </c>
      <c r="H539" s="2" t="s">
        <v>40</v>
      </c>
      <c r="I539" s="2" t="s">
        <v>7044</v>
      </c>
      <c r="J539" s="2" t="s">
        <v>611</v>
      </c>
      <c r="K539" s="2" t="s">
        <v>6464</v>
      </c>
      <c r="L539" s="3">
        <v>66</v>
      </c>
      <c r="M539" s="2" t="s">
        <v>7045</v>
      </c>
      <c r="N539" s="2" t="s">
        <v>7046</v>
      </c>
      <c r="O539" s="2" t="s">
        <v>7047</v>
      </c>
      <c r="P539" s="2" t="s">
        <v>40</v>
      </c>
      <c r="Q539" s="2" t="s">
        <v>7044</v>
      </c>
      <c r="R539" s="2" t="s">
        <v>7048</v>
      </c>
      <c r="S539" s="2" t="s">
        <v>36</v>
      </c>
    </row>
    <row r="540" spans="1:19" ht="13.9" customHeight="1" x14ac:dyDescent="0.25">
      <c r="A540" s="12">
        <f>ROUND(Table1[[#This Row],[Capacity]]*248.77,0)</f>
        <v>10946</v>
      </c>
      <c r="B540" s="4">
        <v>28426</v>
      </c>
      <c r="C540" s="9" t="s">
        <v>7992</v>
      </c>
      <c r="D540" s="2" t="s">
        <v>37</v>
      </c>
      <c r="E540" s="2" t="s">
        <v>7049</v>
      </c>
      <c r="F540" s="2" t="str">
        <f>Table1[[#This Row],[Facility Number]]&amp;"-"&amp;Table1[[#This Row],[Facility Name]]&amp;"-"&amp;Table1[[#This Row],[Level of Care]]</f>
        <v>28426-ADVANCE ASSISTED LIVING-ALF</v>
      </c>
      <c r="G540" s="2" t="s">
        <v>7050</v>
      </c>
      <c r="H540" s="2" t="s">
        <v>3697</v>
      </c>
      <c r="I540" s="2" t="s">
        <v>7051</v>
      </c>
      <c r="J540" s="2" t="s">
        <v>3343</v>
      </c>
      <c r="K540" s="2" t="s">
        <v>7052</v>
      </c>
      <c r="L540" s="3">
        <v>44</v>
      </c>
      <c r="M540" s="2" t="s">
        <v>7053</v>
      </c>
      <c r="N540" s="2" t="s">
        <v>7054</v>
      </c>
      <c r="O540" s="2" t="s">
        <v>7055</v>
      </c>
      <c r="P540" s="2" t="s">
        <v>3697</v>
      </c>
      <c r="Q540" s="2" t="s">
        <v>7056</v>
      </c>
      <c r="R540" s="2" t="s">
        <v>7057</v>
      </c>
      <c r="S540" s="2" t="s">
        <v>36</v>
      </c>
    </row>
    <row r="541" spans="1:19" ht="13.9" customHeight="1" x14ac:dyDescent="0.25">
      <c r="A541" s="12">
        <f>ROUND(Table1[[#This Row],[Capacity]]*248.77,0)</f>
        <v>28857</v>
      </c>
      <c r="B541" s="4">
        <v>28446</v>
      </c>
      <c r="C541" s="9" t="s">
        <v>7992</v>
      </c>
      <c r="D541" s="2" t="s">
        <v>406</v>
      </c>
      <c r="E541" s="2" t="s">
        <v>7058</v>
      </c>
      <c r="F541" s="2" t="str">
        <f>Table1[[#This Row],[Facility Number]]&amp;"-"&amp;Table1[[#This Row],[Facility Name]]&amp;"-"&amp;Table1[[#This Row],[Level of Care]]</f>
        <v>28446-SOUTHVIEW ASSISTED LIVING-ALF**</v>
      </c>
      <c r="G541" s="2" t="s">
        <v>7059</v>
      </c>
      <c r="H541" s="2" t="s">
        <v>7060</v>
      </c>
      <c r="I541" s="2" t="s">
        <v>7061</v>
      </c>
      <c r="J541" s="2" t="s">
        <v>4762</v>
      </c>
      <c r="K541" s="2" t="s">
        <v>7062</v>
      </c>
      <c r="L541" s="3">
        <v>116</v>
      </c>
      <c r="M541" s="2" t="s">
        <v>7063</v>
      </c>
      <c r="N541" s="2" t="s">
        <v>7064</v>
      </c>
      <c r="O541" s="2" t="s">
        <v>7065</v>
      </c>
      <c r="P541" s="2" t="s">
        <v>7060</v>
      </c>
      <c r="Q541" s="2" t="s">
        <v>7061</v>
      </c>
      <c r="R541" s="2" t="s">
        <v>7066</v>
      </c>
      <c r="S541" s="2" t="s">
        <v>36</v>
      </c>
    </row>
    <row r="542" spans="1:19" ht="13.9" customHeight="1" x14ac:dyDescent="0.25">
      <c r="A542" s="12">
        <f>ROUND(Table1[[#This Row],[Capacity]]*248.77,0)</f>
        <v>9951</v>
      </c>
      <c r="B542" s="4">
        <v>28451</v>
      </c>
      <c r="C542" s="9" t="s">
        <v>7992</v>
      </c>
      <c r="D542" s="2" t="s">
        <v>15</v>
      </c>
      <c r="E542" s="2" t="s">
        <v>7067</v>
      </c>
      <c r="F542" s="2" t="str">
        <f>Table1[[#This Row],[Facility Number]]&amp;"-"&amp;Table1[[#This Row],[Facility Name]]&amp;"-"&amp;Table1[[#This Row],[Level of Care]]</f>
        <v>28451-WAGNER RESIDENTIAL CARE, INC-RCF</v>
      </c>
      <c r="G542" s="2" t="s">
        <v>7068</v>
      </c>
      <c r="H542" s="2" t="s">
        <v>5091</v>
      </c>
      <c r="I542" s="2" t="s">
        <v>7069</v>
      </c>
      <c r="J542" s="2" t="s">
        <v>7070</v>
      </c>
      <c r="K542" s="2" t="s">
        <v>3656</v>
      </c>
      <c r="L542" s="3">
        <v>40</v>
      </c>
      <c r="M542" s="2" t="s">
        <v>7071</v>
      </c>
      <c r="N542" s="2" t="s">
        <v>7072</v>
      </c>
      <c r="O542" s="2" t="s">
        <v>7068</v>
      </c>
      <c r="P542" s="2" t="s">
        <v>5091</v>
      </c>
      <c r="Q542" s="2" t="s">
        <v>7069</v>
      </c>
      <c r="R542" s="2" t="s">
        <v>7067</v>
      </c>
      <c r="S542" s="2" t="s">
        <v>24</v>
      </c>
    </row>
    <row r="543" spans="1:19" ht="13.9" customHeight="1" x14ac:dyDescent="0.25">
      <c r="A543" s="12">
        <f>ROUND(Table1[[#This Row],[Capacity]]*248.77,0)</f>
        <v>23384</v>
      </c>
      <c r="B543" s="4">
        <v>28552</v>
      </c>
      <c r="C543" s="9" t="s">
        <v>7992</v>
      </c>
      <c r="D543" s="2" t="s">
        <v>406</v>
      </c>
      <c r="E543" s="2" t="s">
        <v>7073</v>
      </c>
      <c r="F543" s="2" t="str">
        <f>Table1[[#This Row],[Facility Number]]&amp;"-"&amp;Table1[[#This Row],[Facility Name]]&amp;"-"&amp;Table1[[#This Row],[Level of Care]]</f>
        <v>28552-SPRING MANOR-ALF**</v>
      </c>
      <c r="G543" s="2" t="s">
        <v>7074</v>
      </c>
      <c r="H543" s="2" t="s">
        <v>18</v>
      </c>
      <c r="I543" s="2" t="s">
        <v>7075</v>
      </c>
      <c r="J543" s="2" t="s">
        <v>1020</v>
      </c>
      <c r="K543" s="2" t="s">
        <v>7076</v>
      </c>
      <c r="L543" s="3">
        <v>94</v>
      </c>
      <c r="M543" s="2" t="s">
        <v>7077</v>
      </c>
      <c r="N543" s="2" t="s">
        <v>7078</v>
      </c>
      <c r="O543" s="2" t="s">
        <v>7074</v>
      </c>
      <c r="P543" s="2" t="s">
        <v>18</v>
      </c>
      <c r="Q543" s="2" t="s">
        <v>7075</v>
      </c>
      <c r="R543" s="2" t="s">
        <v>7079</v>
      </c>
      <c r="S543" s="2" t="s">
        <v>36</v>
      </c>
    </row>
    <row r="544" spans="1:19" ht="13.9" customHeight="1" x14ac:dyDescent="0.25">
      <c r="A544" s="12">
        <f>ROUND(Table1[[#This Row],[Capacity]]*248.77,0)</f>
        <v>15175</v>
      </c>
      <c r="B544" s="4">
        <v>28635</v>
      </c>
      <c r="C544" s="9" t="s">
        <v>7992</v>
      </c>
      <c r="D544" s="2" t="s">
        <v>406</v>
      </c>
      <c r="E544" s="2" t="s">
        <v>7080</v>
      </c>
      <c r="F544" s="2" t="str">
        <f>Table1[[#This Row],[Facility Number]]&amp;"-"&amp;Table1[[#This Row],[Facility Name]]&amp;"-"&amp;Table1[[#This Row],[Level of Care]]</f>
        <v>28635-MAPLEBROOK-ASSISTED LIVING BY AMERICARE-ALF**</v>
      </c>
      <c r="G544" s="2" t="s">
        <v>7081</v>
      </c>
      <c r="H544" s="2" t="s">
        <v>119</v>
      </c>
      <c r="I544" s="2" t="s">
        <v>7082</v>
      </c>
      <c r="J544" s="2" t="s">
        <v>7083</v>
      </c>
      <c r="K544" s="2" t="s">
        <v>591</v>
      </c>
      <c r="L544" s="3">
        <v>61</v>
      </c>
      <c r="M544" s="2" t="s">
        <v>7084</v>
      </c>
      <c r="N544" s="2" t="s">
        <v>7085</v>
      </c>
      <c r="O544" s="2" t="s">
        <v>7081</v>
      </c>
      <c r="P544" s="2" t="s">
        <v>119</v>
      </c>
      <c r="Q544" s="2" t="s">
        <v>7082</v>
      </c>
      <c r="R544" s="2" t="s">
        <v>7086</v>
      </c>
      <c r="S544" s="2" t="s">
        <v>36</v>
      </c>
    </row>
    <row r="545" spans="1:19" ht="13.9" customHeight="1" x14ac:dyDescent="0.25">
      <c r="A545" s="12">
        <f>ROUND(Table1[[#This Row],[Capacity]]*248.77,0)</f>
        <v>17911</v>
      </c>
      <c r="B545" s="4">
        <v>28782</v>
      </c>
      <c r="C545" s="9" t="s">
        <v>7992</v>
      </c>
      <c r="D545" s="2" t="s">
        <v>406</v>
      </c>
      <c r="E545" s="2" t="s">
        <v>7087</v>
      </c>
      <c r="F545" s="2" t="str">
        <f>Table1[[#This Row],[Facility Number]]&amp;"-"&amp;Table1[[#This Row],[Facility Name]]&amp;"-"&amp;Table1[[#This Row],[Level of Care]]</f>
        <v>28782-FREMONT SENIOR LIVING, THE-ALF**</v>
      </c>
      <c r="G545" s="2" t="s">
        <v>7088</v>
      </c>
      <c r="H545" s="2" t="s">
        <v>40</v>
      </c>
      <c r="I545" s="2" t="s">
        <v>7089</v>
      </c>
      <c r="J545" s="2" t="s">
        <v>7090</v>
      </c>
      <c r="K545" s="2" t="s">
        <v>7091</v>
      </c>
      <c r="L545" s="3">
        <v>72</v>
      </c>
      <c r="M545" s="2" t="s">
        <v>7092</v>
      </c>
      <c r="N545" s="2" t="s">
        <v>7093</v>
      </c>
      <c r="O545" s="2" t="s">
        <v>7088</v>
      </c>
      <c r="P545" s="2" t="s">
        <v>40</v>
      </c>
      <c r="Q545" s="2" t="s">
        <v>7089</v>
      </c>
      <c r="R545" s="2" t="s">
        <v>7094</v>
      </c>
      <c r="S545" s="2" t="s">
        <v>36</v>
      </c>
    </row>
    <row r="546" spans="1:19" ht="13.9" customHeight="1" x14ac:dyDescent="0.25">
      <c r="A546" s="12">
        <f>ROUND(Table1[[#This Row],[Capacity]]*248.77,0)</f>
        <v>7463</v>
      </c>
      <c r="B546" s="4">
        <v>28804</v>
      </c>
      <c r="C546" s="9" t="s">
        <v>7992</v>
      </c>
      <c r="D546" s="2" t="s">
        <v>406</v>
      </c>
      <c r="E546" s="2" t="s">
        <v>7095</v>
      </c>
      <c r="F546" s="2" t="str">
        <f>Table1[[#This Row],[Facility Number]]&amp;"-"&amp;Table1[[#This Row],[Facility Name]]&amp;"-"&amp;Table1[[#This Row],[Level of Care]]</f>
        <v>28804-LA BONNE MAISON-ASSISTED LIVING BY AMERICARE-ALF**</v>
      </c>
      <c r="G546" s="2" t="s">
        <v>7096</v>
      </c>
      <c r="H546" s="2" t="s">
        <v>1388</v>
      </c>
      <c r="I546" s="2" t="s">
        <v>7097</v>
      </c>
      <c r="J546" s="2" t="s">
        <v>766</v>
      </c>
      <c r="K546" s="2" t="s">
        <v>3867</v>
      </c>
      <c r="L546" s="3">
        <v>30</v>
      </c>
      <c r="M546" s="2" t="s">
        <v>7098</v>
      </c>
      <c r="N546" s="2" t="s">
        <v>7099</v>
      </c>
      <c r="O546" s="2" t="s">
        <v>7096</v>
      </c>
      <c r="P546" s="2" t="s">
        <v>1388</v>
      </c>
      <c r="Q546" s="2" t="s">
        <v>7097</v>
      </c>
      <c r="R546" s="2" t="s">
        <v>7100</v>
      </c>
      <c r="S546" s="2" t="s">
        <v>36</v>
      </c>
    </row>
    <row r="547" spans="1:19" ht="13.9" customHeight="1" x14ac:dyDescent="0.25">
      <c r="A547" s="12">
        <f>ROUND(Table1[[#This Row],[Capacity]]*248.77,0)</f>
        <v>14926</v>
      </c>
      <c r="B547" s="4">
        <v>28815</v>
      </c>
      <c r="C547" s="9" t="s">
        <v>7992</v>
      </c>
      <c r="D547" s="2" t="s">
        <v>406</v>
      </c>
      <c r="E547" s="2" t="s">
        <v>7101</v>
      </c>
      <c r="F547" s="2" t="str">
        <f>Table1[[#This Row],[Facility Number]]&amp;"-"&amp;Table1[[#This Row],[Facility Name]]&amp;"-"&amp;Table1[[#This Row],[Level of Care]]</f>
        <v>28815-LODGE, THE-ALF**</v>
      </c>
      <c r="G547" s="2" t="s">
        <v>7102</v>
      </c>
      <c r="H547" s="2" t="s">
        <v>3605</v>
      </c>
      <c r="I547" s="2" t="s">
        <v>7103</v>
      </c>
      <c r="J547" s="2" t="s">
        <v>602</v>
      </c>
      <c r="K547" s="2" t="s">
        <v>7104</v>
      </c>
      <c r="L547" s="3">
        <v>60</v>
      </c>
      <c r="M547" s="2" t="s">
        <v>7105</v>
      </c>
      <c r="N547" s="2" t="s">
        <v>7106</v>
      </c>
      <c r="O547" s="2" t="s">
        <v>7107</v>
      </c>
      <c r="P547" s="2" t="s">
        <v>3605</v>
      </c>
      <c r="Q547" s="2" t="s">
        <v>7103</v>
      </c>
      <c r="R547" s="2" t="s">
        <v>7108</v>
      </c>
      <c r="S547" s="2" t="s">
        <v>24</v>
      </c>
    </row>
    <row r="548" spans="1:19" ht="13.9" customHeight="1" x14ac:dyDescent="0.25">
      <c r="A548" s="12">
        <f>ROUND(Table1[[#This Row],[Capacity]]*248.77,0)</f>
        <v>24379</v>
      </c>
      <c r="B548" s="4">
        <v>28861</v>
      </c>
      <c r="C548" s="9" t="s">
        <v>7992</v>
      </c>
      <c r="D548" s="2" t="s">
        <v>406</v>
      </c>
      <c r="E548" s="2" t="s">
        <v>7109</v>
      </c>
      <c r="F548" s="2" t="str">
        <f>Table1[[#This Row],[Facility Number]]&amp;"-"&amp;Table1[[#This Row],[Facility Name]]&amp;"-"&amp;Table1[[#This Row],[Level of Care]]</f>
        <v>28861-WEXFORD PLACE ASSISTED LIVING AND MEMORY SUPPORT BY SENIOR STAR-ALF**</v>
      </c>
      <c r="G548" s="2" t="s">
        <v>7110</v>
      </c>
      <c r="H548" s="2" t="s">
        <v>68</v>
      </c>
      <c r="I548" s="2" t="s">
        <v>7111</v>
      </c>
      <c r="J548" s="2" t="s">
        <v>7112</v>
      </c>
      <c r="K548" s="2" t="s">
        <v>1069</v>
      </c>
      <c r="L548" s="3">
        <v>98</v>
      </c>
      <c r="M548" s="2" t="s">
        <v>7113</v>
      </c>
      <c r="N548" s="2" t="s">
        <v>7114</v>
      </c>
      <c r="O548" s="2" t="s">
        <v>7110</v>
      </c>
      <c r="P548" s="2" t="s">
        <v>68</v>
      </c>
      <c r="Q548" s="2" t="s">
        <v>7111</v>
      </c>
      <c r="R548" s="2" t="s">
        <v>7115</v>
      </c>
      <c r="S548" s="2" t="s">
        <v>36</v>
      </c>
    </row>
    <row r="549" spans="1:19" ht="13.9" customHeight="1" x14ac:dyDescent="0.25">
      <c r="A549" s="12">
        <f>ROUND(Table1[[#This Row],[Capacity]]*248.77,0)</f>
        <v>22389</v>
      </c>
      <c r="B549" s="4">
        <v>28930</v>
      </c>
      <c r="C549" s="9" t="s">
        <v>7992</v>
      </c>
      <c r="D549" s="2" t="s">
        <v>406</v>
      </c>
      <c r="E549" s="2" t="s">
        <v>7116</v>
      </c>
      <c r="F549" s="2" t="str">
        <f>Table1[[#This Row],[Facility Number]]&amp;"-"&amp;Table1[[#This Row],[Facility Name]]&amp;"-"&amp;Table1[[#This Row],[Level of Care]]</f>
        <v>28930-GARDEN VILLAS NORTH-ALF**</v>
      </c>
      <c r="G549" s="2" t="s">
        <v>7117</v>
      </c>
      <c r="H549" s="2" t="s">
        <v>4198</v>
      </c>
      <c r="I549" s="2" t="s">
        <v>7118</v>
      </c>
      <c r="J549" s="2" t="s">
        <v>7119</v>
      </c>
      <c r="K549" s="2" t="s">
        <v>7120</v>
      </c>
      <c r="L549" s="3">
        <v>90</v>
      </c>
      <c r="M549" s="2" t="s">
        <v>7121</v>
      </c>
      <c r="N549" s="2" t="s">
        <v>7122</v>
      </c>
      <c r="O549" s="2" t="s">
        <v>7123</v>
      </c>
      <c r="P549" s="2" t="s">
        <v>4198</v>
      </c>
      <c r="Q549" s="2" t="s">
        <v>7118</v>
      </c>
      <c r="R549" s="2" t="s">
        <v>7124</v>
      </c>
      <c r="S549" s="2" t="s">
        <v>36</v>
      </c>
    </row>
    <row r="550" spans="1:19" ht="13.9" customHeight="1" x14ac:dyDescent="0.25">
      <c r="A550" s="12">
        <f>ROUND(Table1[[#This Row],[Capacity]]*248.77,0)</f>
        <v>20648</v>
      </c>
      <c r="B550" s="4">
        <v>28964</v>
      </c>
      <c r="C550" s="9" t="s">
        <v>7992</v>
      </c>
      <c r="D550" s="2" t="s">
        <v>37</v>
      </c>
      <c r="E550" s="2" t="s">
        <v>7125</v>
      </c>
      <c r="F550" s="2" t="str">
        <f>Table1[[#This Row],[Facility Number]]&amp;"-"&amp;Table1[[#This Row],[Facility Name]]&amp;"-"&amp;Table1[[#This Row],[Level of Care]]</f>
        <v>28964-GARDEN VILLAS SOUTH-ALF</v>
      </c>
      <c r="G550" s="2" t="s">
        <v>7126</v>
      </c>
      <c r="H550" s="2" t="s">
        <v>18</v>
      </c>
      <c r="I550" s="2" t="s">
        <v>7127</v>
      </c>
      <c r="J550" s="2" t="s">
        <v>427</v>
      </c>
      <c r="K550" s="2" t="s">
        <v>62</v>
      </c>
      <c r="L550" s="3">
        <v>83</v>
      </c>
      <c r="M550" s="2" t="s">
        <v>7128</v>
      </c>
      <c r="N550" s="2" t="s">
        <v>7129</v>
      </c>
      <c r="O550" s="2" t="s">
        <v>7126</v>
      </c>
      <c r="P550" s="2" t="s">
        <v>18</v>
      </c>
      <c r="Q550" s="2" t="s">
        <v>7127</v>
      </c>
      <c r="R550" s="2" t="s">
        <v>7130</v>
      </c>
      <c r="S550" s="2" t="s">
        <v>24</v>
      </c>
    </row>
    <row r="551" spans="1:19" ht="13.9" customHeight="1" x14ac:dyDescent="0.25">
      <c r="A551" s="12">
        <f>ROUND(Table1[[#This Row],[Capacity]]*248.77,0)</f>
        <v>11443</v>
      </c>
      <c r="B551" s="4">
        <v>28978</v>
      </c>
      <c r="C551" s="9" t="s">
        <v>7992</v>
      </c>
      <c r="D551" s="2" t="s">
        <v>406</v>
      </c>
      <c r="E551" s="2" t="s">
        <v>7131</v>
      </c>
      <c r="F551" s="2" t="str">
        <f>Table1[[#This Row],[Facility Number]]&amp;"-"&amp;Table1[[#This Row],[Facility Name]]&amp;"-"&amp;Table1[[#This Row],[Level of Care]]</f>
        <v>28978-GARDEN VILLAS-ALF**</v>
      </c>
      <c r="G551" s="2" t="s">
        <v>7132</v>
      </c>
      <c r="H551" s="2" t="s">
        <v>686</v>
      </c>
      <c r="I551" s="2" t="s">
        <v>7133</v>
      </c>
      <c r="J551" s="2" t="s">
        <v>1463</v>
      </c>
      <c r="K551" s="2" t="s">
        <v>7134</v>
      </c>
      <c r="L551" s="3">
        <v>46</v>
      </c>
      <c r="M551" s="2" t="s">
        <v>7135</v>
      </c>
      <c r="N551" s="2" t="s">
        <v>7136</v>
      </c>
      <c r="O551" s="2" t="s">
        <v>7132</v>
      </c>
      <c r="P551" s="2" t="s">
        <v>686</v>
      </c>
      <c r="Q551" s="2" t="s">
        <v>7133</v>
      </c>
      <c r="R551" s="2" t="s">
        <v>7137</v>
      </c>
      <c r="S551" s="2" t="s">
        <v>36</v>
      </c>
    </row>
    <row r="552" spans="1:19" ht="13.9" customHeight="1" x14ac:dyDescent="0.25">
      <c r="A552" s="12">
        <f>ROUND(Table1[[#This Row],[Capacity]]*248.77,0)</f>
        <v>2488</v>
      </c>
      <c r="B552" s="4">
        <v>28997</v>
      </c>
      <c r="C552" s="9" t="s">
        <v>7992</v>
      </c>
      <c r="D552" s="2" t="s">
        <v>406</v>
      </c>
      <c r="E552" s="2" t="s">
        <v>7138</v>
      </c>
      <c r="F552" s="2" t="str">
        <f>Table1[[#This Row],[Facility Number]]&amp;"-"&amp;Table1[[#This Row],[Facility Name]]&amp;"-"&amp;Table1[[#This Row],[Level of Care]]</f>
        <v>28997-LAKE GEORGE ASSISTED LIVING-ALF**</v>
      </c>
      <c r="G552" s="2" t="s">
        <v>7139</v>
      </c>
      <c r="H552" s="2" t="s">
        <v>317</v>
      </c>
      <c r="I552" s="2" t="s">
        <v>7140</v>
      </c>
      <c r="J552" s="2" t="s">
        <v>3753</v>
      </c>
      <c r="K552" s="2" t="s">
        <v>7141</v>
      </c>
      <c r="L552" s="3">
        <v>10</v>
      </c>
      <c r="M552" s="2" t="s">
        <v>7142</v>
      </c>
      <c r="N552" s="2" t="s">
        <v>7143</v>
      </c>
      <c r="O552" s="2" t="s">
        <v>7144</v>
      </c>
      <c r="P552" s="2" t="s">
        <v>317</v>
      </c>
      <c r="Q552" s="2" t="s">
        <v>7140</v>
      </c>
      <c r="R552" s="2" t="s">
        <v>7145</v>
      </c>
      <c r="S552" s="2" t="s">
        <v>36</v>
      </c>
    </row>
    <row r="553" spans="1:19" ht="13.9" customHeight="1" x14ac:dyDescent="0.25">
      <c r="A553" s="12">
        <f>ROUND(Table1[[#This Row],[Capacity]]*248.77,0)</f>
        <v>30847</v>
      </c>
      <c r="B553" s="4">
        <v>29016</v>
      </c>
      <c r="C553" s="9" t="s">
        <v>7992</v>
      </c>
      <c r="D553" s="2" t="s">
        <v>406</v>
      </c>
      <c r="E553" s="2" t="s">
        <v>7146</v>
      </c>
      <c r="F553" s="2" t="str">
        <f>Table1[[#This Row],[Facility Number]]&amp;"-"&amp;Table1[[#This Row],[Facility Name]]&amp;"-"&amp;Table1[[#This Row],[Level of Care]]</f>
        <v>29016-PARK PLACE II-ALF**</v>
      </c>
      <c r="G553" s="2" t="s">
        <v>7147</v>
      </c>
      <c r="H553" s="2" t="s">
        <v>3164</v>
      </c>
      <c r="I553" s="2" t="s">
        <v>7148</v>
      </c>
      <c r="J553" s="2" t="s">
        <v>435</v>
      </c>
      <c r="K553" s="2" t="s">
        <v>7149</v>
      </c>
      <c r="L553" s="3">
        <v>124</v>
      </c>
      <c r="M553" s="2" t="s">
        <v>7150</v>
      </c>
      <c r="N553" s="2" t="s">
        <v>7151</v>
      </c>
      <c r="O553" s="2" t="s">
        <v>7147</v>
      </c>
      <c r="P553" s="2" t="s">
        <v>3164</v>
      </c>
      <c r="Q553" s="2" t="s">
        <v>7148</v>
      </c>
      <c r="R553" s="2" t="s">
        <v>7152</v>
      </c>
      <c r="S553" s="2" t="s">
        <v>24</v>
      </c>
    </row>
    <row r="554" spans="1:19" ht="13.9" customHeight="1" x14ac:dyDescent="0.25">
      <c r="A554" s="12">
        <f>ROUND(Table1[[#This Row],[Capacity]]*248.77,0)</f>
        <v>10946</v>
      </c>
      <c r="B554" s="4">
        <v>29020</v>
      </c>
      <c r="C554" s="9" t="s">
        <v>7992</v>
      </c>
      <c r="D554" s="2" t="s">
        <v>406</v>
      </c>
      <c r="E554" s="2" t="s">
        <v>7153</v>
      </c>
      <c r="F554" s="2" t="str">
        <f>Table1[[#This Row],[Facility Number]]&amp;"-"&amp;Table1[[#This Row],[Facility Name]]&amp;"-"&amp;Table1[[#This Row],[Level of Care]]</f>
        <v>29020-PRIMROSE RETIREMENT COMMUNITY OF KANSAS CITY-ALF**</v>
      </c>
      <c r="G554" s="2" t="s">
        <v>7154</v>
      </c>
      <c r="H554" s="2" t="s">
        <v>68</v>
      </c>
      <c r="I554" s="2" t="s">
        <v>7155</v>
      </c>
      <c r="J554" s="2" t="s">
        <v>7156</v>
      </c>
      <c r="K554" s="2" t="s">
        <v>1575</v>
      </c>
      <c r="L554" s="3">
        <v>44</v>
      </c>
      <c r="M554" s="2" t="s">
        <v>7157</v>
      </c>
      <c r="N554" s="2" t="s">
        <v>7158</v>
      </c>
      <c r="O554" s="2" t="s">
        <v>7154</v>
      </c>
      <c r="P554" s="2" t="s">
        <v>68</v>
      </c>
      <c r="Q554" s="2" t="s">
        <v>7155</v>
      </c>
      <c r="R554" s="2" t="s">
        <v>7159</v>
      </c>
      <c r="S554" s="2" t="s">
        <v>36</v>
      </c>
    </row>
    <row r="555" spans="1:19" ht="13.9" customHeight="1" x14ac:dyDescent="0.25">
      <c r="A555" s="12">
        <f>ROUND(Table1[[#This Row],[Capacity]]*248.77,0)</f>
        <v>12936</v>
      </c>
      <c r="B555" s="4">
        <v>29067</v>
      </c>
      <c r="C555" s="9" t="s">
        <v>7992</v>
      </c>
      <c r="D555" s="2" t="s">
        <v>37</v>
      </c>
      <c r="E555" s="2" t="s">
        <v>7160</v>
      </c>
      <c r="F555" s="2" t="str">
        <f>Table1[[#This Row],[Facility Number]]&amp;"-"&amp;Table1[[#This Row],[Facility Name]]&amp;"-"&amp;Table1[[#This Row],[Level of Care]]</f>
        <v>29067-CHESTERFIELD VILLAS-ALF</v>
      </c>
      <c r="G555" s="2" t="s">
        <v>7161</v>
      </c>
      <c r="H555" s="2" t="s">
        <v>694</v>
      </c>
      <c r="I555" s="2" t="s">
        <v>7162</v>
      </c>
      <c r="J555" s="2" t="s">
        <v>1334</v>
      </c>
      <c r="K555" s="2" t="s">
        <v>7163</v>
      </c>
      <c r="L555" s="3">
        <v>52</v>
      </c>
      <c r="M555" s="2" t="s">
        <v>7164</v>
      </c>
      <c r="N555" s="2" t="s">
        <v>7165</v>
      </c>
      <c r="O555" s="2" t="s">
        <v>7161</v>
      </c>
      <c r="P555" s="2" t="s">
        <v>694</v>
      </c>
      <c r="Q555" s="2" t="s">
        <v>7162</v>
      </c>
      <c r="R555" s="2" t="s">
        <v>7166</v>
      </c>
      <c r="S555" s="2" t="s">
        <v>36</v>
      </c>
    </row>
    <row r="556" spans="1:19" ht="13.9" customHeight="1" x14ac:dyDescent="0.25">
      <c r="A556" s="12">
        <f>ROUND(Table1[[#This Row],[Capacity]]*248.77,0)</f>
        <v>40798</v>
      </c>
      <c r="B556" s="4">
        <v>29084</v>
      </c>
      <c r="C556" s="9" t="s">
        <v>7992</v>
      </c>
      <c r="D556" s="2" t="s">
        <v>406</v>
      </c>
      <c r="E556" s="2" t="s">
        <v>7183</v>
      </c>
      <c r="F556" s="2" t="str">
        <f>Table1[[#This Row],[Facility Number]]&amp;"-"&amp;Table1[[#This Row],[Facility Name]]&amp;"-"&amp;Table1[[#This Row],[Level of Care]]</f>
        <v>29084-MCCRITE PLAZA AT BRIARCLIFF ASSISTED LIVING-ALF**</v>
      </c>
      <c r="G556" s="2" t="s">
        <v>7184</v>
      </c>
      <c r="H556" s="2" t="s">
        <v>68</v>
      </c>
      <c r="I556" s="2" t="s">
        <v>7181</v>
      </c>
      <c r="J556" s="2" t="s">
        <v>2625</v>
      </c>
      <c r="K556" s="2" t="s">
        <v>7185</v>
      </c>
      <c r="L556" s="3">
        <v>164</v>
      </c>
      <c r="M556" s="2" t="s">
        <v>7178</v>
      </c>
      <c r="N556" s="2" t="s">
        <v>7186</v>
      </c>
      <c r="O556" s="2" t="s">
        <v>7184</v>
      </c>
      <c r="P556" s="2" t="s">
        <v>68</v>
      </c>
      <c r="Q556" s="2" t="s">
        <v>7181</v>
      </c>
      <c r="R556" s="2" t="s">
        <v>7182</v>
      </c>
      <c r="S556" s="2" t="s">
        <v>36</v>
      </c>
    </row>
    <row r="557" spans="1:19" ht="13.9" customHeight="1" x14ac:dyDescent="0.25">
      <c r="A557" s="12">
        <f>ROUND(Table1[[#This Row],[Capacity]]*248.77,0)</f>
        <v>12439</v>
      </c>
      <c r="B557" s="4">
        <v>29258</v>
      </c>
      <c r="C557" s="9" t="s">
        <v>7992</v>
      </c>
      <c r="D557" s="2" t="s">
        <v>406</v>
      </c>
      <c r="E557" s="2" t="s">
        <v>4687</v>
      </c>
      <c r="F557" s="2" t="str">
        <f>Table1[[#This Row],[Facility Number]]&amp;"-"&amp;Table1[[#This Row],[Facility Name]]&amp;"-"&amp;Table1[[#This Row],[Level of Care]]</f>
        <v>29258-VILLAGE ASSISTED LIVING-ALF**</v>
      </c>
      <c r="G557" s="2" t="s">
        <v>7187</v>
      </c>
      <c r="H557" s="2" t="s">
        <v>1725</v>
      </c>
      <c r="I557" s="2" t="s">
        <v>4689</v>
      </c>
      <c r="J557" s="2" t="s">
        <v>4690</v>
      </c>
      <c r="K557" s="2" t="s">
        <v>7188</v>
      </c>
      <c r="L557" s="3">
        <v>50</v>
      </c>
      <c r="M557" s="2" t="s">
        <v>4692</v>
      </c>
      <c r="N557" s="2" t="s">
        <v>4693</v>
      </c>
      <c r="O557" s="2" t="s">
        <v>7187</v>
      </c>
      <c r="P557" s="2" t="s">
        <v>1725</v>
      </c>
      <c r="Q557" s="2" t="s">
        <v>4689</v>
      </c>
      <c r="R557" s="2" t="s">
        <v>4320</v>
      </c>
      <c r="S557" s="2" t="s">
        <v>76</v>
      </c>
    </row>
    <row r="558" spans="1:19" ht="13.9" customHeight="1" x14ac:dyDescent="0.25">
      <c r="A558" s="12">
        <f>ROUND(Table1[[#This Row],[Capacity]]*248.77,0)</f>
        <v>16916</v>
      </c>
      <c r="B558" s="4">
        <v>29304</v>
      </c>
      <c r="C558" s="9" t="s">
        <v>7992</v>
      </c>
      <c r="D558" s="2" t="s">
        <v>406</v>
      </c>
      <c r="E558" s="2" t="s">
        <v>7189</v>
      </c>
      <c r="F558" s="2" t="str">
        <f>Table1[[#This Row],[Facility Number]]&amp;"-"&amp;Table1[[#This Row],[Facility Name]]&amp;"-"&amp;Table1[[#This Row],[Level of Care]]</f>
        <v>29304-BROOKDALE WORNALL PLACE-ALF**</v>
      </c>
      <c r="G558" s="2" t="s">
        <v>7190</v>
      </c>
      <c r="H558" s="2" t="s">
        <v>68</v>
      </c>
      <c r="I558" s="2" t="s">
        <v>7191</v>
      </c>
      <c r="J558" s="2" t="s">
        <v>7192</v>
      </c>
      <c r="K558" s="2" t="s">
        <v>7193</v>
      </c>
      <c r="L558" s="3">
        <v>68</v>
      </c>
      <c r="M558" s="2" t="s">
        <v>7194</v>
      </c>
      <c r="N558" s="2" t="s">
        <v>7195</v>
      </c>
      <c r="O558" s="2" t="s">
        <v>7190</v>
      </c>
      <c r="P558" s="2" t="s">
        <v>68</v>
      </c>
      <c r="Q558" s="2" t="s">
        <v>7191</v>
      </c>
      <c r="R558" s="2" t="s">
        <v>7196</v>
      </c>
      <c r="S558" s="2" t="s">
        <v>36</v>
      </c>
    </row>
    <row r="559" spans="1:19" ht="13.9" customHeight="1" x14ac:dyDescent="0.25">
      <c r="A559" s="12">
        <f>ROUND(Table1[[#This Row],[Capacity]]*248.77,0)</f>
        <v>7463</v>
      </c>
      <c r="B559" s="4">
        <v>29396</v>
      </c>
      <c r="C559" s="9" t="s">
        <v>7992</v>
      </c>
      <c r="D559" s="2" t="s">
        <v>406</v>
      </c>
      <c r="E559" s="2" t="s">
        <v>7204</v>
      </c>
      <c r="F559" s="2" t="str">
        <f>Table1[[#This Row],[Facility Number]]&amp;"-"&amp;Table1[[#This Row],[Facility Name]]&amp;"-"&amp;Table1[[#This Row],[Level of Care]]</f>
        <v>29396-ARBORS AT MOUNT CARMEL, THE-ALF**</v>
      </c>
      <c r="G559" s="2" t="s">
        <v>2930</v>
      </c>
      <c r="H559" s="2" t="s">
        <v>541</v>
      </c>
      <c r="I559" s="2" t="s">
        <v>2931</v>
      </c>
      <c r="J559" s="2" t="s">
        <v>2932</v>
      </c>
      <c r="K559" s="2" t="s">
        <v>2933</v>
      </c>
      <c r="L559" s="3">
        <v>30</v>
      </c>
      <c r="M559" s="2" t="s">
        <v>2934</v>
      </c>
      <c r="N559" s="2" t="s">
        <v>7205</v>
      </c>
      <c r="O559" s="2" t="s">
        <v>2930</v>
      </c>
      <c r="P559" s="2" t="s">
        <v>541</v>
      </c>
      <c r="Q559" s="2" t="s">
        <v>2931</v>
      </c>
      <c r="R559" s="2" t="s">
        <v>2936</v>
      </c>
      <c r="S559" s="2" t="s">
        <v>36</v>
      </c>
    </row>
    <row r="560" spans="1:19" ht="13.9" customHeight="1" x14ac:dyDescent="0.25">
      <c r="A560" s="12">
        <f>ROUND(Table1[[#This Row],[Capacity]]*248.77,0)</f>
        <v>19902</v>
      </c>
      <c r="B560" s="4">
        <v>29435</v>
      </c>
      <c r="C560" s="9" t="s">
        <v>7992</v>
      </c>
      <c r="D560" s="2" t="s">
        <v>406</v>
      </c>
      <c r="E560" s="2" t="s">
        <v>7206</v>
      </c>
      <c r="F560" s="2" t="str">
        <f>Table1[[#This Row],[Facility Number]]&amp;"-"&amp;Table1[[#This Row],[Facility Name]]&amp;"-"&amp;Table1[[#This Row],[Level of Care]]</f>
        <v>29435-FOUNTAINS OF WEST COUNTY AL, LLC  THE-ALF**</v>
      </c>
      <c r="G560" s="2" t="s">
        <v>7207</v>
      </c>
      <c r="H560" s="2" t="s">
        <v>4460</v>
      </c>
      <c r="I560" s="2" t="s">
        <v>7208</v>
      </c>
      <c r="J560" s="2" t="s">
        <v>1099</v>
      </c>
      <c r="K560" s="2" t="s">
        <v>7209</v>
      </c>
      <c r="L560" s="3">
        <v>80</v>
      </c>
      <c r="M560" s="2" t="s">
        <v>7210</v>
      </c>
      <c r="N560" s="2" t="s">
        <v>7211</v>
      </c>
      <c r="O560" s="2" t="s">
        <v>7207</v>
      </c>
      <c r="P560" s="2" t="s">
        <v>4460</v>
      </c>
      <c r="Q560" s="2" t="s">
        <v>7208</v>
      </c>
      <c r="R560" s="2" t="s">
        <v>7212</v>
      </c>
      <c r="S560" s="2" t="s">
        <v>36</v>
      </c>
    </row>
    <row r="561" spans="1:19" ht="13.9" customHeight="1" x14ac:dyDescent="0.25">
      <c r="A561" s="12">
        <f>ROUND(Table1[[#This Row],[Capacity]]*248.77,0)</f>
        <v>27365</v>
      </c>
      <c r="B561" s="4">
        <v>29440</v>
      </c>
      <c r="C561" s="9" t="s">
        <v>7992</v>
      </c>
      <c r="D561" s="2" t="s">
        <v>406</v>
      </c>
      <c r="E561" s="2" t="s">
        <v>7213</v>
      </c>
      <c r="F561" s="2" t="str">
        <f>Table1[[#This Row],[Facility Number]]&amp;"-"&amp;Table1[[#This Row],[Facility Name]]&amp;"-"&amp;Table1[[#This Row],[Level of Care]]</f>
        <v>29440-CREVE COEUR ASSISTED LIVING AND MEMORY CARE-ALF**</v>
      </c>
      <c r="G561" s="2" t="s">
        <v>7214</v>
      </c>
      <c r="H561" s="2" t="s">
        <v>832</v>
      </c>
      <c r="I561" s="2" t="s">
        <v>7215</v>
      </c>
      <c r="J561" s="2" t="s">
        <v>454</v>
      </c>
      <c r="K561" s="2" t="s">
        <v>7216</v>
      </c>
      <c r="L561" s="3">
        <v>110</v>
      </c>
      <c r="M561" s="2" t="s">
        <v>7217</v>
      </c>
      <c r="N561" s="2" t="s">
        <v>7218</v>
      </c>
      <c r="O561" s="2" t="s">
        <v>7219</v>
      </c>
      <c r="P561" s="2" t="s">
        <v>832</v>
      </c>
      <c r="Q561" s="2" t="s">
        <v>7215</v>
      </c>
      <c r="R561" s="2" t="s">
        <v>7220</v>
      </c>
      <c r="S561" s="2" t="s">
        <v>36</v>
      </c>
    </row>
    <row r="562" spans="1:19" ht="13.9" customHeight="1" x14ac:dyDescent="0.25">
      <c r="A562" s="12">
        <f>ROUND(Table1[[#This Row],[Capacity]]*248.77,0)</f>
        <v>19902</v>
      </c>
      <c r="B562" s="4">
        <v>29519</v>
      </c>
      <c r="C562" s="9" t="s">
        <v>7992</v>
      </c>
      <c r="D562" s="2" t="s">
        <v>406</v>
      </c>
      <c r="E562" s="2" t="s">
        <v>7221</v>
      </c>
      <c r="F562" s="2" t="str">
        <f>Table1[[#This Row],[Facility Number]]&amp;"-"&amp;Table1[[#This Row],[Facility Name]]&amp;"-"&amp;Table1[[#This Row],[Level of Care]]</f>
        <v>29519-BENTON HOUSE OF TIFFANY SPRINGS-ALF**</v>
      </c>
      <c r="G562" s="2" t="s">
        <v>7222</v>
      </c>
      <c r="H562" s="2" t="s">
        <v>68</v>
      </c>
      <c r="I562" s="2" t="s">
        <v>7223</v>
      </c>
      <c r="J562" s="2" t="s">
        <v>7224</v>
      </c>
      <c r="K562" s="2" t="s">
        <v>7225</v>
      </c>
      <c r="L562" s="3">
        <v>80</v>
      </c>
      <c r="M562" s="2" t="s">
        <v>7226</v>
      </c>
      <c r="N562" s="2" t="s">
        <v>7227</v>
      </c>
      <c r="O562" s="2" t="s">
        <v>7222</v>
      </c>
      <c r="P562" s="2" t="s">
        <v>68</v>
      </c>
      <c r="Q562" s="2" t="s">
        <v>7223</v>
      </c>
      <c r="R562" s="2" t="s">
        <v>7228</v>
      </c>
      <c r="S562" s="2" t="s">
        <v>36</v>
      </c>
    </row>
    <row r="563" spans="1:19" ht="13.9" customHeight="1" x14ac:dyDescent="0.25">
      <c r="A563" s="12">
        <f>ROUND(Table1[[#This Row],[Capacity]]*248.77,0)</f>
        <v>13682</v>
      </c>
      <c r="B563" s="4">
        <v>29544</v>
      </c>
      <c r="C563" s="9" t="s">
        <v>7992</v>
      </c>
      <c r="D563" s="2" t="s">
        <v>406</v>
      </c>
      <c r="E563" s="2" t="s">
        <v>7229</v>
      </c>
      <c r="F563" s="2" t="str">
        <f>Table1[[#This Row],[Facility Number]]&amp;"-"&amp;Table1[[#This Row],[Facility Name]]&amp;"-"&amp;Table1[[#This Row],[Level of Care]]</f>
        <v>29544-OAK POINTE OF MARYVILLE-ALF**</v>
      </c>
      <c r="G563" s="2" t="s">
        <v>7230</v>
      </c>
      <c r="H563" s="2" t="s">
        <v>2000</v>
      </c>
      <c r="I563" s="2" t="s">
        <v>7231</v>
      </c>
      <c r="J563" s="2" t="s">
        <v>256</v>
      </c>
      <c r="K563" s="2" t="s">
        <v>7232</v>
      </c>
      <c r="L563" s="3">
        <v>55</v>
      </c>
      <c r="M563" s="2" t="s">
        <v>7233</v>
      </c>
      <c r="N563" s="2" t="s">
        <v>7234</v>
      </c>
      <c r="O563" s="2" t="s">
        <v>7230</v>
      </c>
      <c r="P563" s="2" t="s">
        <v>2000</v>
      </c>
      <c r="Q563" s="2" t="s">
        <v>7231</v>
      </c>
      <c r="R563" s="2" t="s">
        <v>7235</v>
      </c>
      <c r="S563" s="2" t="s">
        <v>36</v>
      </c>
    </row>
    <row r="564" spans="1:19" ht="13.9" customHeight="1" x14ac:dyDescent="0.25">
      <c r="A564" s="12">
        <f>ROUND(Table1[[#This Row],[Capacity]]*248.77,0)</f>
        <v>24379</v>
      </c>
      <c r="B564" s="4">
        <v>29639</v>
      </c>
      <c r="C564" s="9" t="s">
        <v>7992</v>
      </c>
      <c r="D564" s="2" t="s">
        <v>406</v>
      </c>
      <c r="E564" s="2" t="s">
        <v>7236</v>
      </c>
      <c r="F564" s="2" t="str">
        <f>Table1[[#This Row],[Facility Number]]&amp;"-"&amp;Table1[[#This Row],[Facility Name]]&amp;"-"&amp;Table1[[#This Row],[Level of Care]]</f>
        <v>29639-HAROLD AND LOUISE ASSISTED LIVING-ALF**</v>
      </c>
      <c r="G564" s="2" t="s">
        <v>7237</v>
      </c>
      <c r="H564" s="2" t="s">
        <v>191</v>
      </c>
      <c r="I564" s="2" t="s">
        <v>7238</v>
      </c>
      <c r="J564" s="2" t="s">
        <v>7239</v>
      </c>
      <c r="K564" s="2" t="s">
        <v>1306</v>
      </c>
      <c r="L564" s="3">
        <v>98</v>
      </c>
      <c r="M564" s="2" t="s">
        <v>7240</v>
      </c>
      <c r="N564" s="2" t="s">
        <v>7241</v>
      </c>
      <c r="O564" s="2" t="s">
        <v>7237</v>
      </c>
      <c r="P564" s="2" t="s">
        <v>191</v>
      </c>
      <c r="Q564" s="2" t="s">
        <v>7238</v>
      </c>
      <c r="R564" s="2" t="s">
        <v>1528</v>
      </c>
      <c r="S564" s="2" t="s">
        <v>24</v>
      </c>
    </row>
    <row r="565" spans="1:19" ht="13.9" customHeight="1" x14ac:dyDescent="0.25">
      <c r="A565" s="12">
        <f>ROUND(Table1[[#This Row],[Capacity]]*248.77,0)</f>
        <v>7961</v>
      </c>
      <c r="B565" s="4">
        <v>29674</v>
      </c>
      <c r="C565" s="9" t="s">
        <v>7992</v>
      </c>
      <c r="D565" s="2" t="s">
        <v>406</v>
      </c>
      <c r="E565" s="2" t="s">
        <v>7242</v>
      </c>
      <c r="F565" s="2" t="str">
        <f>Table1[[#This Row],[Facility Number]]&amp;"-"&amp;Table1[[#This Row],[Facility Name]]&amp;"-"&amp;Table1[[#This Row],[Level of Care]]</f>
        <v>29674-SUNNYHILL INDEPENDENCE CENTER-ALF**</v>
      </c>
      <c r="G565" s="2" t="s">
        <v>7243</v>
      </c>
      <c r="H565" s="2" t="s">
        <v>362</v>
      </c>
      <c r="I565" s="2" t="s">
        <v>7244</v>
      </c>
      <c r="J565" s="2" t="s">
        <v>2374</v>
      </c>
      <c r="K565" s="2" t="s">
        <v>7245</v>
      </c>
      <c r="L565" s="3">
        <v>32</v>
      </c>
      <c r="M565" s="2" t="s">
        <v>7246</v>
      </c>
      <c r="N565" s="2" t="s">
        <v>7247</v>
      </c>
      <c r="O565" s="2" t="s">
        <v>7248</v>
      </c>
      <c r="P565" s="2" t="s">
        <v>362</v>
      </c>
      <c r="Q565" s="2" t="s">
        <v>7244</v>
      </c>
      <c r="R565" s="2" t="s">
        <v>3015</v>
      </c>
      <c r="S565" s="2" t="s">
        <v>76</v>
      </c>
    </row>
    <row r="566" spans="1:19" ht="13.9" customHeight="1" x14ac:dyDescent="0.25">
      <c r="A566" s="12">
        <f>ROUND(Table1[[#This Row],[Capacity]]*248.77,0)</f>
        <v>11195</v>
      </c>
      <c r="B566" s="4">
        <v>29697</v>
      </c>
      <c r="C566" s="9" t="s">
        <v>7992</v>
      </c>
      <c r="D566" s="2" t="s">
        <v>406</v>
      </c>
      <c r="E566" s="2" t="s">
        <v>7249</v>
      </c>
      <c r="F566" s="2" t="str">
        <f>Table1[[#This Row],[Facility Number]]&amp;"-"&amp;Table1[[#This Row],[Facility Name]]&amp;"-"&amp;Table1[[#This Row],[Level of Care]]</f>
        <v>29697-PRIMROSE RETIREMENT COMMUNITY OF JEFFERSON CITY-ALF**</v>
      </c>
      <c r="G566" s="2" t="s">
        <v>7250</v>
      </c>
      <c r="H566" s="2" t="s">
        <v>579</v>
      </c>
      <c r="I566" s="2" t="s">
        <v>7251</v>
      </c>
      <c r="J566" s="2" t="s">
        <v>4805</v>
      </c>
      <c r="K566" s="2" t="s">
        <v>7252</v>
      </c>
      <c r="L566" s="3">
        <v>45</v>
      </c>
      <c r="M566" s="2" t="s">
        <v>7253</v>
      </c>
      <c r="N566" s="2" t="s">
        <v>7254</v>
      </c>
      <c r="O566" s="2" t="s">
        <v>7250</v>
      </c>
      <c r="P566" s="2" t="s">
        <v>579</v>
      </c>
      <c r="Q566" s="2" t="s">
        <v>7251</v>
      </c>
      <c r="R566" s="2" t="s">
        <v>7255</v>
      </c>
      <c r="S566" s="2" t="s">
        <v>36</v>
      </c>
    </row>
    <row r="567" spans="1:19" ht="13.9" customHeight="1" x14ac:dyDescent="0.25">
      <c r="A567" s="12">
        <f>ROUND(Table1[[#This Row],[Capacity]]*248.77,0)</f>
        <v>13682</v>
      </c>
      <c r="B567" s="4">
        <v>29711</v>
      </c>
      <c r="C567" s="9" t="s">
        <v>7992</v>
      </c>
      <c r="D567" s="2" t="s">
        <v>406</v>
      </c>
      <c r="E567" s="2" t="s">
        <v>7256</v>
      </c>
      <c r="F567" s="2" t="str">
        <f>Table1[[#This Row],[Facility Number]]&amp;"-"&amp;Table1[[#This Row],[Facility Name]]&amp;"-"&amp;Table1[[#This Row],[Level of Care]]</f>
        <v>29711-OAK RIDGE ASSISTED LIVING-ALF**</v>
      </c>
      <c r="G567" s="2" t="s">
        <v>7257</v>
      </c>
      <c r="H567" s="2" t="s">
        <v>2829</v>
      </c>
      <c r="I567" s="2" t="s">
        <v>7258</v>
      </c>
      <c r="J567" s="2" t="s">
        <v>435</v>
      </c>
      <c r="K567" s="2" t="s">
        <v>2253</v>
      </c>
      <c r="L567" s="3">
        <v>55</v>
      </c>
      <c r="M567" s="2" t="s">
        <v>7259</v>
      </c>
      <c r="N567" s="2" t="s">
        <v>7260</v>
      </c>
      <c r="O567" s="2" t="s">
        <v>7257</v>
      </c>
      <c r="P567" s="2" t="s">
        <v>2829</v>
      </c>
      <c r="Q567" s="2" t="s">
        <v>7258</v>
      </c>
      <c r="R567" s="2" t="s">
        <v>2834</v>
      </c>
      <c r="S567" s="2" t="s">
        <v>664</v>
      </c>
    </row>
    <row r="568" spans="1:19" ht="13.9" customHeight="1" x14ac:dyDescent="0.25">
      <c r="A568" s="12">
        <f>ROUND(Table1[[#This Row],[Capacity]]*248.77,0)</f>
        <v>23633</v>
      </c>
      <c r="B568" s="4">
        <v>29729</v>
      </c>
      <c r="C568" s="9" t="s">
        <v>7992</v>
      </c>
      <c r="D568" s="2" t="s">
        <v>406</v>
      </c>
      <c r="E568" s="2" t="s">
        <v>7261</v>
      </c>
      <c r="F568" s="2" t="str">
        <f>Table1[[#This Row],[Facility Number]]&amp;"-"&amp;Table1[[#This Row],[Facility Name]]&amp;"-"&amp;Table1[[#This Row],[Level of Care]]</f>
        <v>29729-BENTON HOUSE OF BLUE SPRINGS-ALF**</v>
      </c>
      <c r="G568" s="2" t="s">
        <v>7262</v>
      </c>
      <c r="H568" s="2" t="s">
        <v>270</v>
      </c>
      <c r="I568" s="2" t="s">
        <v>7263</v>
      </c>
      <c r="J568" s="2" t="s">
        <v>61</v>
      </c>
      <c r="K568" s="2" t="s">
        <v>5238</v>
      </c>
      <c r="L568" s="3">
        <v>95</v>
      </c>
      <c r="M568" s="2" t="s">
        <v>7264</v>
      </c>
      <c r="N568" s="2" t="s">
        <v>7265</v>
      </c>
      <c r="O568" s="2" t="s">
        <v>7262</v>
      </c>
      <c r="P568" s="2" t="s">
        <v>270</v>
      </c>
      <c r="Q568" s="2" t="s">
        <v>7263</v>
      </c>
      <c r="R568" s="2" t="s">
        <v>7266</v>
      </c>
      <c r="S568" s="2" t="s">
        <v>36</v>
      </c>
    </row>
    <row r="569" spans="1:19" ht="13.9" customHeight="1" x14ac:dyDescent="0.25">
      <c r="A569" s="12">
        <f>ROUND(Table1[[#This Row],[Capacity]]*248.77,0)</f>
        <v>13682</v>
      </c>
      <c r="B569" s="4">
        <v>29803</v>
      </c>
      <c r="C569" s="9" t="s">
        <v>7992</v>
      </c>
      <c r="D569" s="2" t="s">
        <v>406</v>
      </c>
      <c r="E569" s="2" t="s">
        <v>7267</v>
      </c>
      <c r="F569" s="2" t="str">
        <f>Table1[[#This Row],[Facility Number]]&amp;"-"&amp;Table1[[#This Row],[Facility Name]]&amp;"-"&amp;Table1[[#This Row],[Level of Care]]</f>
        <v>29803-OAK POINTE OF KEARNEY-ALF**</v>
      </c>
      <c r="G569" s="2" t="s">
        <v>7268</v>
      </c>
      <c r="H569" s="2" t="s">
        <v>5631</v>
      </c>
      <c r="I569" s="2" t="s">
        <v>7269</v>
      </c>
      <c r="J569" s="2" t="s">
        <v>591</v>
      </c>
      <c r="K569" s="2" t="s">
        <v>5238</v>
      </c>
      <c r="L569" s="3">
        <v>55</v>
      </c>
      <c r="M569" s="2" t="s">
        <v>7270</v>
      </c>
      <c r="N569" s="2" t="s">
        <v>7271</v>
      </c>
      <c r="O569" s="2" t="s">
        <v>7268</v>
      </c>
      <c r="P569" s="2" t="s">
        <v>5631</v>
      </c>
      <c r="Q569" s="2" t="s">
        <v>7269</v>
      </c>
      <c r="R569" s="2" t="s">
        <v>7272</v>
      </c>
      <c r="S569" s="2" t="s">
        <v>36</v>
      </c>
    </row>
    <row r="570" spans="1:19" ht="13.9" customHeight="1" x14ac:dyDescent="0.25">
      <c r="A570" s="12">
        <f>ROUND(Table1[[#This Row],[Capacity]]*248.77,0)</f>
        <v>31594</v>
      </c>
      <c r="B570" s="4">
        <v>29874</v>
      </c>
      <c r="C570" s="9" t="s">
        <v>7992</v>
      </c>
      <c r="D570" s="2" t="s">
        <v>406</v>
      </c>
      <c r="E570" s="2" t="s">
        <v>7273</v>
      </c>
      <c r="F570" s="2" t="str">
        <f>Table1[[#This Row],[Facility Number]]&amp;"-"&amp;Table1[[#This Row],[Facility Name]]&amp;"-"&amp;Table1[[#This Row],[Level of Care]]</f>
        <v>29874-CEDARHURST OF COLUMBIA-ALF**</v>
      </c>
      <c r="G570" s="2" t="s">
        <v>7274</v>
      </c>
      <c r="H570" s="2" t="s">
        <v>317</v>
      </c>
      <c r="I570" s="2" t="s">
        <v>7275</v>
      </c>
      <c r="J570" s="2" t="s">
        <v>2861</v>
      </c>
      <c r="K570" s="2" t="s">
        <v>7276</v>
      </c>
      <c r="L570" s="3">
        <v>127</v>
      </c>
      <c r="M570" s="2" t="s">
        <v>7277</v>
      </c>
      <c r="N570" s="2" t="s">
        <v>7278</v>
      </c>
      <c r="O570" s="2" t="s">
        <v>7274</v>
      </c>
      <c r="P570" s="2" t="s">
        <v>317</v>
      </c>
      <c r="Q570" s="2" t="s">
        <v>7275</v>
      </c>
      <c r="R570" s="2" t="s">
        <v>7279</v>
      </c>
      <c r="S570" s="2" t="s">
        <v>36</v>
      </c>
    </row>
    <row r="571" spans="1:19" ht="13.9" customHeight="1" x14ac:dyDescent="0.25">
      <c r="A571" s="12">
        <f>ROUND(Table1[[#This Row],[Capacity]]*248.77,0)</f>
        <v>14926</v>
      </c>
      <c r="B571" s="4">
        <v>29889</v>
      </c>
      <c r="C571" s="9" t="s">
        <v>7992</v>
      </c>
      <c r="D571" s="2" t="s">
        <v>406</v>
      </c>
      <c r="E571" s="2" t="s">
        <v>7280</v>
      </c>
      <c r="F571" s="2" t="str">
        <f>Table1[[#This Row],[Facility Number]]&amp;"-"&amp;Table1[[#This Row],[Facility Name]]&amp;"-"&amp;Table1[[#This Row],[Level of Care]]</f>
        <v>29889-VILLAGES OF ST PETERS MEMORY CARE-ALF**</v>
      </c>
      <c r="G571" s="2" t="s">
        <v>7281</v>
      </c>
      <c r="H571" s="2" t="s">
        <v>2969</v>
      </c>
      <c r="I571" s="2" t="s">
        <v>7282</v>
      </c>
      <c r="J571" s="2" t="s">
        <v>1524</v>
      </c>
      <c r="K571" s="2" t="s">
        <v>7283</v>
      </c>
      <c r="L571" s="3">
        <v>60</v>
      </c>
      <c r="M571" s="2" t="s">
        <v>7284</v>
      </c>
      <c r="N571" s="2" t="s">
        <v>7285</v>
      </c>
      <c r="O571" s="2" t="s">
        <v>7281</v>
      </c>
      <c r="P571" s="2" t="s">
        <v>2969</v>
      </c>
      <c r="Q571" s="2" t="s">
        <v>7282</v>
      </c>
      <c r="R571" s="2" t="s">
        <v>7286</v>
      </c>
      <c r="S571" s="2" t="s">
        <v>36</v>
      </c>
    </row>
    <row r="572" spans="1:19" ht="13.9" customHeight="1" x14ac:dyDescent="0.25">
      <c r="A572" s="12">
        <f>ROUND(Table1[[#This Row],[Capacity]]*248.77,0)</f>
        <v>23633</v>
      </c>
      <c r="B572" s="4">
        <v>29896</v>
      </c>
      <c r="C572" s="9" t="s">
        <v>7992</v>
      </c>
      <c r="D572" s="2" t="s">
        <v>406</v>
      </c>
      <c r="E572" s="2" t="s">
        <v>7287</v>
      </c>
      <c r="F572" s="2" t="str">
        <f>Table1[[#This Row],[Facility Number]]&amp;"-"&amp;Table1[[#This Row],[Facility Name]]&amp;"-"&amp;Table1[[#This Row],[Level of Care]]</f>
        <v>29896-BENTON HOUSE OF RAYMORE-ALF**</v>
      </c>
      <c r="G572" s="2" t="s">
        <v>7288</v>
      </c>
      <c r="H572" s="2" t="s">
        <v>1130</v>
      </c>
      <c r="I572" s="2" t="s">
        <v>7289</v>
      </c>
      <c r="J572" s="2" t="s">
        <v>7290</v>
      </c>
      <c r="K572" s="2" t="s">
        <v>7291</v>
      </c>
      <c r="L572" s="3">
        <v>95</v>
      </c>
      <c r="M572" s="2" t="s">
        <v>7292</v>
      </c>
      <c r="N572" s="2" t="s">
        <v>7293</v>
      </c>
      <c r="O572" s="2" t="s">
        <v>7288</v>
      </c>
      <c r="P572" s="2" t="s">
        <v>1130</v>
      </c>
      <c r="Q572" s="2" t="s">
        <v>7289</v>
      </c>
      <c r="R572" s="2" t="s">
        <v>7294</v>
      </c>
      <c r="S572" s="2" t="s">
        <v>36</v>
      </c>
    </row>
    <row r="573" spans="1:19" ht="13.9" customHeight="1" x14ac:dyDescent="0.25">
      <c r="A573" s="12">
        <f>ROUND(Table1[[#This Row],[Capacity]]*248.77,0)</f>
        <v>17911</v>
      </c>
      <c r="B573" s="4">
        <v>29917</v>
      </c>
      <c r="C573" s="9" t="s">
        <v>7992</v>
      </c>
      <c r="D573" s="2" t="s">
        <v>406</v>
      </c>
      <c r="E573" s="2" t="s">
        <v>7295</v>
      </c>
      <c r="F573" s="2" t="str">
        <f>Table1[[#This Row],[Facility Number]]&amp;"-"&amp;Table1[[#This Row],[Facility Name]]&amp;"-"&amp;Table1[[#This Row],[Level of Care]]</f>
        <v>29917-PARKWAY SENIOR LIVING, THE-ALF**</v>
      </c>
      <c r="G573" s="2" t="s">
        <v>7296</v>
      </c>
      <c r="H573" s="2" t="s">
        <v>270</v>
      </c>
      <c r="I573" s="2" t="s">
        <v>7297</v>
      </c>
      <c r="J573" s="2" t="s">
        <v>7298</v>
      </c>
      <c r="K573" s="2" t="s">
        <v>2253</v>
      </c>
      <c r="L573" s="3">
        <v>72</v>
      </c>
      <c r="M573" s="2" t="s">
        <v>7299</v>
      </c>
      <c r="N573" s="2" t="s">
        <v>7300</v>
      </c>
      <c r="O573" s="2" t="s">
        <v>7296</v>
      </c>
      <c r="P573" s="2" t="s">
        <v>270</v>
      </c>
      <c r="Q573" s="2" t="s">
        <v>7297</v>
      </c>
      <c r="R573" s="2" t="s">
        <v>7301</v>
      </c>
      <c r="S573" s="2" t="s">
        <v>36</v>
      </c>
    </row>
    <row r="574" spans="1:19" ht="13.9" customHeight="1" x14ac:dyDescent="0.25">
      <c r="A574" s="12">
        <f>ROUND(Table1[[#This Row],[Capacity]]*248.77,0)</f>
        <v>5970</v>
      </c>
      <c r="B574" s="4">
        <v>29947</v>
      </c>
      <c r="C574" s="9" t="s">
        <v>7992</v>
      </c>
      <c r="D574" s="2" t="s">
        <v>406</v>
      </c>
      <c r="E574" s="2" t="s">
        <v>7308</v>
      </c>
      <c r="F574" s="2" t="str">
        <f>Table1[[#This Row],[Facility Number]]&amp;"-"&amp;Table1[[#This Row],[Facility Name]]&amp;"-"&amp;Table1[[#This Row],[Level of Care]]</f>
        <v>29947-SKYLINE ASSISTED LIVING LLC-ALF**</v>
      </c>
      <c r="G574" s="2" t="s">
        <v>7309</v>
      </c>
      <c r="H574" s="2" t="s">
        <v>2687</v>
      </c>
      <c r="I574" s="2" t="s">
        <v>7310</v>
      </c>
      <c r="J574" s="2" t="s">
        <v>5687</v>
      </c>
      <c r="K574" s="2" t="s">
        <v>7052</v>
      </c>
      <c r="L574" s="3">
        <v>24</v>
      </c>
      <c r="M574" s="2" t="s">
        <v>7311</v>
      </c>
      <c r="N574" s="2" t="s">
        <v>7312</v>
      </c>
      <c r="O574" s="2" t="s">
        <v>7313</v>
      </c>
      <c r="P574" s="2" t="s">
        <v>2687</v>
      </c>
      <c r="Q574" s="2" t="s">
        <v>7314</v>
      </c>
      <c r="R574" s="2" t="s">
        <v>7308</v>
      </c>
      <c r="S574" s="2" t="s">
        <v>36</v>
      </c>
    </row>
    <row r="575" spans="1:19" ht="13.9" customHeight="1" x14ac:dyDescent="0.25">
      <c r="A575" s="12">
        <f>ROUND(Table1[[#This Row],[Capacity]]*248.77,0)</f>
        <v>13682</v>
      </c>
      <c r="B575" s="4">
        <v>29972</v>
      </c>
      <c r="C575" s="9" t="s">
        <v>7992</v>
      </c>
      <c r="D575" s="2" t="s">
        <v>406</v>
      </c>
      <c r="E575" s="2" t="s">
        <v>7315</v>
      </c>
      <c r="F575" s="2" t="str">
        <f>Table1[[#This Row],[Facility Number]]&amp;"-"&amp;Table1[[#This Row],[Facility Name]]&amp;"-"&amp;Table1[[#This Row],[Level of Care]]</f>
        <v>29972-OAK POINTE OF NEOSHO-ALF**</v>
      </c>
      <c r="G575" s="2" t="s">
        <v>7316</v>
      </c>
      <c r="H575" s="2" t="s">
        <v>2099</v>
      </c>
      <c r="I575" s="2" t="s">
        <v>7317</v>
      </c>
      <c r="J575" s="2" t="s">
        <v>31</v>
      </c>
      <c r="K575" s="2" t="s">
        <v>256</v>
      </c>
      <c r="L575" s="3">
        <v>55</v>
      </c>
      <c r="M575" s="2" t="s">
        <v>7318</v>
      </c>
      <c r="N575" s="2" t="s">
        <v>7319</v>
      </c>
      <c r="O575" s="2" t="s">
        <v>7316</v>
      </c>
      <c r="P575" s="2" t="s">
        <v>2099</v>
      </c>
      <c r="Q575" s="2" t="s">
        <v>7317</v>
      </c>
      <c r="R575" s="2" t="s">
        <v>7320</v>
      </c>
      <c r="S575" s="2" t="s">
        <v>36</v>
      </c>
    </row>
    <row r="576" spans="1:19" ht="13.9" customHeight="1" x14ac:dyDescent="0.25">
      <c r="A576" s="12">
        <f>ROUND(Table1[[#This Row],[Capacity]]*248.77,0)</f>
        <v>4727</v>
      </c>
      <c r="B576" s="4">
        <v>29982</v>
      </c>
      <c r="C576" s="9" t="s">
        <v>7992</v>
      </c>
      <c r="D576" s="2" t="s">
        <v>15</v>
      </c>
      <c r="E576" s="2" t="s">
        <v>7321</v>
      </c>
      <c r="F576" s="2" t="str">
        <f>Table1[[#This Row],[Facility Number]]&amp;"-"&amp;Table1[[#This Row],[Facility Name]]&amp;"-"&amp;Table1[[#This Row],[Level of Care]]</f>
        <v>29982-VALLEY PARK NORTH-RCF</v>
      </c>
      <c r="G576" s="2" t="s">
        <v>7322</v>
      </c>
      <c r="H576" s="2" t="s">
        <v>1182</v>
      </c>
      <c r="I576" s="2" t="s">
        <v>7323</v>
      </c>
      <c r="J576" s="2" t="s">
        <v>1407</v>
      </c>
      <c r="K576" s="2" t="s">
        <v>7324</v>
      </c>
      <c r="L576" s="3">
        <v>19</v>
      </c>
      <c r="M576" s="2" t="s">
        <v>7325</v>
      </c>
      <c r="N576" s="2" t="s">
        <v>14</v>
      </c>
      <c r="O576" s="2" t="s">
        <v>7322</v>
      </c>
      <c r="P576" s="2" t="s">
        <v>1182</v>
      </c>
      <c r="Q576" s="2" t="s">
        <v>7323</v>
      </c>
      <c r="R576" s="2" t="s">
        <v>6978</v>
      </c>
      <c r="S576" s="2" t="s">
        <v>36</v>
      </c>
    </row>
    <row r="577" spans="1:19" ht="13.9" customHeight="1" x14ac:dyDescent="0.25">
      <c r="A577" s="12">
        <f>ROUND(Table1[[#This Row],[Capacity]]*248.77,0)</f>
        <v>27365</v>
      </c>
      <c r="B577" s="4">
        <v>30034</v>
      </c>
      <c r="C577" s="9" t="s">
        <v>7992</v>
      </c>
      <c r="D577" s="2" t="s">
        <v>406</v>
      </c>
      <c r="E577" s="2" t="s">
        <v>7326</v>
      </c>
      <c r="F577" s="2" t="str">
        <f>Table1[[#This Row],[Facility Number]]&amp;"-"&amp;Table1[[#This Row],[Facility Name]]&amp;"-"&amp;Table1[[#This Row],[Level of Care]]</f>
        <v>30034-DOUGHERTY FERRY ASSISTED LIVING &amp; MEMORY CARE-ALF**</v>
      </c>
      <c r="G577" s="2" t="s">
        <v>7327</v>
      </c>
      <c r="H577" s="2" t="s">
        <v>18</v>
      </c>
      <c r="I577" s="2" t="s">
        <v>7328</v>
      </c>
      <c r="J577" s="2" t="s">
        <v>899</v>
      </c>
      <c r="K577" s="2" t="s">
        <v>7329</v>
      </c>
      <c r="L577" s="3">
        <v>110</v>
      </c>
      <c r="M577" s="2" t="s">
        <v>7330</v>
      </c>
      <c r="N577" s="2" t="s">
        <v>7331</v>
      </c>
      <c r="O577" s="2" t="s">
        <v>7327</v>
      </c>
      <c r="P577" s="2" t="s">
        <v>18</v>
      </c>
      <c r="Q577" s="2" t="s">
        <v>7328</v>
      </c>
      <c r="R577" s="2" t="s">
        <v>7332</v>
      </c>
      <c r="S577" s="2" t="s">
        <v>36</v>
      </c>
    </row>
    <row r="578" spans="1:19" ht="13.9" customHeight="1" x14ac:dyDescent="0.25">
      <c r="A578" s="12">
        <f>ROUND(Table1[[#This Row],[Capacity]]*248.77,0)</f>
        <v>7961</v>
      </c>
      <c r="B578" s="4">
        <v>30048</v>
      </c>
      <c r="C578" s="9" t="s">
        <v>7992</v>
      </c>
      <c r="D578" s="2" t="s">
        <v>406</v>
      </c>
      <c r="E578" s="2" t="s">
        <v>7333</v>
      </c>
      <c r="F578" s="2" t="str">
        <f>Table1[[#This Row],[Facility Number]]&amp;"-"&amp;Table1[[#This Row],[Facility Name]]&amp;"-"&amp;Table1[[#This Row],[Level of Care]]</f>
        <v>30048-GABLES AT BRADY CIRCLE, LLC  THE-ALF**</v>
      </c>
      <c r="G578" s="2" t="s">
        <v>7334</v>
      </c>
      <c r="H578" s="2" t="s">
        <v>18</v>
      </c>
      <c r="I578" s="2" t="s">
        <v>7335</v>
      </c>
      <c r="J578" s="2" t="s">
        <v>2978</v>
      </c>
      <c r="K578" s="2" t="s">
        <v>5360</v>
      </c>
      <c r="L578" s="3">
        <v>32</v>
      </c>
      <c r="M578" s="2" t="s">
        <v>7336</v>
      </c>
      <c r="N578" s="2" t="s">
        <v>7337</v>
      </c>
      <c r="O578" s="2" t="s">
        <v>7334</v>
      </c>
      <c r="P578" s="2" t="s">
        <v>18</v>
      </c>
      <c r="Q578" s="2" t="s">
        <v>7335</v>
      </c>
      <c r="R578" s="2" t="s">
        <v>7338</v>
      </c>
      <c r="S578" s="2" t="s">
        <v>36</v>
      </c>
    </row>
    <row r="579" spans="1:19" ht="13.9" customHeight="1" x14ac:dyDescent="0.25">
      <c r="A579" s="12">
        <f>ROUND(Table1[[#This Row],[Capacity]]*248.77,0)</f>
        <v>11941</v>
      </c>
      <c r="B579" s="4">
        <v>30084</v>
      </c>
      <c r="C579" s="9" t="s">
        <v>7992</v>
      </c>
      <c r="D579" s="2" t="s">
        <v>15</v>
      </c>
      <c r="E579" s="2" t="s">
        <v>7339</v>
      </c>
      <c r="F579" s="2" t="str">
        <f>Table1[[#This Row],[Facility Number]]&amp;"-"&amp;Table1[[#This Row],[Facility Name]]&amp;"-"&amp;Table1[[#This Row],[Level of Care]]</f>
        <v>30084-LAKE PARKE SENIOR LIVING-RCF</v>
      </c>
      <c r="G579" s="2" t="s">
        <v>7340</v>
      </c>
      <c r="H579" s="2" t="s">
        <v>3350</v>
      </c>
      <c r="I579" s="2" t="s">
        <v>7341</v>
      </c>
      <c r="J579" s="2" t="s">
        <v>7342</v>
      </c>
      <c r="K579" s="2" t="s">
        <v>7343</v>
      </c>
      <c r="L579" s="3">
        <v>48</v>
      </c>
      <c r="M579" s="2" t="s">
        <v>7344</v>
      </c>
      <c r="N579" s="2" t="s">
        <v>7345</v>
      </c>
      <c r="O579" s="2" t="s">
        <v>7340</v>
      </c>
      <c r="P579" s="2" t="s">
        <v>3350</v>
      </c>
      <c r="Q579" s="2" t="s">
        <v>7341</v>
      </c>
      <c r="R579" s="2" t="s">
        <v>7346</v>
      </c>
      <c r="S579" s="2" t="s">
        <v>36</v>
      </c>
    </row>
    <row r="580" spans="1:19" ht="13.9" customHeight="1" x14ac:dyDescent="0.25">
      <c r="A580" s="12">
        <f>ROUND(Table1[[#This Row],[Capacity]]*248.77,0)</f>
        <v>12439</v>
      </c>
      <c r="B580" s="4">
        <v>30107</v>
      </c>
      <c r="C580" s="9" t="s">
        <v>7992</v>
      </c>
      <c r="D580" s="2" t="s">
        <v>406</v>
      </c>
      <c r="E580" s="2" t="s">
        <v>7347</v>
      </c>
      <c r="F580" s="2" t="str">
        <f>Table1[[#This Row],[Facility Number]]&amp;"-"&amp;Table1[[#This Row],[Facility Name]]&amp;"-"&amp;Table1[[#This Row],[Level of Care]]</f>
        <v>30107-MILL CREEK VILLAGE-ASSISTED LIVING BY AMERICARE-ALF**</v>
      </c>
      <c r="G580" s="2" t="s">
        <v>7348</v>
      </c>
      <c r="H580" s="2" t="s">
        <v>317</v>
      </c>
      <c r="I580" s="2" t="s">
        <v>7349</v>
      </c>
      <c r="J580" s="2" t="s">
        <v>42</v>
      </c>
      <c r="K580" s="2" t="s">
        <v>860</v>
      </c>
      <c r="L580" s="3">
        <v>50</v>
      </c>
      <c r="M580" s="2" t="s">
        <v>7350</v>
      </c>
      <c r="N580" s="2" t="s">
        <v>7351</v>
      </c>
      <c r="O580" s="2" t="s">
        <v>7348</v>
      </c>
      <c r="P580" s="2" t="s">
        <v>317</v>
      </c>
      <c r="Q580" s="2" t="s">
        <v>7349</v>
      </c>
      <c r="R580" s="2" t="s">
        <v>7352</v>
      </c>
      <c r="S580" s="2" t="s">
        <v>36</v>
      </c>
    </row>
    <row r="581" spans="1:19" ht="13.9" customHeight="1" x14ac:dyDescent="0.25">
      <c r="A581" s="12">
        <f>ROUND(Table1[[#This Row],[Capacity]]*248.77,0)</f>
        <v>34579</v>
      </c>
      <c r="B581" s="4">
        <v>30112</v>
      </c>
      <c r="C581" s="9" t="s">
        <v>7992</v>
      </c>
      <c r="D581" s="2" t="s">
        <v>406</v>
      </c>
      <c r="E581" s="2" t="s">
        <v>7353</v>
      </c>
      <c r="F581" s="2" t="str">
        <f>Table1[[#This Row],[Facility Number]]&amp;"-"&amp;Table1[[#This Row],[Facility Name]]&amp;"-"&amp;Table1[[#This Row],[Level of Care]]</f>
        <v>30112-PETTIS COUNTY ASSISTED LIVING, LLC-ALF**</v>
      </c>
      <c r="G581" s="2" t="s">
        <v>7354</v>
      </c>
      <c r="H581" s="2" t="s">
        <v>344</v>
      </c>
      <c r="I581" s="2" t="s">
        <v>7355</v>
      </c>
      <c r="J581" s="2" t="s">
        <v>3020</v>
      </c>
      <c r="K581" s="2" t="s">
        <v>7356</v>
      </c>
      <c r="L581" s="3">
        <v>139</v>
      </c>
      <c r="M581" s="2" t="s">
        <v>7357</v>
      </c>
      <c r="N581" s="2" t="s">
        <v>7358</v>
      </c>
      <c r="O581" s="2" t="s">
        <v>7359</v>
      </c>
      <c r="P581" s="2" t="s">
        <v>344</v>
      </c>
      <c r="Q581" s="2" t="s">
        <v>7355</v>
      </c>
      <c r="R581" s="2" t="s">
        <v>7353</v>
      </c>
      <c r="S581" s="2" t="s">
        <v>36</v>
      </c>
    </row>
    <row r="582" spans="1:19" ht="13.9" customHeight="1" x14ac:dyDescent="0.25">
      <c r="A582" s="12">
        <f>ROUND(Table1[[#This Row],[Capacity]]*248.77,0)</f>
        <v>9951</v>
      </c>
      <c r="B582" s="4">
        <v>30136</v>
      </c>
      <c r="C582" s="9" t="s">
        <v>7992</v>
      </c>
      <c r="D582" s="2" t="s">
        <v>15</v>
      </c>
      <c r="E582" s="2" t="s">
        <v>7360</v>
      </c>
      <c r="F582" s="2" t="str">
        <f>Table1[[#This Row],[Facility Number]]&amp;"-"&amp;Table1[[#This Row],[Facility Name]]&amp;"-"&amp;Table1[[#This Row],[Level of Care]]</f>
        <v>30136-SUPERIOR MANOR OF DOWNTOWN, LLC-RCF</v>
      </c>
      <c r="G582" s="2" t="s">
        <v>7361</v>
      </c>
      <c r="H582" s="2" t="s">
        <v>18</v>
      </c>
      <c r="I582" s="2" t="s">
        <v>7362</v>
      </c>
      <c r="J582" s="2" t="s">
        <v>2092</v>
      </c>
      <c r="K582" s="2" t="s">
        <v>7363</v>
      </c>
      <c r="L582" s="3">
        <v>40</v>
      </c>
      <c r="M582" s="2" t="s">
        <v>7364</v>
      </c>
      <c r="N582" s="2" t="s">
        <v>7365</v>
      </c>
      <c r="O582" s="2" t="s">
        <v>7361</v>
      </c>
      <c r="P582" s="2" t="s">
        <v>18</v>
      </c>
      <c r="Q582" s="2" t="s">
        <v>7362</v>
      </c>
      <c r="R582" s="2" t="s">
        <v>7360</v>
      </c>
      <c r="S582" s="2" t="s">
        <v>36</v>
      </c>
    </row>
    <row r="583" spans="1:19" ht="13.9" customHeight="1" x14ac:dyDescent="0.25">
      <c r="A583" s="12">
        <f>ROUND(Table1[[#This Row],[Capacity]]*248.77,0)</f>
        <v>8956</v>
      </c>
      <c r="B583" s="4">
        <v>30144</v>
      </c>
      <c r="C583" s="9" t="s">
        <v>7992</v>
      </c>
      <c r="D583" s="2" t="s">
        <v>15</v>
      </c>
      <c r="E583" s="2" t="s">
        <v>7366</v>
      </c>
      <c r="F583" s="2" t="str">
        <f>Table1[[#This Row],[Facility Number]]&amp;"-"&amp;Table1[[#This Row],[Facility Name]]&amp;"-"&amp;Table1[[#This Row],[Level of Care]]</f>
        <v>30144-HARTON SENIOR LIVING-RCF</v>
      </c>
      <c r="G583" s="2" t="s">
        <v>7367</v>
      </c>
      <c r="H583" s="2" t="s">
        <v>5695</v>
      </c>
      <c r="I583" s="2" t="s">
        <v>7368</v>
      </c>
      <c r="J583" s="2" t="s">
        <v>7369</v>
      </c>
      <c r="K583" s="2" t="s">
        <v>176</v>
      </c>
      <c r="L583" s="3">
        <v>36</v>
      </c>
      <c r="M583" s="2" t="s">
        <v>7370</v>
      </c>
      <c r="N583" s="2" t="s">
        <v>7371</v>
      </c>
      <c r="O583" s="2" t="s">
        <v>7367</v>
      </c>
      <c r="P583" s="2" t="s">
        <v>5695</v>
      </c>
      <c r="Q583" s="2" t="s">
        <v>7368</v>
      </c>
      <c r="R583" s="2" t="s">
        <v>7372</v>
      </c>
      <c r="S583" s="2" t="s">
        <v>24</v>
      </c>
    </row>
    <row r="584" spans="1:19" ht="13.9" customHeight="1" x14ac:dyDescent="0.25">
      <c r="A584" s="12">
        <f>ROUND(Table1[[#This Row],[Capacity]]*248.77,0)</f>
        <v>9951</v>
      </c>
      <c r="B584" s="4">
        <v>30156</v>
      </c>
      <c r="C584" s="9" t="s">
        <v>7992</v>
      </c>
      <c r="D584" s="2" t="s">
        <v>406</v>
      </c>
      <c r="E584" s="2" t="s">
        <v>7373</v>
      </c>
      <c r="F584" s="2" t="str">
        <f>Table1[[#This Row],[Facility Number]]&amp;"-"&amp;Table1[[#This Row],[Facility Name]]&amp;"-"&amp;Table1[[#This Row],[Level of Care]]</f>
        <v>30156-LINDEN WOODS VILLAGE-ALF**</v>
      </c>
      <c r="G584" s="2" t="s">
        <v>7374</v>
      </c>
      <c r="H584" s="2" t="s">
        <v>1332</v>
      </c>
      <c r="I584" s="2" t="s">
        <v>7375</v>
      </c>
      <c r="J584" s="2" t="s">
        <v>7376</v>
      </c>
      <c r="K584" s="2" t="s">
        <v>7377</v>
      </c>
      <c r="L584" s="3">
        <v>40</v>
      </c>
      <c r="M584" s="2" t="s">
        <v>7378</v>
      </c>
      <c r="N584" s="2" t="s">
        <v>7379</v>
      </c>
      <c r="O584" s="2" t="s">
        <v>7374</v>
      </c>
      <c r="P584" s="2" t="s">
        <v>1332</v>
      </c>
      <c r="Q584" s="2" t="s">
        <v>7375</v>
      </c>
      <c r="R584" s="2" t="s">
        <v>7380</v>
      </c>
      <c r="S584" s="2" t="s">
        <v>36</v>
      </c>
    </row>
    <row r="585" spans="1:19" ht="13.9" customHeight="1" x14ac:dyDescent="0.25">
      <c r="A585" s="12">
        <f>ROUND(Table1[[#This Row],[Capacity]]*248.77,0)</f>
        <v>13682</v>
      </c>
      <c r="B585" s="4">
        <v>30168</v>
      </c>
      <c r="C585" s="9" t="s">
        <v>7992</v>
      </c>
      <c r="D585" s="2" t="s">
        <v>406</v>
      </c>
      <c r="E585" s="2" t="s">
        <v>7381</v>
      </c>
      <c r="F585" s="2" t="str">
        <f>Table1[[#This Row],[Facility Number]]&amp;"-"&amp;Table1[[#This Row],[Facility Name]]&amp;"-"&amp;Table1[[#This Row],[Level of Care]]</f>
        <v>30168-OAK POINTE OF CARTHAGE-ALF**</v>
      </c>
      <c r="G585" s="2" t="s">
        <v>7382</v>
      </c>
      <c r="H585" s="2" t="s">
        <v>2959</v>
      </c>
      <c r="I585" s="2" t="s">
        <v>7383</v>
      </c>
      <c r="J585" s="2" t="s">
        <v>7384</v>
      </c>
      <c r="K585" s="2" t="s">
        <v>1306</v>
      </c>
      <c r="L585" s="3">
        <v>55</v>
      </c>
      <c r="M585" s="2" t="s">
        <v>7385</v>
      </c>
      <c r="N585" s="2" t="s">
        <v>7386</v>
      </c>
      <c r="O585" s="2" t="s">
        <v>7382</v>
      </c>
      <c r="P585" s="2" t="s">
        <v>2959</v>
      </c>
      <c r="Q585" s="2" t="s">
        <v>7383</v>
      </c>
      <c r="R585" s="2" t="s">
        <v>7387</v>
      </c>
      <c r="S585" s="2" t="s">
        <v>36</v>
      </c>
    </row>
    <row r="586" spans="1:19" ht="13.9" customHeight="1" x14ac:dyDescent="0.25">
      <c r="A586" s="12">
        <f>ROUND(Table1[[#This Row],[Capacity]]*248.77,0)</f>
        <v>27365</v>
      </c>
      <c r="B586" s="4">
        <v>30198</v>
      </c>
      <c r="C586" s="9" t="s">
        <v>7992</v>
      </c>
      <c r="D586" s="2" t="s">
        <v>406</v>
      </c>
      <c r="E586" s="2" t="s">
        <v>7394</v>
      </c>
      <c r="F586" s="2" t="str">
        <f>Table1[[#This Row],[Facility Number]]&amp;"-"&amp;Table1[[#This Row],[Facility Name]]&amp;"-"&amp;Table1[[#This Row],[Level of Care]]</f>
        <v>30198-ANTHOLOGY OF BURLINGTON CREEK-ALF**</v>
      </c>
      <c r="G586" s="2" t="s">
        <v>7395</v>
      </c>
      <c r="H586" s="2" t="s">
        <v>68</v>
      </c>
      <c r="I586" s="2" t="s">
        <v>7396</v>
      </c>
      <c r="J586" s="2" t="s">
        <v>1165</v>
      </c>
      <c r="K586" s="2" t="s">
        <v>7397</v>
      </c>
      <c r="L586" s="3">
        <v>110</v>
      </c>
      <c r="M586" s="2" t="s">
        <v>7398</v>
      </c>
      <c r="N586" s="2" t="s">
        <v>7399</v>
      </c>
      <c r="O586" s="2" t="s">
        <v>7400</v>
      </c>
      <c r="P586" s="2" t="s">
        <v>68</v>
      </c>
      <c r="Q586" s="2" t="s">
        <v>7396</v>
      </c>
      <c r="R586" s="2" t="s">
        <v>7401</v>
      </c>
      <c r="S586" s="2" t="s">
        <v>36</v>
      </c>
    </row>
    <row r="587" spans="1:19" ht="13.9" customHeight="1" x14ac:dyDescent="0.25">
      <c r="A587" s="12">
        <f>ROUND(Table1[[#This Row],[Capacity]]*248.77,0)</f>
        <v>13682</v>
      </c>
      <c r="B587" s="4">
        <v>30206</v>
      </c>
      <c r="C587" s="9" t="s">
        <v>7992</v>
      </c>
      <c r="D587" s="2" t="s">
        <v>406</v>
      </c>
      <c r="E587" s="2" t="s">
        <v>7402</v>
      </c>
      <c r="F587" s="2" t="str">
        <f>Table1[[#This Row],[Facility Number]]&amp;"-"&amp;Table1[[#This Row],[Facility Name]]&amp;"-"&amp;Table1[[#This Row],[Level of Care]]</f>
        <v>30206-OAK POINTE OF MONETT-ALF**</v>
      </c>
      <c r="G587" s="2" t="s">
        <v>7403</v>
      </c>
      <c r="H587" s="2" t="s">
        <v>1677</v>
      </c>
      <c r="I587" s="2" t="s">
        <v>7404</v>
      </c>
      <c r="J587" s="2" t="s">
        <v>2511</v>
      </c>
      <c r="K587" s="2" t="s">
        <v>7405</v>
      </c>
      <c r="L587" s="3">
        <v>55</v>
      </c>
      <c r="M587" s="2" t="s">
        <v>7406</v>
      </c>
      <c r="N587" s="2" t="s">
        <v>7407</v>
      </c>
      <c r="O587" s="2" t="s">
        <v>7403</v>
      </c>
      <c r="P587" s="2" t="s">
        <v>1677</v>
      </c>
      <c r="Q587" s="2" t="s">
        <v>7404</v>
      </c>
      <c r="R587" s="2" t="s">
        <v>7408</v>
      </c>
      <c r="S587" s="2" t="s">
        <v>36</v>
      </c>
    </row>
    <row r="588" spans="1:19" ht="13.9" customHeight="1" x14ac:dyDescent="0.25">
      <c r="A588" s="12">
        <f>ROUND(Table1[[#This Row],[Capacity]]*248.77,0)</f>
        <v>3483</v>
      </c>
      <c r="B588" s="4">
        <v>30302</v>
      </c>
      <c r="C588" s="9" t="s">
        <v>7992</v>
      </c>
      <c r="D588" s="2" t="s">
        <v>406</v>
      </c>
      <c r="E588" s="2" t="s">
        <v>7409</v>
      </c>
      <c r="F588" s="2" t="str">
        <f>Table1[[#This Row],[Facility Number]]&amp;"-"&amp;Table1[[#This Row],[Facility Name]]&amp;"-"&amp;Table1[[#This Row],[Level of Care]]</f>
        <v>30302-HOPEDALE COTTAGE ASSISTED LIVING THE-ALF**</v>
      </c>
      <c r="G588" s="2" t="s">
        <v>7410</v>
      </c>
      <c r="H588" s="2" t="s">
        <v>513</v>
      </c>
      <c r="I588" s="2" t="s">
        <v>7411</v>
      </c>
      <c r="J588" s="2" t="s">
        <v>419</v>
      </c>
      <c r="K588" s="2" t="s">
        <v>7412</v>
      </c>
      <c r="L588" s="3">
        <v>14</v>
      </c>
      <c r="M588" s="2" t="s">
        <v>7413</v>
      </c>
      <c r="N588" s="2" t="s">
        <v>7414</v>
      </c>
      <c r="O588" s="2" t="s">
        <v>7410</v>
      </c>
      <c r="P588" s="2" t="s">
        <v>513</v>
      </c>
      <c r="Q588" s="2" t="s">
        <v>7411</v>
      </c>
      <c r="R588" s="2" t="s">
        <v>520</v>
      </c>
      <c r="S588" s="2" t="s">
        <v>24</v>
      </c>
    </row>
    <row r="589" spans="1:19" ht="13.9" customHeight="1" x14ac:dyDescent="0.25">
      <c r="A589" s="12">
        <f>ROUND(Table1[[#This Row],[Capacity]]*248.77,0)</f>
        <v>18907</v>
      </c>
      <c r="B589" s="4">
        <v>30351</v>
      </c>
      <c r="C589" s="9" t="s">
        <v>7992</v>
      </c>
      <c r="D589" s="2" t="s">
        <v>406</v>
      </c>
      <c r="E589" s="2" t="s">
        <v>7422</v>
      </c>
      <c r="F589" s="2" t="str">
        <f>Table1[[#This Row],[Facility Number]]&amp;"-"&amp;Table1[[#This Row],[Facility Name]]&amp;"-"&amp;Table1[[#This Row],[Level of Care]]</f>
        <v>30351-CEDARHURST OF DES PERES-ALF**</v>
      </c>
      <c r="G589" s="2" t="s">
        <v>7423</v>
      </c>
      <c r="H589" s="2" t="s">
        <v>18</v>
      </c>
      <c r="I589" s="2" t="s">
        <v>7424</v>
      </c>
      <c r="J589" s="2" t="s">
        <v>7425</v>
      </c>
      <c r="K589" s="2" t="s">
        <v>7426</v>
      </c>
      <c r="L589" s="3">
        <v>76</v>
      </c>
      <c r="M589" s="2" t="s">
        <v>7427</v>
      </c>
      <c r="N589" s="2" t="s">
        <v>7428</v>
      </c>
      <c r="O589" s="2" t="s">
        <v>7423</v>
      </c>
      <c r="P589" s="2" t="s">
        <v>18</v>
      </c>
      <c r="Q589" s="2" t="s">
        <v>7424</v>
      </c>
      <c r="R589" s="2" t="s">
        <v>7429</v>
      </c>
      <c r="S589" s="2" t="s">
        <v>36</v>
      </c>
    </row>
    <row r="590" spans="1:19" ht="13.9" customHeight="1" x14ac:dyDescent="0.25">
      <c r="A590" s="12">
        <f>ROUND(Table1[[#This Row],[Capacity]]*248.77,0)</f>
        <v>22389</v>
      </c>
      <c r="B590" s="4">
        <v>30363</v>
      </c>
      <c r="C590" s="9" t="s">
        <v>7992</v>
      </c>
      <c r="D590" s="2" t="s">
        <v>406</v>
      </c>
      <c r="E590" s="2" t="s">
        <v>7430</v>
      </c>
      <c r="F590" s="2" t="str">
        <f>Table1[[#This Row],[Facility Number]]&amp;"-"&amp;Table1[[#This Row],[Facility Name]]&amp;"-"&amp;Table1[[#This Row],[Level of Care]]</f>
        <v>30363-ANTHOLOGY OF CLAYTON VIEW-ALF**</v>
      </c>
      <c r="G590" s="2" t="s">
        <v>7431</v>
      </c>
      <c r="H590" s="2" t="s">
        <v>18</v>
      </c>
      <c r="I590" s="2" t="s">
        <v>7432</v>
      </c>
      <c r="J590" s="2" t="s">
        <v>825</v>
      </c>
      <c r="K590" s="2" t="s">
        <v>7433</v>
      </c>
      <c r="L590" s="3">
        <v>90</v>
      </c>
      <c r="M590" s="2" t="s">
        <v>7434</v>
      </c>
      <c r="N590" s="2" t="s">
        <v>7435</v>
      </c>
      <c r="O590" s="2" t="s">
        <v>7431</v>
      </c>
      <c r="P590" s="2" t="s">
        <v>18</v>
      </c>
      <c r="Q590" s="2" t="s">
        <v>7432</v>
      </c>
      <c r="R590" s="2" t="s">
        <v>7436</v>
      </c>
      <c r="S590" s="2" t="s">
        <v>36</v>
      </c>
    </row>
    <row r="591" spans="1:19" ht="13.9" customHeight="1" x14ac:dyDescent="0.25">
      <c r="A591" s="12">
        <f>ROUND(Table1[[#This Row],[Capacity]]*248.77,0)</f>
        <v>2985</v>
      </c>
      <c r="B591" s="4">
        <v>30372</v>
      </c>
      <c r="C591" s="9" t="s">
        <v>7992</v>
      </c>
      <c r="D591" s="2" t="s">
        <v>406</v>
      </c>
      <c r="E591" s="2" t="s">
        <v>7437</v>
      </c>
      <c r="F591" s="2" t="str">
        <f>Table1[[#This Row],[Facility Number]]&amp;"-"&amp;Table1[[#This Row],[Facility Name]]&amp;"-"&amp;Table1[[#This Row],[Level of Care]]</f>
        <v>30372-GLENFIELD MEMORY CARE-ALF**</v>
      </c>
      <c r="G591" s="2" t="s">
        <v>7438</v>
      </c>
      <c r="H591" s="2" t="s">
        <v>7439</v>
      </c>
      <c r="I591" s="2" t="s">
        <v>7440</v>
      </c>
      <c r="J591" s="2" t="s">
        <v>7441</v>
      </c>
      <c r="K591" s="2" t="s">
        <v>7442</v>
      </c>
      <c r="L591" s="3">
        <v>12</v>
      </c>
      <c r="M591" s="2" t="s">
        <v>7443</v>
      </c>
      <c r="N591" s="2" t="s">
        <v>7444</v>
      </c>
      <c r="O591" s="2" t="s">
        <v>7445</v>
      </c>
      <c r="P591" s="2" t="s">
        <v>7439</v>
      </c>
      <c r="Q591" s="2" t="s">
        <v>7440</v>
      </c>
      <c r="R591" s="2" t="s">
        <v>7446</v>
      </c>
      <c r="S591" s="2" t="s">
        <v>36</v>
      </c>
    </row>
    <row r="592" spans="1:19" ht="13.9" customHeight="1" x14ac:dyDescent="0.25">
      <c r="A592" s="12">
        <f>ROUND(Table1[[#This Row],[Capacity]]*248.77,0)</f>
        <v>12439</v>
      </c>
      <c r="B592" s="4">
        <v>30384</v>
      </c>
      <c r="C592" s="9" t="s">
        <v>7992</v>
      </c>
      <c r="D592" s="2" t="s">
        <v>406</v>
      </c>
      <c r="E592" s="2" t="s">
        <v>7447</v>
      </c>
      <c r="F592" s="2" t="str">
        <f>Table1[[#This Row],[Facility Number]]&amp;"-"&amp;Table1[[#This Row],[Facility Name]]&amp;"-"&amp;Table1[[#This Row],[Level of Care]]</f>
        <v>30384-TIMBERS, THE-ALF**</v>
      </c>
      <c r="G592" s="2" t="s">
        <v>7448</v>
      </c>
      <c r="H592" s="2" t="s">
        <v>6135</v>
      </c>
      <c r="I592" s="2" t="s">
        <v>6136</v>
      </c>
      <c r="J592" s="2" t="s">
        <v>1757</v>
      </c>
      <c r="K592" s="2" t="s">
        <v>6137</v>
      </c>
      <c r="L592" s="3">
        <v>50</v>
      </c>
      <c r="M592" s="2" t="s">
        <v>7449</v>
      </c>
      <c r="N592" s="2" t="s">
        <v>6139</v>
      </c>
      <c r="O592" s="2" t="s">
        <v>7448</v>
      </c>
      <c r="P592" s="2" t="s">
        <v>6135</v>
      </c>
      <c r="Q592" s="2" t="s">
        <v>6136</v>
      </c>
      <c r="R592" s="2" t="s">
        <v>6140</v>
      </c>
      <c r="S592" s="2" t="s">
        <v>24</v>
      </c>
    </row>
    <row r="593" spans="1:19" ht="13.9" customHeight="1" x14ac:dyDescent="0.25">
      <c r="A593" s="12">
        <f>ROUND(Table1[[#This Row],[Capacity]]*248.77,0)</f>
        <v>7463</v>
      </c>
      <c r="B593" s="4">
        <v>30425</v>
      </c>
      <c r="C593" s="9" t="s">
        <v>7992</v>
      </c>
      <c r="D593" s="2" t="s">
        <v>406</v>
      </c>
      <c r="E593" s="2" t="s">
        <v>7450</v>
      </c>
      <c r="F593" s="2" t="str">
        <f>Table1[[#This Row],[Facility Number]]&amp;"-"&amp;Table1[[#This Row],[Facility Name]]&amp;"-"&amp;Table1[[#This Row],[Level of Care]]</f>
        <v>30425-AVALON MEMORY CARE-ALF**</v>
      </c>
      <c r="G593" s="2" t="s">
        <v>7451</v>
      </c>
      <c r="H593" s="2" t="s">
        <v>18</v>
      </c>
      <c r="I593" s="2" t="s">
        <v>3916</v>
      </c>
      <c r="J593" s="2" t="s">
        <v>2107</v>
      </c>
      <c r="K593" s="2" t="s">
        <v>7452</v>
      </c>
      <c r="L593" s="3">
        <v>30</v>
      </c>
      <c r="M593" s="2" t="s">
        <v>7453</v>
      </c>
      <c r="N593" s="2" t="s">
        <v>7454</v>
      </c>
      <c r="O593" s="2" t="s">
        <v>7451</v>
      </c>
      <c r="P593" s="2" t="s">
        <v>18</v>
      </c>
      <c r="Q593" s="2" t="s">
        <v>3916</v>
      </c>
      <c r="R593" s="2" t="s">
        <v>7455</v>
      </c>
      <c r="S593" s="2" t="s">
        <v>36</v>
      </c>
    </row>
    <row r="594" spans="1:19" ht="13.9" customHeight="1" x14ac:dyDescent="0.25">
      <c r="A594" s="12">
        <f>ROUND(Table1[[#This Row],[Capacity]]*248.77,0)</f>
        <v>1990</v>
      </c>
      <c r="B594" s="4">
        <v>30440</v>
      </c>
      <c r="C594" s="9" t="s">
        <v>7992</v>
      </c>
      <c r="D594" s="2" t="s">
        <v>406</v>
      </c>
      <c r="E594" s="2" t="s">
        <v>7456</v>
      </c>
      <c r="F594" s="2" t="str">
        <f>Table1[[#This Row],[Facility Number]]&amp;"-"&amp;Table1[[#This Row],[Facility Name]]&amp;"-"&amp;Table1[[#This Row],[Level of Care]]</f>
        <v>30440-POPA GOOD SAMARITAN SERVICES, LLC-ALF**</v>
      </c>
      <c r="G594" s="2" t="s">
        <v>7457</v>
      </c>
      <c r="H594" s="2" t="s">
        <v>7458</v>
      </c>
      <c r="I594" s="2" t="s">
        <v>7459</v>
      </c>
      <c r="J594" s="2" t="s">
        <v>93</v>
      </c>
      <c r="K594" s="2" t="s">
        <v>7460</v>
      </c>
      <c r="L594" s="3">
        <v>8</v>
      </c>
      <c r="M594" s="2" t="s">
        <v>7461</v>
      </c>
      <c r="N594" s="2" t="s">
        <v>7462</v>
      </c>
      <c r="O594" s="2" t="s">
        <v>7457</v>
      </c>
      <c r="P594" s="2" t="s">
        <v>7458</v>
      </c>
      <c r="Q594" s="2" t="s">
        <v>7459</v>
      </c>
      <c r="R594" s="2" t="s">
        <v>7456</v>
      </c>
      <c r="S594" s="2" t="s">
        <v>36</v>
      </c>
    </row>
    <row r="595" spans="1:19" ht="13.9" customHeight="1" x14ac:dyDescent="0.25">
      <c r="A595" s="12">
        <f>ROUND(Table1[[#This Row],[Capacity]]*248.77,0)</f>
        <v>24379</v>
      </c>
      <c r="B595" s="4">
        <v>30466</v>
      </c>
      <c r="C595" s="9" t="s">
        <v>7992</v>
      </c>
      <c r="D595" s="2" t="s">
        <v>406</v>
      </c>
      <c r="E595" s="2" t="s">
        <v>7463</v>
      </c>
      <c r="F595" s="2" t="str">
        <f>Table1[[#This Row],[Facility Number]]&amp;"-"&amp;Table1[[#This Row],[Facility Name]]&amp;"-"&amp;Table1[[#This Row],[Level of Care]]</f>
        <v>30466-GRANDE AT LAUMEIER PARK THE-ALF**</v>
      </c>
      <c r="G595" s="2" t="s">
        <v>7464</v>
      </c>
      <c r="H595" s="2" t="s">
        <v>7465</v>
      </c>
      <c r="I595" s="2" t="s">
        <v>7466</v>
      </c>
      <c r="J595" s="2" t="s">
        <v>2092</v>
      </c>
      <c r="K595" s="2" t="s">
        <v>7467</v>
      </c>
      <c r="L595" s="3">
        <v>98</v>
      </c>
      <c r="M595" s="2" t="s">
        <v>7468</v>
      </c>
      <c r="N595" s="2" t="s">
        <v>7469</v>
      </c>
      <c r="O595" s="2" t="s">
        <v>7464</v>
      </c>
      <c r="P595" s="2" t="s">
        <v>7465</v>
      </c>
      <c r="Q595" s="2" t="s">
        <v>7466</v>
      </c>
      <c r="R595" s="2" t="s">
        <v>7470</v>
      </c>
      <c r="S595" s="2" t="s">
        <v>36</v>
      </c>
    </row>
    <row r="596" spans="1:19" ht="13.9" customHeight="1" x14ac:dyDescent="0.25">
      <c r="A596" s="12">
        <f>ROUND(Table1[[#This Row],[Capacity]]*248.77,0)</f>
        <v>14429</v>
      </c>
      <c r="B596" s="4">
        <v>30479</v>
      </c>
      <c r="C596" s="9" t="s">
        <v>7992</v>
      </c>
      <c r="D596" s="2" t="s">
        <v>406</v>
      </c>
      <c r="E596" s="2" t="s">
        <v>7471</v>
      </c>
      <c r="F596" s="2" t="str">
        <f>Table1[[#This Row],[Facility Number]]&amp;"-"&amp;Table1[[#This Row],[Facility Name]]&amp;"-"&amp;Table1[[#This Row],[Level of Care]]</f>
        <v>30479-GRANDE AT CREVE COEUR THE-ALF**</v>
      </c>
      <c r="G596" s="2" t="s">
        <v>7472</v>
      </c>
      <c r="H596" s="2" t="s">
        <v>832</v>
      </c>
      <c r="I596" s="2" t="s">
        <v>7473</v>
      </c>
      <c r="J596" s="2" t="s">
        <v>1314</v>
      </c>
      <c r="K596" s="2" t="s">
        <v>7474</v>
      </c>
      <c r="L596" s="3">
        <v>58</v>
      </c>
      <c r="M596" s="2" t="s">
        <v>7475</v>
      </c>
      <c r="N596" s="2" t="s">
        <v>7476</v>
      </c>
      <c r="O596" s="2" t="s">
        <v>7472</v>
      </c>
      <c r="P596" s="2" t="s">
        <v>832</v>
      </c>
      <c r="Q596" s="2" t="s">
        <v>7473</v>
      </c>
      <c r="R596" s="2" t="s">
        <v>7477</v>
      </c>
      <c r="S596" s="2" t="s">
        <v>36</v>
      </c>
    </row>
    <row r="597" spans="1:19" ht="13.9" customHeight="1" x14ac:dyDescent="0.25">
      <c r="A597" s="12">
        <f>ROUND(Table1[[#This Row],[Capacity]]*248.77,0)</f>
        <v>1990</v>
      </c>
      <c r="B597" s="4">
        <v>30492</v>
      </c>
      <c r="C597" s="9" t="s">
        <v>7992</v>
      </c>
      <c r="D597" s="2" t="s">
        <v>406</v>
      </c>
      <c r="E597" s="2" t="s">
        <v>7478</v>
      </c>
      <c r="F597" s="2" t="str">
        <f>Table1[[#This Row],[Facility Number]]&amp;"-"&amp;Table1[[#This Row],[Facility Name]]&amp;"-"&amp;Table1[[#This Row],[Level of Care]]</f>
        <v>30492-FAMILY PARTNERS HOME LLC-ALF**</v>
      </c>
      <c r="G597" s="2" t="s">
        <v>7479</v>
      </c>
      <c r="H597" s="2" t="s">
        <v>18</v>
      </c>
      <c r="I597" s="2" t="s">
        <v>7480</v>
      </c>
      <c r="J597" s="2" t="s">
        <v>7481</v>
      </c>
      <c r="K597" s="2" t="s">
        <v>7482</v>
      </c>
      <c r="L597" s="3">
        <v>8</v>
      </c>
      <c r="M597" s="2" t="s">
        <v>7483</v>
      </c>
      <c r="N597" s="2" t="s">
        <v>7484</v>
      </c>
      <c r="O597" s="2" t="s">
        <v>7485</v>
      </c>
      <c r="P597" s="2" t="s">
        <v>18</v>
      </c>
      <c r="Q597" s="2" t="s">
        <v>7486</v>
      </c>
      <c r="R597" s="2" t="s">
        <v>7478</v>
      </c>
      <c r="S597" s="2" t="s">
        <v>36</v>
      </c>
    </row>
    <row r="598" spans="1:19" ht="13.9" customHeight="1" x14ac:dyDescent="0.25">
      <c r="A598" s="12">
        <f>ROUND(Table1[[#This Row],[Capacity]]*248.77,0)</f>
        <v>16419</v>
      </c>
      <c r="B598" s="4">
        <v>30509</v>
      </c>
      <c r="C598" s="9" t="s">
        <v>7992</v>
      </c>
      <c r="D598" s="2" t="s">
        <v>406</v>
      </c>
      <c r="E598" s="2" t="s">
        <v>7487</v>
      </c>
      <c r="F598" s="2" t="str">
        <f>Table1[[#This Row],[Facility Number]]&amp;"-"&amp;Table1[[#This Row],[Facility Name]]&amp;"-"&amp;Table1[[#This Row],[Level of Care]]</f>
        <v>30509-BETHESDA HAWTHORNE PLACE-ALF**</v>
      </c>
      <c r="G598" s="2" t="s">
        <v>7488</v>
      </c>
      <c r="H598" s="2" t="s">
        <v>18</v>
      </c>
      <c r="I598" s="2" t="s">
        <v>7489</v>
      </c>
      <c r="J598" s="2" t="s">
        <v>592</v>
      </c>
      <c r="K598" s="2" t="s">
        <v>7490</v>
      </c>
      <c r="L598" s="3">
        <v>66</v>
      </c>
      <c r="M598" s="2" t="s">
        <v>7491</v>
      </c>
      <c r="N598" s="2" t="s">
        <v>7492</v>
      </c>
      <c r="O598" s="2" t="s">
        <v>7488</v>
      </c>
      <c r="P598" s="2" t="s">
        <v>18</v>
      </c>
      <c r="Q598" s="2" t="s">
        <v>7489</v>
      </c>
      <c r="R598" s="2" t="s">
        <v>214</v>
      </c>
      <c r="S598" s="2" t="s">
        <v>76</v>
      </c>
    </row>
    <row r="599" spans="1:19" ht="13.9" customHeight="1" x14ac:dyDescent="0.25">
      <c r="A599" s="12">
        <f>ROUND(Table1[[#This Row],[Capacity]]*248.77,0)</f>
        <v>8458</v>
      </c>
      <c r="B599" s="4">
        <v>30595</v>
      </c>
      <c r="C599" s="9" t="s">
        <v>7992</v>
      </c>
      <c r="D599" s="2" t="s">
        <v>15</v>
      </c>
      <c r="E599" s="2" t="s">
        <v>7509</v>
      </c>
      <c r="F599" s="2" t="str">
        <f>Table1[[#This Row],[Facility Number]]&amp;"-"&amp;Table1[[#This Row],[Facility Name]]&amp;"-"&amp;Table1[[#This Row],[Level of Care]]</f>
        <v>30595-VALLEY PARK WEST-RCF</v>
      </c>
      <c r="G599" s="2" t="s">
        <v>7510</v>
      </c>
      <c r="H599" s="2" t="s">
        <v>3521</v>
      </c>
      <c r="I599" s="2" t="s">
        <v>7511</v>
      </c>
      <c r="J599" s="2" t="s">
        <v>246</v>
      </c>
      <c r="K599" s="2" t="s">
        <v>1575</v>
      </c>
      <c r="L599" s="3">
        <v>34</v>
      </c>
      <c r="M599" s="2" t="s">
        <v>7512</v>
      </c>
      <c r="N599" s="2" t="s">
        <v>7513</v>
      </c>
      <c r="O599" s="2" t="s">
        <v>7510</v>
      </c>
      <c r="P599" s="2" t="s">
        <v>3521</v>
      </c>
      <c r="Q599" s="2" t="s">
        <v>7511</v>
      </c>
      <c r="R599" s="2" t="s">
        <v>7514</v>
      </c>
      <c r="S599" s="2" t="s">
        <v>36</v>
      </c>
    </row>
    <row r="600" spans="1:19" ht="13.9" customHeight="1" x14ac:dyDescent="0.25">
      <c r="A600" s="12">
        <f>ROUND(Table1[[#This Row],[Capacity]]*248.77,0)</f>
        <v>23633</v>
      </c>
      <c r="B600" s="4">
        <v>30612</v>
      </c>
      <c r="C600" s="9" t="s">
        <v>7992</v>
      </c>
      <c r="D600" s="2" t="s">
        <v>406</v>
      </c>
      <c r="E600" s="2" t="s">
        <v>7515</v>
      </c>
      <c r="F600" s="2" t="str">
        <f>Table1[[#This Row],[Facility Number]]&amp;"-"&amp;Table1[[#This Row],[Facility Name]]&amp;"-"&amp;Table1[[#This Row],[Level of Care]]</f>
        <v>30612-ANTHOLOGY OF TOWN &amp; COUNTRY-ALF**</v>
      </c>
      <c r="G600" s="2" t="s">
        <v>7516</v>
      </c>
      <c r="H600" s="2" t="s">
        <v>686</v>
      </c>
      <c r="I600" s="2" t="s">
        <v>7517</v>
      </c>
      <c r="J600" s="2" t="s">
        <v>7518</v>
      </c>
      <c r="K600" s="2" t="s">
        <v>7519</v>
      </c>
      <c r="L600" s="3">
        <v>95</v>
      </c>
      <c r="M600" s="2" t="s">
        <v>7520</v>
      </c>
      <c r="N600" s="2" t="s">
        <v>7521</v>
      </c>
      <c r="O600" s="2" t="s">
        <v>7516</v>
      </c>
      <c r="P600" s="2" t="s">
        <v>686</v>
      </c>
      <c r="Q600" s="2" t="s">
        <v>7517</v>
      </c>
      <c r="R600" s="2" t="s">
        <v>7522</v>
      </c>
      <c r="S600" s="2" t="s">
        <v>36</v>
      </c>
    </row>
    <row r="601" spans="1:19" ht="13.9" customHeight="1" x14ac:dyDescent="0.25">
      <c r="A601" s="12">
        <f>ROUND(Table1[[#This Row],[Capacity]]*248.77,0)</f>
        <v>18907</v>
      </c>
      <c r="B601" s="4">
        <v>30623</v>
      </c>
      <c r="C601" s="9" t="s">
        <v>7992</v>
      </c>
      <c r="D601" s="2" t="s">
        <v>406</v>
      </c>
      <c r="E601" s="2" t="s">
        <v>7523</v>
      </c>
      <c r="F601" s="2" t="str">
        <f>Table1[[#This Row],[Facility Number]]&amp;"-"&amp;Table1[[#This Row],[Facility Name]]&amp;"-"&amp;Table1[[#This Row],[Level of Care]]</f>
        <v>30623-VILLAS OF JACKSON LLC THE-ALF**</v>
      </c>
      <c r="G601" s="2" t="s">
        <v>7524</v>
      </c>
      <c r="H601" s="2" t="s">
        <v>70</v>
      </c>
      <c r="I601" s="2" t="s">
        <v>7525</v>
      </c>
      <c r="J601" s="2" t="s">
        <v>1515</v>
      </c>
      <c r="K601" s="2" t="s">
        <v>7526</v>
      </c>
      <c r="L601" s="3">
        <v>76</v>
      </c>
      <c r="M601" s="2" t="s">
        <v>7527</v>
      </c>
      <c r="N601" s="2" t="s">
        <v>7528</v>
      </c>
      <c r="O601" s="2" t="s">
        <v>7524</v>
      </c>
      <c r="P601" s="2" t="s">
        <v>70</v>
      </c>
      <c r="Q601" s="2" t="s">
        <v>7525</v>
      </c>
      <c r="R601" s="2" t="s">
        <v>7529</v>
      </c>
      <c r="S601" s="2" t="s">
        <v>36</v>
      </c>
    </row>
    <row r="602" spans="1:19" ht="13.9" customHeight="1" x14ac:dyDescent="0.25">
      <c r="A602" s="12">
        <f>ROUND(Table1[[#This Row],[Capacity]]*248.77,0)</f>
        <v>38559</v>
      </c>
      <c r="B602" s="4">
        <v>30676</v>
      </c>
      <c r="C602" s="9" t="s">
        <v>7992</v>
      </c>
      <c r="D602" s="2" t="s">
        <v>406</v>
      </c>
      <c r="E602" s="2" t="s">
        <v>7530</v>
      </c>
      <c r="F602" s="2" t="str">
        <f>Table1[[#This Row],[Facility Number]]&amp;"-"&amp;Table1[[#This Row],[Facility Name]]&amp;"-"&amp;Table1[[#This Row],[Level of Care]]</f>
        <v>30676-CEDARHURST OF ST. CHARLES ASSISTED LIVING &amp; MEMORY CARE-ALF**</v>
      </c>
      <c r="G602" s="2" t="s">
        <v>7531</v>
      </c>
      <c r="H602" s="2" t="s">
        <v>541</v>
      </c>
      <c r="I602" s="2" t="s">
        <v>7532</v>
      </c>
      <c r="J602" s="2" t="s">
        <v>7533</v>
      </c>
      <c r="K602" s="2" t="s">
        <v>7534</v>
      </c>
      <c r="L602" s="3">
        <v>155</v>
      </c>
      <c r="M602" s="2" t="s">
        <v>7535</v>
      </c>
      <c r="N602" s="2" t="s">
        <v>7536</v>
      </c>
      <c r="O602" s="2" t="s">
        <v>7531</v>
      </c>
      <c r="P602" s="2" t="s">
        <v>541</v>
      </c>
      <c r="Q602" s="2" t="s">
        <v>7532</v>
      </c>
      <c r="R602" s="2" t="s">
        <v>7537</v>
      </c>
      <c r="S602" s="2" t="s">
        <v>36</v>
      </c>
    </row>
    <row r="603" spans="1:19" ht="13.9" customHeight="1" x14ac:dyDescent="0.25">
      <c r="A603" s="12">
        <f>ROUND(Table1[[#This Row],[Capacity]]*248.77,0)</f>
        <v>16419</v>
      </c>
      <c r="B603" s="4">
        <v>30722</v>
      </c>
      <c r="C603" s="9" t="s">
        <v>7992</v>
      </c>
      <c r="D603" s="2" t="s">
        <v>406</v>
      </c>
      <c r="E603" s="2" t="s">
        <v>7538</v>
      </c>
      <c r="F603" s="2" t="str">
        <f>Table1[[#This Row],[Facility Number]]&amp;"-"&amp;Table1[[#This Row],[Facility Name]]&amp;"-"&amp;Table1[[#This Row],[Level of Care]]</f>
        <v>30722-CASTLEWOOD SENIOR LIVING THE-ALF**</v>
      </c>
      <c r="G603" s="2" t="s">
        <v>7539</v>
      </c>
      <c r="H603" s="2" t="s">
        <v>4146</v>
      </c>
      <c r="I603" s="2" t="s">
        <v>7540</v>
      </c>
      <c r="J603" s="2" t="s">
        <v>4331</v>
      </c>
      <c r="K603" s="2" t="s">
        <v>7541</v>
      </c>
      <c r="L603" s="3">
        <v>66</v>
      </c>
      <c r="M603" s="2" t="s">
        <v>7542</v>
      </c>
      <c r="N603" s="2" t="s">
        <v>7543</v>
      </c>
      <c r="O603" s="2" t="s">
        <v>7539</v>
      </c>
      <c r="P603" s="2" t="s">
        <v>4146</v>
      </c>
      <c r="Q603" s="2" t="s">
        <v>7540</v>
      </c>
      <c r="R603" s="2" t="s">
        <v>7544</v>
      </c>
      <c r="S603" s="2" t="s">
        <v>36</v>
      </c>
    </row>
    <row r="604" spans="1:19" ht="13.9" customHeight="1" x14ac:dyDescent="0.25">
      <c r="A604" s="12">
        <f>ROUND(Table1[[#This Row],[Capacity]]*248.77,0)</f>
        <v>24379</v>
      </c>
      <c r="B604" s="4">
        <v>30758</v>
      </c>
      <c r="C604" s="9" t="s">
        <v>7992</v>
      </c>
      <c r="D604" s="2" t="s">
        <v>406</v>
      </c>
      <c r="E604" s="2" t="s">
        <v>7552</v>
      </c>
      <c r="F604" s="2" t="str">
        <f>Table1[[#This Row],[Facility Number]]&amp;"-"&amp;Table1[[#This Row],[Facility Name]]&amp;"-"&amp;Table1[[#This Row],[Level of Care]]</f>
        <v>30758-OXFORD GRAND AT SHOAL CREEK-ALF**</v>
      </c>
      <c r="G604" s="2" t="s">
        <v>7553</v>
      </c>
      <c r="H604" s="2" t="s">
        <v>68</v>
      </c>
      <c r="I604" s="2" t="s">
        <v>7554</v>
      </c>
      <c r="J604" s="2" t="s">
        <v>7555</v>
      </c>
      <c r="K604" s="2" t="s">
        <v>4077</v>
      </c>
      <c r="L604" s="3">
        <v>98</v>
      </c>
      <c r="M604" s="2" t="s">
        <v>7556</v>
      </c>
      <c r="N604" s="2" t="s">
        <v>7557</v>
      </c>
      <c r="O604" s="2" t="s">
        <v>7553</v>
      </c>
      <c r="P604" s="2" t="s">
        <v>68</v>
      </c>
      <c r="Q604" s="2" t="s">
        <v>7554</v>
      </c>
      <c r="R604" s="2" t="s">
        <v>7558</v>
      </c>
      <c r="S604" s="2" t="s">
        <v>36</v>
      </c>
    </row>
    <row r="605" spans="1:19" ht="13.9" customHeight="1" x14ac:dyDescent="0.25">
      <c r="A605" s="12">
        <f>ROUND(Table1[[#This Row],[Capacity]]*248.77,0)</f>
        <v>19902</v>
      </c>
      <c r="B605" s="4">
        <v>30774</v>
      </c>
      <c r="C605" s="9" t="s">
        <v>7992</v>
      </c>
      <c r="D605" s="2" t="s">
        <v>406</v>
      </c>
      <c r="E605" s="2" t="s">
        <v>7559</v>
      </c>
      <c r="F605" s="2" t="str">
        <f>Table1[[#This Row],[Facility Number]]&amp;"-"&amp;Table1[[#This Row],[Facility Name]]&amp;"-"&amp;Table1[[#This Row],[Level of Care]]</f>
        <v>30774-BENTON HOUSE OF STALEY HILLS-ALF**</v>
      </c>
      <c r="G605" s="2" t="s">
        <v>7560</v>
      </c>
      <c r="H605" s="2" t="s">
        <v>68</v>
      </c>
      <c r="I605" s="2" t="s">
        <v>7561</v>
      </c>
      <c r="J605" s="2" t="s">
        <v>7562</v>
      </c>
      <c r="K605" s="2" t="s">
        <v>669</v>
      </c>
      <c r="L605" s="3">
        <v>80</v>
      </c>
      <c r="M605" s="2" t="s">
        <v>7563</v>
      </c>
      <c r="N605" s="2" t="s">
        <v>7564</v>
      </c>
      <c r="O605" s="2" t="s">
        <v>7560</v>
      </c>
      <c r="P605" s="2" t="s">
        <v>68</v>
      </c>
      <c r="Q605" s="2" t="s">
        <v>7561</v>
      </c>
      <c r="R605" s="2" t="s">
        <v>7565</v>
      </c>
      <c r="S605" s="2" t="s">
        <v>36</v>
      </c>
    </row>
    <row r="606" spans="1:19" ht="13.9" customHeight="1" x14ac:dyDescent="0.25">
      <c r="A606" s="12">
        <f>ROUND(Table1[[#This Row],[Capacity]]*248.77,0)</f>
        <v>29852</v>
      </c>
      <c r="B606" s="4">
        <v>30805</v>
      </c>
      <c r="C606" s="9" t="s">
        <v>7992</v>
      </c>
      <c r="D606" s="2" t="s">
        <v>406</v>
      </c>
      <c r="E606" s="2" t="s">
        <v>7566</v>
      </c>
      <c r="F606" s="2" t="str">
        <f>Table1[[#This Row],[Facility Number]]&amp;"-"&amp;Table1[[#This Row],[Facility Name]]&amp;"-"&amp;Table1[[#This Row],[Level of Care]]</f>
        <v>30805-MATTIS POINTE - ASSISTED LIVING BY AMERICARE-ALF**</v>
      </c>
      <c r="G606" s="2" t="s">
        <v>7567</v>
      </c>
      <c r="H606" s="2" t="s">
        <v>18</v>
      </c>
      <c r="I606" s="2" t="s">
        <v>7568</v>
      </c>
      <c r="J606" s="2" t="s">
        <v>7569</v>
      </c>
      <c r="K606" s="2" t="s">
        <v>7570</v>
      </c>
      <c r="L606" s="3">
        <v>120</v>
      </c>
      <c r="M606" s="2" t="s">
        <v>7571</v>
      </c>
      <c r="N606" s="2" t="s">
        <v>7572</v>
      </c>
      <c r="O606" s="2" t="s">
        <v>7567</v>
      </c>
      <c r="P606" s="2" t="s">
        <v>18</v>
      </c>
      <c r="Q606" s="2" t="s">
        <v>7568</v>
      </c>
      <c r="R606" s="2" t="s">
        <v>7573</v>
      </c>
      <c r="S606" s="2" t="s">
        <v>36</v>
      </c>
    </row>
    <row r="607" spans="1:19" ht="13.9" customHeight="1" x14ac:dyDescent="0.25">
      <c r="A607" s="12">
        <f>ROUND(Table1[[#This Row],[Capacity]]*248.77,0)</f>
        <v>23633</v>
      </c>
      <c r="B607" s="4">
        <v>30848</v>
      </c>
      <c r="C607" s="9" t="s">
        <v>7992</v>
      </c>
      <c r="D607" s="2" t="s">
        <v>406</v>
      </c>
      <c r="E607" s="2" t="s">
        <v>7574</v>
      </c>
      <c r="F607" s="2" t="str">
        <f>Table1[[#This Row],[Facility Number]]&amp;"-"&amp;Table1[[#This Row],[Facility Name]]&amp;"-"&amp;Table1[[#This Row],[Level of Care]]</f>
        <v>30848-THE GRANDE AT CHESTERFIELD-ALF**</v>
      </c>
      <c r="G607" s="2" t="s">
        <v>7575</v>
      </c>
      <c r="H607" s="2" t="s">
        <v>694</v>
      </c>
      <c r="I607" s="2" t="s">
        <v>7576</v>
      </c>
      <c r="J607" s="2" t="s">
        <v>5237</v>
      </c>
      <c r="K607" s="2" t="s">
        <v>7577</v>
      </c>
      <c r="L607" s="3">
        <v>95</v>
      </c>
      <c r="M607" s="2" t="s">
        <v>7578</v>
      </c>
      <c r="N607" s="2" t="s">
        <v>7579</v>
      </c>
      <c r="O607" s="2" t="s">
        <v>7575</v>
      </c>
      <c r="P607" s="2" t="s">
        <v>694</v>
      </c>
      <c r="Q607" s="2" t="s">
        <v>7576</v>
      </c>
      <c r="R607" s="2" t="s">
        <v>7580</v>
      </c>
      <c r="S607" s="2" t="s">
        <v>36</v>
      </c>
    </row>
    <row r="608" spans="1:19" ht="13.9" customHeight="1" x14ac:dyDescent="0.25">
      <c r="A608" s="12">
        <f>ROUND(Table1[[#This Row],[Capacity]]*248.77,0)</f>
        <v>17414</v>
      </c>
      <c r="B608" s="4">
        <v>30865</v>
      </c>
      <c r="C608" s="9" t="s">
        <v>7992</v>
      </c>
      <c r="D608" s="2" t="s">
        <v>406</v>
      </c>
      <c r="E608" s="2" t="s">
        <v>7581</v>
      </c>
      <c r="F608" s="2" t="str">
        <f>Table1[[#This Row],[Facility Number]]&amp;"-"&amp;Table1[[#This Row],[Facility Name]]&amp;"-"&amp;Table1[[#This Row],[Level of Care]]</f>
        <v>30865-ROCK ISLAND VILLAGE-ALF**</v>
      </c>
      <c r="G608" s="2" t="s">
        <v>7582</v>
      </c>
      <c r="H608" s="2" t="s">
        <v>2407</v>
      </c>
      <c r="I608" s="2" t="s">
        <v>7583</v>
      </c>
      <c r="J608" s="2" t="s">
        <v>7119</v>
      </c>
      <c r="K608" s="2" t="s">
        <v>7584</v>
      </c>
      <c r="L608" s="3">
        <v>70</v>
      </c>
      <c r="M608" s="2" t="s">
        <v>7585</v>
      </c>
      <c r="N608" s="2" t="s">
        <v>7586</v>
      </c>
      <c r="O608" s="2" t="s">
        <v>7582</v>
      </c>
      <c r="P608" s="2" t="s">
        <v>2407</v>
      </c>
      <c r="Q608" s="2" t="s">
        <v>7583</v>
      </c>
      <c r="R608" s="2" t="s">
        <v>7587</v>
      </c>
      <c r="S608" s="2" t="s">
        <v>36</v>
      </c>
    </row>
    <row r="609" spans="1:19" ht="13.9" customHeight="1" x14ac:dyDescent="0.25">
      <c r="A609" s="12">
        <f>ROUND(Table1[[#This Row],[Capacity]]*248.77,0)</f>
        <v>4478</v>
      </c>
      <c r="B609" s="4">
        <v>30888</v>
      </c>
      <c r="C609" s="9" t="s">
        <v>7992</v>
      </c>
      <c r="D609" s="2" t="s">
        <v>15</v>
      </c>
      <c r="E609" s="2" t="s">
        <v>7588</v>
      </c>
      <c r="F609" s="2" t="str">
        <f>Table1[[#This Row],[Facility Number]]&amp;"-"&amp;Table1[[#This Row],[Facility Name]]&amp;"-"&amp;Table1[[#This Row],[Level of Care]]</f>
        <v>30888-WELLER PLACE RETIREMENT CENTER-RCF</v>
      </c>
      <c r="G609" s="2" t="s">
        <v>7589</v>
      </c>
      <c r="H609" s="2" t="s">
        <v>1717</v>
      </c>
      <c r="I609" s="2" t="s">
        <v>7590</v>
      </c>
      <c r="J609" s="2" t="s">
        <v>7591</v>
      </c>
      <c r="K609" s="2" t="s">
        <v>176</v>
      </c>
      <c r="L609" s="3">
        <v>18</v>
      </c>
      <c r="M609" s="2" t="s">
        <v>7592</v>
      </c>
      <c r="N609" s="2" t="s">
        <v>7593</v>
      </c>
      <c r="O609" s="2" t="s">
        <v>7589</v>
      </c>
      <c r="P609" s="2" t="s">
        <v>1717</v>
      </c>
      <c r="Q609" s="2" t="s">
        <v>7590</v>
      </c>
      <c r="R609" s="2" t="s">
        <v>7594</v>
      </c>
      <c r="S609" s="2" t="s">
        <v>36</v>
      </c>
    </row>
    <row r="610" spans="1:19" ht="13.9" customHeight="1" x14ac:dyDescent="0.25">
      <c r="A610" s="12">
        <f>ROUND(Table1[[#This Row],[Capacity]]*248.77,0)</f>
        <v>9951</v>
      </c>
      <c r="B610" s="4">
        <v>30984</v>
      </c>
      <c r="C610" s="9" t="s">
        <v>7992</v>
      </c>
      <c r="D610" s="2" t="s">
        <v>15</v>
      </c>
      <c r="E610" s="2" t="s">
        <v>7609</v>
      </c>
      <c r="F610" s="2" t="str">
        <f>Table1[[#This Row],[Facility Number]]&amp;"-"&amp;Table1[[#This Row],[Facility Name]]&amp;"-"&amp;Table1[[#This Row],[Level of Care]]</f>
        <v>30984-ANNIE'S HOUSE INC-RCF</v>
      </c>
      <c r="G610" s="2" t="s">
        <v>7610</v>
      </c>
      <c r="H610" s="2" t="s">
        <v>2810</v>
      </c>
      <c r="I610" s="2" t="s">
        <v>6527</v>
      </c>
      <c r="J610" s="2" t="s">
        <v>867</v>
      </c>
      <c r="K610" s="2" t="s">
        <v>5181</v>
      </c>
      <c r="L610" s="3">
        <v>40</v>
      </c>
      <c r="M610" s="2" t="s">
        <v>7611</v>
      </c>
      <c r="N610" s="2" t="s">
        <v>7612</v>
      </c>
      <c r="O610" s="2" t="s">
        <v>7610</v>
      </c>
      <c r="P610" s="2" t="s">
        <v>2810</v>
      </c>
      <c r="Q610" s="2" t="s">
        <v>6527</v>
      </c>
      <c r="R610" s="2" t="s">
        <v>7613</v>
      </c>
      <c r="S610" s="2" t="s">
        <v>24</v>
      </c>
    </row>
    <row r="611" spans="1:19" ht="13.9" customHeight="1" x14ac:dyDescent="0.25">
      <c r="A611" s="12">
        <f>ROUND(Table1[[#This Row],[Capacity]]*248.77,0)</f>
        <v>13682</v>
      </c>
      <c r="B611" s="4">
        <v>30996</v>
      </c>
      <c r="C611" s="9" t="s">
        <v>7992</v>
      </c>
      <c r="D611" s="2" t="s">
        <v>406</v>
      </c>
      <c r="E611" s="2" t="s">
        <v>7614</v>
      </c>
      <c r="F611" s="2" t="str">
        <f>Table1[[#This Row],[Facility Number]]&amp;"-"&amp;Table1[[#This Row],[Facility Name]]&amp;"-"&amp;Table1[[#This Row],[Level of Care]]</f>
        <v>30996-CROSS CREEK AT LEE'S SUMMIT-ALF**</v>
      </c>
      <c r="G611" s="2" t="s">
        <v>7615</v>
      </c>
      <c r="H611" s="2" t="s">
        <v>1725</v>
      </c>
      <c r="I611" s="2" t="s">
        <v>7616</v>
      </c>
      <c r="J611" s="2" t="s">
        <v>472</v>
      </c>
      <c r="K611" s="2" t="s">
        <v>7617</v>
      </c>
      <c r="L611" s="3">
        <v>55</v>
      </c>
      <c r="M611" s="2" t="s">
        <v>7618</v>
      </c>
      <c r="N611" s="2" t="s">
        <v>7619</v>
      </c>
      <c r="O611" s="2" t="s">
        <v>7615</v>
      </c>
      <c r="P611" s="2" t="s">
        <v>1725</v>
      </c>
      <c r="Q611" s="2" t="s">
        <v>7616</v>
      </c>
      <c r="R611" s="2" t="s">
        <v>7620</v>
      </c>
      <c r="S611" s="2" t="s">
        <v>36</v>
      </c>
    </row>
    <row r="612" spans="1:19" ht="13.9" customHeight="1" x14ac:dyDescent="0.25">
      <c r="A612" s="12">
        <f>ROUND(Table1[[#This Row],[Capacity]]*248.77,0)</f>
        <v>14926</v>
      </c>
      <c r="B612" s="4">
        <v>31005</v>
      </c>
      <c r="C612" s="9" t="s">
        <v>7992</v>
      </c>
      <c r="D612" s="2" t="s">
        <v>406</v>
      </c>
      <c r="E612" s="2" t="s">
        <v>7621</v>
      </c>
      <c r="F612" s="2" t="str">
        <f>Table1[[#This Row],[Facility Number]]&amp;"-"&amp;Table1[[#This Row],[Facility Name]]&amp;"-"&amp;Table1[[#This Row],[Level of Care]]</f>
        <v>31005-NORTERRE-ALF**</v>
      </c>
      <c r="G612" s="2" t="s">
        <v>7630</v>
      </c>
      <c r="H612" s="2" t="s">
        <v>887</v>
      </c>
      <c r="I612" s="2" t="s">
        <v>7631</v>
      </c>
      <c r="J612" s="2" t="s">
        <v>7624</v>
      </c>
      <c r="K612" s="2" t="s">
        <v>7625</v>
      </c>
      <c r="L612" s="3">
        <v>60</v>
      </c>
      <c r="M612" s="2" t="s">
        <v>7626</v>
      </c>
      <c r="N612" s="2" t="s">
        <v>7632</v>
      </c>
      <c r="O612" s="2" t="s">
        <v>7630</v>
      </c>
      <c r="P612" s="2" t="s">
        <v>887</v>
      </c>
      <c r="Q612" s="2" t="s">
        <v>7631</v>
      </c>
      <c r="R612" s="2" t="s">
        <v>7629</v>
      </c>
      <c r="S612" s="2" t="s">
        <v>36</v>
      </c>
    </row>
    <row r="613" spans="1:19" ht="13.9" customHeight="1" x14ac:dyDescent="0.25">
      <c r="A613" s="12">
        <f>ROUND(Table1[[#This Row],[Capacity]]*248.77,0)</f>
        <v>31843</v>
      </c>
      <c r="B613" s="4">
        <v>31029</v>
      </c>
      <c r="C613" s="9" t="s">
        <v>7992</v>
      </c>
      <c r="D613" s="2" t="s">
        <v>406</v>
      </c>
      <c r="E613" s="2" t="s">
        <v>7639</v>
      </c>
      <c r="F613" s="2" t="str">
        <f>Table1[[#This Row],[Facility Number]]&amp;"-"&amp;Table1[[#This Row],[Facility Name]]&amp;"-"&amp;Table1[[#This Row],[Level of Care]]</f>
        <v>31029-BOULEVARD SENIOR LIVING OF ST CHARLES-ALF**</v>
      </c>
      <c r="G613" s="2" t="s">
        <v>7640</v>
      </c>
      <c r="H613" s="2" t="s">
        <v>541</v>
      </c>
      <c r="I613" s="2" t="s">
        <v>7641</v>
      </c>
      <c r="J613" s="2" t="s">
        <v>2546</v>
      </c>
      <c r="K613" s="2" t="s">
        <v>1502</v>
      </c>
      <c r="L613" s="3">
        <v>128</v>
      </c>
      <c r="M613" s="2" t="s">
        <v>7642</v>
      </c>
      <c r="N613" s="2" t="s">
        <v>7643</v>
      </c>
      <c r="O613" s="2" t="s">
        <v>7640</v>
      </c>
      <c r="P613" s="2" t="s">
        <v>541</v>
      </c>
      <c r="Q613" s="2" t="s">
        <v>7641</v>
      </c>
      <c r="R613" s="2" t="s">
        <v>7644</v>
      </c>
      <c r="S613" s="2" t="s">
        <v>36</v>
      </c>
    </row>
    <row r="614" spans="1:19" ht="13.9" customHeight="1" x14ac:dyDescent="0.25">
      <c r="A614" s="12">
        <f>ROUND(Table1[[#This Row],[Capacity]]*248.77,0)</f>
        <v>23384</v>
      </c>
      <c r="B614" s="4">
        <v>31049</v>
      </c>
      <c r="C614" s="9" t="s">
        <v>7992</v>
      </c>
      <c r="D614" s="2" t="s">
        <v>406</v>
      </c>
      <c r="E614" s="2" t="s">
        <v>7645</v>
      </c>
      <c r="F614" s="2" t="str">
        <f>Table1[[#This Row],[Facility Number]]&amp;"-"&amp;Table1[[#This Row],[Facility Name]]&amp;"-"&amp;Table1[[#This Row],[Level of Care]]</f>
        <v>31049-ANTHOLOGY OF WILDWOOD-ALF**</v>
      </c>
      <c r="G614" s="2" t="s">
        <v>7646</v>
      </c>
      <c r="H614" s="2" t="s">
        <v>5186</v>
      </c>
      <c r="I614" s="2" t="s">
        <v>7647</v>
      </c>
      <c r="J614" s="2" t="s">
        <v>4200</v>
      </c>
      <c r="K614" s="2" t="s">
        <v>7648</v>
      </c>
      <c r="L614" s="3">
        <v>94</v>
      </c>
      <c r="M614" s="2" t="s">
        <v>7649</v>
      </c>
      <c r="N614" s="2" t="s">
        <v>7650</v>
      </c>
      <c r="O614" s="2" t="s">
        <v>7646</v>
      </c>
      <c r="P614" s="2" t="s">
        <v>5186</v>
      </c>
      <c r="Q614" s="2" t="s">
        <v>7647</v>
      </c>
      <c r="R614" s="2" t="s">
        <v>7651</v>
      </c>
      <c r="S614" s="2" t="s">
        <v>36</v>
      </c>
    </row>
    <row r="615" spans="1:19" ht="13.9" customHeight="1" x14ac:dyDescent="0.25">
      <c r="A615" s="12">
        <f>ROUND(Table1[[#This Row],[Capacity]]*248.77,0)</f>
        <v>13434</v>
      </c>
      <c r="B615" s="4">
        <v>31077</v>
      </c>
      <c r="C615" s="9" t="s">
        <v>7992</v>
      </c>
      <c r="D615" s="2" t="s">
        <v>406</v>
      </c>
      <c r="E615" s="2" t="s">
        <v>7652</v>
      </c>
      <c r="F615" s="2" t="str">
        <f>Table1[[#This Row],[Facility Number]]&amp;"-"&amp;Table1[[#This Row],[Facility Name]]&amp;"-"&amp;Table1[[#This Row],[Level of Care]]</f>
        <v>31077-SILVERADO LEE'S SUMMIT-ALF**</v>
      </c>
      <c r="G615" s="2" t="s">
        <v>7653</v>
      </c>
      <c r="H615" s="2" t="s">
        <v>1725</v>
      </c>
      <c r="I615" s="2" t="s">
        <v>7654</v>
      </c>
      <c r="J615" s="2" t="s">
        <v>7655</v>
      </c>
      <c r="K615" s="2" t="s">
        <v>7656</v>
      </c>
      <c r="L615" s="3">
        <v>54</v>
      </c>
      <c r="M615" s="2" t="s">
        <v>7657</v>
      </c>
      <c r="N615" s="2" t="s">
        <v>7658</v>
      </c>
      <c r="O615" s="2" t="s">
        <v>7653</v>
      </c>
      <c r="P615" s="2" t="s">
        <v>1725</v>
      </c>
      <c r="Q615" s="2" t="s">
        <v>7654</v>
      </c>
      <c r="R615" s="2" t="s">
        <v>7659</v>
      </c>
      <c r="S615" s="2" t="s">
        <v>36</v>
      </c>
    </row>
    <row r="616" spans="1:19" ht="13.9" customHeight="1" x14ac:dyDescent="0.25">
      <c r="A616" s="12">
        <f>ROUND(Table1[[#This Row],[Capacity]]*248.77,0)</f>
        <v>5970</v>
      </c>
      <c r="B616" s="4">
        <v>31116</v>
      </c>
      <c r="C616" s="9" t="s">
        <v>7992</v>
      </c>
      <c r="D616" s="2" t="s">
        <v>15</v>
      </c>
      <c r="E616" s="2" t="s">
        <v>7660</v>
      </c>
      <c r="F616" s="2" t="str">
        <f>Table1[[#This Row],[Facility Number]]&amp;"-"&amp;Table1[[#This Row],[Facility Name]]&amp;"-"&amp;Table1[[#This Row],[Level of Care]]</f>
        <v>31116-HARBOR PLACE - LINN-RCF</v>
      </c>
      <c r="G616" s="2" t="s">
        <v>7661</v>
      </c>
      <c r="H616" s="2" t="s">
        <v>337</v>
      </c>
      <c r="I616" s="2" t="s">
        <v>7662</v>
      </c>
      <c r="J616" s="2" t="s">
        <v>3448</v>
      </c>
      <c r="K616" s="2" t="s">
        <v>7663</v>
      </c>
      <c r="L616" s="3">
        <v>24</v>
      </c>
      <c r="M616" s="2" t="s">
        <v>7664</v>
      </c>
      <c r="N616" s="2" t="s">
        <v>7665</v>
      </c>
      <c r="O616" s="2" t="s">
        <v>7661</v>
      </c>
      <c r="P616" s="2" t="s">
        <v>337</v>
      </c>
      <c r="Q616" s="2" t="s">
        <v>7662</v>
      </c>
      <c r="R616" s="2" t="s">
        <v>7666</v>
      </c>
      <c r="S616" s="2" t="s">
        <v>36</v>
      </c>
    </row>
    <row r="617" spans="1:19" ht="13.9" customHeight="1" x14ac:dyDescent="0.25">
      <c r="A617" s="12">
        <f>ROUND(Table1[[#This Row],[Capacity]]*248.77,0)</f>
        <v>6717</v>
      </c>
      <c r="B617" s="4">
        <v>31147</v>
      </c>
      <c r="C617" s="9" t="s">
        <v>7992</v>
      </c>
      <c r="D617" s="2" t="s">
        <v>15</v>
      </c>
      <c r="E617" s="2" t="s">
        <v>7667</v>
      </c>
      <c r="F617" s="2" t="str">
        <f>Table1[[#This Row],[Facility Number]]&amp;"-"&amp;Table1[[#This Row],[Facility Name]]&amp;"-"&amp;Table1[[#This Row],[Level of Care]]</f>
        <v>31147-SMILEY MANOR WEST, LLC-RCF</v>
      </c>
      <c r="G617" s="2" t="s">
        <v>7668</v>
      </c>
      <c r="H617" s="2" t="s">
        <v>18</v>
      </c>
      <c r="I617" s="2" t="s">
        <v>7669</v>
      </c>
      <c r="J617" s="2" t="s">
        <v>1604</v>
      </c>
      <c r="K617" s="2" t="s">
        <v>7670</v>
      </c>
      <c r="L617" s="3">
        <v>27</v>
      </c>
      <c r="M617" s="2" t="s">
        <v>7671</v>
      </c>
      <c r="N617" s="2" t="s">
        <v>7672</v>
      </c>
      <c r="O617" s="2" t="s">
        <v>7668</v>
      </c>
      <c r="P617" s="2" t="s">
        <v>18</v>
      </c>
      <c r="Q617" s="2" t="s">
        <v>7669</v>
      </c>
      <c r="R617" s="2" t="s">
        <v>1607</v>
      </c>
      <c r="S617" s="2" t="s">
        <v>36</v>
      </c>
    </row>
    <row r="618" spans="1:19" ht="13.9" customHeight="1" x14ac:dyDescent="0.25">
      <c r="A618" s="12">
        <f>ROUND(Table1[[#This Row],[Capacity]]*248.77,0)</f>
        <v>35325</v>
      </c>
      <c r="B618" s="4">
        <v>31181</v>
      </c>
      <c r="C618" s="9" t="s">
        <v>7992</v>
      </c>
      <c r="D618" s="2" t="s">
        <v>406</v>
      </c>
      <c r="E618" s="2" t="s">
        <v>7673</v>
      </c>
      <c r="F618" s="2" t="str">
        <f>Table1[[#This Row],[Facility Number]]&amp;"-"&amp;Table1[[#This Row],[Facility Name]]&amp;"-"&amp;Table1[[#This Row],[Level of Care]]</f>
        <v>31181-LANDING OF O'FALLON, THE-ALF**</v>
      </c>
      <c r="G618" s="2" t="s">
        <v>7674</v>
      </c>
      <c r="H618" s="2" t="s">
        <v>541</v>
      </c>
      <c r="I618" s="2" t="s">
        <v>7675</v>
      </c>
      <c r="J618" s="2" t="s">
        <v>427</v>
      </c>
      <c r="K618" s="2" t="s">
        <v>3094</v>
      </c>
      <c r="L618" s="3">
        <v>142</v>
      </c>
      <c r="M618" s="2" t="s">
        <v>7676</v>
      </c>
      <c r="N618" s="2" t="s">
        <v>7677</v>
      </c>
      <c r="O618" s="2" t="s">
        <v>7674</v>
      </c>
      <c r="P618" s="2" t="s">
        <v>541</v>
      </c>
      <c r="Q618" s="2" t="s">
        <v>7675</v>
      </c>
      <c r="R618" s="2" t="s">
        <v>7678</v>
      </c>
      <c r="S618" s="2" t="s">
        <v>36</v>
      </c>
    </row>
    <row r="619" spans="1:19" ht="13.9" customHeight="1" x14ac:dyDescent="0.25">
      <c r="A619" s="12">
        <f>ROUND(Table1[[#This Row],[Capacity]]*248.77,0)</f>
        <v>6966</v>
      </c>
      <c r="B619" s="4">
        <v>31191</v>
      </c>
      <c r="C619" s="9" t="s">
        <v>7992</v>
      </c>
      <c r="D619" s="2" t="s">
        <v>406</v>
      </c>
      <c r="E619" s="2" t="s">
        <v>7679</v>
      </c>
      <c r="F619" s="2" t="str">
        <f>Table1[[#This Row],[Facility Number]]&amp;"-"&amp;Table1[[#This Row],[Facility Name]]&amp;"-"&amp;Table1[[#This Row],[Level of Care]]</f>
        <v>31191-PARKSIDE-ASSISTED LIVING BY AMERICARE-ALF**</v>
      </c>
      <c r="G619" s="2" t="s">
        <v>7680</v>
      </c>
      <c r="H619" s="2" t="s">
        <v>2715</v>
      </c>
      <c r="I619" s="2" t="s">
        <v>7681</v>
      </c>
      <c r="J619" s="2" t="s">
        <v>611</v>
      </c>
      <c r="K619" s="2" t="s">
        <v>4052</v>
      </c>
      <c r="L619" s="3">
        <v>28</v>
      </c>
      <c r="M619" s="2" t="s">
        <v>7682</v>
      </c>
      <c r="N619" s="2" t="s">
        <v>7683</v>
      </c>
      <c r="O619" s="2" t="s">
        <v>7680</v>
      </c>
      <c r="P619" s="2" t="s">
        <v>2715</v>
      </c>
      <c r="Q619" s="2" t="s">
        <v>7681</v>
      </c>
      <c r="R619" s="2" t="s">
        <v>4055</v>
      </c>
      <c r="S619" s="2" t="s">
        <v>36</v>
      </c>
    </row>
    <row r="620" spans="1:19" ht="13.9" customHeight="1" x14ac:dyDescent="0.25">
      <c r="A620" s="12">
        <f>ROUND(Table1[[#This Row],[Capacity]]*248.77,0)</f>
        <v>16170</v>
      </c>
      <c r="B620" s="4">
        <v>31216</v>
      </c>
      <c r="C620" s="9" t="s">
        <v>7992</v>
      </c>
      <c r="D620" s="2" t="s">
        <v>406</v>
      </c>
      <c r="E620" s="2" t="s">
        <v>7684</v>
      </c>
      <c r="F620" s="2" t="str">
        <f>Table1[[#This Row],[Facility Number]]&amp;"-"&amp;Table1[[#This Row],[Facility Name]]&amp;"-"&amp;Table1[[#This Row],[Level of Care]]</f>
        <v>31216-OAK POINTE OF ROLLA-ALF**</v>
      </c>
      <c r="G620" s="2" t="s">
        <v>7685</v>
      </c>
      <c r="H620" s="2" t="s">
        <v>2715</v>
      </c>
      <c r="I620" s="2" t="s">
        <v>7686</v>
      </c>
      <c r="J620" s="2" t="s">
        <v>7518</v>
      </c>
      <c r="K620" s="2" t="s">
        <v>7687</v>
      </c>
      <c r="L620" s="3">
        <v>65</v>
      </c>
      <c r="M620" s="2" t="s">
        <v>7688</v>
      </c>
      <c r="N620" s="2" t="s">
        <v>7689</v>
      </c>
      <c r="O620" s="2" t="s">
        <v>7685</v>
      </c>
      <c r="P620" s="2" t="s">
        <v>2715</v>
      </c>
      <c r="Q620" s="2" t="s">
        <v>7686</v>
      </c>
      <c r="R620" s="2" t="s">
        <v>7690</v>
      </c>
      <c r="S620" s="2" t="s">
        <v>36</v>
      </c>
    </row>
    <row r="621" spans="1:19" ht="13.9" customHeight="1" x14ac:dyDescent="0.25">
      <c r="A621" s="12">
        <f>ROUND(Table1[[#This Row],[Capacity]]*248.77,0)</f>
        <v>7712</v>
      </c>
      <c r="B621" s="4">
        <v>31265</v>
      </c>
      <c r="C621" s="9" t="s">
        <v>7992</v>
      </c>
      <c r="D621" s="2" t="s">
        <v>37</v>
      </c>
      <c r="E621" s="2" t="s">
        <v>7698</v>
      </c>
      <c r="F621" s="2" t="str">
        <f>Table1[[#This Row],[Facility Number]]&amp;"-"&amp;Table1[[#This Row],[Facility Name]]&amp;"-"&amp;Table1[[#This Row],[Level of Care]]</f>
        <v>31265-WEBWOOD ASSISTED LIVING, LLC-ALF</v>
      </c>
      <c r="G621" s="2" t="s">
        <v>7699</v>
      </c>
      <c r="H621" s="2" t="s">
        <v>2099</v>
      </c>
      <c r="I621" s="2" t="s">
        <v>7700</v>
      </c>
      <c r="J621" s="2" t="s">
        <v>5553</v>
      </c>
      <c r="K621" s="2" t="s">
        <v>1822</v>
      </c>
      <c r="L621" s="3">
        <v>31</v>
      </c>
      <c r="M621" s="2" t="s">
        <v>7701</v>
      </c>
      <c r="N621" s="2" t="s">
        <v>7702</v>
      </c>
      <c r="O621" s="2" t="s">
        <v>7699</v>
      </c>
      <c r="P621" s="2" t="s">
        <v>2099</v>
      </c>
      <c r="Q621" s="2" t="s">
        <v>7700</v>
      </c>
      <c r="R621" s="2" t="s">
        <v>7698</v>
      </c>
      <c r="S621" s="2" t="s">
        <v>36</v>
      </c>
    </row>
    <row r="622" spans="1:19" ht="13.9" customHeight="1" x14ac:dyDescent="0.25">
      <c r="A622" s="12">
        <f>ROUND(Table1[[#This Row],[Capacity]]*248.77,0)</f>
        <v>21892</v>
      </c>
      <c r="B622" s="4">
        <v>31366</v>
      </c>
      <c r="C622" s="9" t="s">
        <v>7992</v>
      </c>
      <c r="D622" s="2" t="s">
        <v>406</v>
      </c>
      <c r="E622" s="2" t="s">
        <v>7710</v>
      </c>
      <c r="F622" s="2" t="str">
        <f>Table1[[#This Row],[Facility Number]]&amp;"-"&amp;Table1[[#This Row],[Facility Name]]&amp;"-"&amp;Table1[[#This Row],[Level of Care]]</f>
        <v>31366-DOLAN MEMORY CARE AT WATERFORD CROSSING-ALF**</v>
      </c>
      <c r="G622" s="2" t="s">
        <v>7711</v>
      </c>
      <c r="H622" s="2" t="s">
        <v>18</v>
      </c>
      <c r="I622" s="2" t="s">
        <v>7712</v>
      </c>
      <c r="J622" s="2" t="s">
        <v>1440</v>
      </c>
      <c r="K622" s="2" t="s">
        <v>7713</v>
      </c>
      <c r="L622" s="3">
        <v>88</v>
      </c>
      <c r="M622" s="2" t="s">
        <v>7714</v>
      </c>
      <c r="N622" s="2" t="s">
        <v>7715</v>
      </c>
      <c r="O622" s="2" t="s">
        <v>6728</v>
      </c>
      <c r="P622" s="2" t="s">
        <v>694</v>
      </c>
      <c r="Q622" s="2" t="s">
        <v>6729</v>
      </c>
      <c r="R622" s="2" t="s">
        <v>5668</v>
      </c>
      <c r="S622" s="2" t="s">
        <v>24</v>
      </c>
    </row>
    <row r="623" spans="1:19" ht="13.9" customHeight="1" x14ac:dyDescent="0.25">
      <c r="A623" s="12">
        <f>ROUND(Table1[[#This Row],[Capacity]]*248.77,0)</f>
        <v>18409</v>
      </c>
      <c r="B623" s="4">
        <v>31370</v>
      </c>
      <c r="C623" s="9" t="s">
        <v>7992</v>
      </c>
      <c r="D623" s="2" t="s">
        <v>406</v>
      </c>
      <c r="E623" s="2" t="s">
        <v>7716</v>
      </c>
      <c r="F623" s="2" t="str">
        <f>Table1[[#This Row],[Facility Number]]&amp;"-"&amp;Table1[[#This Row],[Facility Name]]&amp;"-"&amp;Table1[[#This Row],[Level of Care]]</f>
        <v>31370-WILDWOOD SENIOR LIVING THE-ALF**</v>
      </c>
      <c r="G623" s="2" t="s">
        <v>7717</v>
      </c>
      <c r="H623" s="2" t="s">
        <v>609</v>
      </c>
      <c r="I623" s="2" t="s">
        <v>7718</v>
      </c>
      <c r="J623" s="2" t="s">
        <v>7032</v>
      </c>
      <c r="K623" s="2" t="s">
        <v>7719</v>
      </c>
      <c r="L623" s="3">
        <v>74</v>
      </c>
      <c r="M623" s="2" t="s">
        <v>7720</v>
      </c>
      <c r="N623" s="2" t="s">
        <v>7721</v>
      </c>
      <c r="O623" s="2" t="s">
        <v>7717</v>
      </c>
      <c r="P623" s="2" t="s">
        <v>609</v>
      </c>
      <c r="Q623" s="2" t="s">
        <v>7718</v>
      </c>
      <c r="R623" s="2" t="s">
        <v>7722</v>
      </c>
      <c r="S623" s="2" t="s">
        <v>36</v>
      </c>
    </row>
    <row r="624" spans="1:19" ht="13.9" customHeight="1" x14ac:dyDescent="0.25">
      <c r="A624" s="12">
        <f>ROUND(Table1[[#This Row],[Capacity]]*248.77,0)</f>
        <v>5970</v>
      </c>
      <c r="B624" s="4">
        <v>31389</v>
      </c>
      <c r="C624" s="9" t="s">
        <v>7992</v>
      </c>
      <c r="D624" s="2" t="s">
        <v>406</v>
      </c>
      <c r="E624" s="2" t="s">
        <v>7723</v>
      </c>
      <c r="F624" s="2" t="str">
        <f>Table1[[#This Row],[Facility Number]]&amp;"-"&amp;Table1[[#This Row],[Facility Name]]&amp;"-"&amp;Table1[[#This Row],[Level of Care]]</f>
        <v>31389-ARBORS AT HARMONY GARDENS-MEMORY CARE ASSISTED LIVING BY AMERICARE THE-ALF**</v>
      </c>
      <c r="G624" s="2" t="s">
        <v>7724</v>
      </c>
      <c r="H624" s="2" t="s">
        <v>2057</v>
      </c>
      <c r="I624" s="2" t="s">
        <v>7725</v>
      </c>
      <c r="J624" s="2" t="s">
        <v>5414</v>
      </c>
      <c r="K624" s="2" t="s">
        <v>5415</v>
      </c>
      <c r="L624" s="3">
        <v>24</v>
      </c>
      <c r="M624" s="2" t="s">
        <v>7726</v>
      </c>
      <c r="N624" s="2" t="s">
        <v>7727</v>
      </c>
      <c r="O624" s="2" t="s">
        <v>7724</v>
      </c>
      <c r="P624" s="2" t="s">
        <v>2057</v>
      </c>
      <c r="Q624" s="2" t="s">
        <v>7725</v>
      </c>
      <c r="R624" s="2" t="s">
        <v>5419</v>
      </c>
      <c r="S624" s="2" t="s">
        <v>36</v>
      </c>
    </row>
    <row r="625" spans="1:19" ht="13.9" customHeight="1" x14ac:dyDescent="0.25">
      <c r="A625" s="12">
        <f>ROUND(Table1[[#This Row],[Capacity]]*248.77,0)</f>
        <v>15424</v>
      </c>
      <c r="B625" s="4">
        <v>31404</v>
      </c>
      <c r="C625" s="9" t="s">
        <v>7992</v>
      </c>
      <c r="D625" s="2" t="s">
        <v>406</v>
      </c>
      <c r="E625" s="2" t="s">
        <v>7732</v>
      </c>
      <c r="F625" s="2" t="str">
        <f>Table1[[#This Row],[Facility Number]]&amp;"-"&amp;Table1[[#This Row],[Facility Name]]&amp;"-"&amp;Table1[[#This Row],[Level of Care]]</f>
        <v>31404-BOULEVARD SENIOR LIVING OF WENTZVILLE-ALF**</v>
      </c>
      <c r="G625" s="2" t="s">
        <v>7733</v>
      </c>
      <c r="H625" s="2" t="s">
        <v>1882</v>
      </c>
      <c r="I625" s="2" t="s">
        <v>7734</v>
      </c>
      <c r="J625" s="2" t="s">
        <v>3030</v>
      </c>
      <c r="K625" s="2" t="s">
        <v>7735</v>
      </c>
      <c r="L625" s="3">
        <v>62</v>
      </c>
      <c r="M625" s="2" t="s">
        <v>7736</v>
      </c>
      <c r="N625" s="2" t="s">
        <v>7737</v>
      </c>
      <c r="O625" s="2" t="s">
        <v>7733</v>
      </c>
      <c r="P625" s="2" t="s">
        <v>1882</v>
      </c>
      <c r="Q625" s="2" t="s">
        <v>7734</v>
      </c>
      <c r="R625" s="2" t="s">
        <v>7738</v>
      </c>
      <c r="S625" s="2" t="s">
        <v>36</v>
      </c>
    </row>
    <row r="626" spans="1:19" ht="13.9" customHeight="1" x14ac:dyDescent="0.25">
      <c r="A626" s="12">
        <f>ROUND(Table1[[#This Row],[Capacity]]*248.77,0)</f>
        <v>21892</v>
      </c>
      <c r="B626" s="4">
        <v>31437</v>
      </c>
      <c r="C626" s="9" t="s">
        <v>7992</v>
      </c>
      <c r="D626" s="2" t="s">
        <v>406</v>
      </c>
      <c r="E626" s="2" t="s">
        <v>7739</v>
      </c>
      <c r="F626" s="2" t="str">
        <f>Table1[[#This Row],[Facility Number]]&amp;"-"&amp;Table1[[#This Row],[Facility Name]]&amp;"-"&amp;Table1[[#This Row],[Level of Care]]</f>
        <v>31437-ALLEGRO-ALF**</v>
      </c>
      <c r="G626" s="2" t="s">
        <v>7740</v>
      </c>
      <c r="H626" s="2" t="s">
        <v>6556</v>
      </c>
      <c r="I626" s="2" t="s">
        <v>7741</v>
      </c>
      <c r="J626" s="2" t="s">
        <v>1440</v>
      </c>
      <c r="K626" s="2" t="s">
        <v>7742</v>
      </c>
      <c r="L626" s="3">
        <v>88</v>
      </c>
      <c r="M626" s="2" t="s">
        <v>7743</v>
      </c>
      <c r="N626" s="2" t="s">
        <v>7744</v>
      </c>
      <c r="O626" s="2" t="s">
        <v>7740</v>
      </c>
      <c r="P626" s="2" t="s">
        <v>6556</v>
      </c>
      <c r="Q626" s="2" t="s">
        <v>7741</v>
      </c>
      <c r="R626" s="2" t="s">
        <v>7745</v>
      </c>
      <c r="S626" s="2" t="s">
        <v>36</v>
      </c>
    </row>
    <row r="627" spans="1:19" ht="13.9" customHeight="1" x14ac:dyDescent="0.25">
      <c r="A627" s="12">
        <f>ROUND(Table1[[#This Row],[Capacity]]*248.77,0)</f>
        <v>22389</v>
      </c>
      <c r="B627" s="4">
        <v>31536</v>
      </c>
      <c r="C627" s="9" t="s">
        <v>7992</v>
      </c>
      <c r="D627" s="2" t="s">
        <v>406</v>
      </c>
      <c r="E627" s="2" t="s">
        <v>7760</v>
      </c>
      <c r="F627" s="2" t="str">
        <f>Table1[[#This Row],[Facility Number]]&amp;"-"&amp;Table1[[#This Row],[Facility Name]]&amp;"-"&amp;Table1[[#This Row],[Level of Care]]</f>
        <v>31536-ARROWHEAD SENIOR LIVING COMMUNITY-ALF**</v>
      </c>
      <c r="G627" s="2" t="s">
        <v>7761</v>
      </c>
      <c r="H627" s="2" t="s">
        <v>2398</v>
      </c>
      <c r="I627" s="2" t="s">
        <v>7762</v>
      </c>
      <c r="J627" s="2" t="s">
        <v>7763</v>
      </c>
      <c r="K627" s="2" t="s">
        <v>7764</v>
      </c>
      <c r="L627" s="3">
        <v>90</v>
      </c>
      <c r="M627" s="2" t="s">
        <v>7765</v>
      </c>
      <c r="N627" s="2" t="s">
        <v>14</v>
      </c>
      <c r="O627" s="2" t="s">
        <v>7761</v>
      </c>
      <c r="P627" s="2" t="s">
        <v>2398</v>
      </c>
      <c r="Q627" s="2" t="s">
        <v>7762</v>
      </c>
      <c r="R627" s="2" t="s">
        <v>7766</v>
      </c>
      <c r="S627" s="2" t="s">
        <v>36</v>
      </c>
    </row>
    <row r="628" spans="1:19" ht="13.9" customHeight="1" x14ac:dyDescent="0.25">
      <c r="A628" s="12">
        <f>ROUND(Table1[[#This Row],[Capacity]]*248.77,0)</f>
        <v>22141</v>
      </c>
      <c r="B628" s="4">
        <v>31581</v>
      </c>
      <c r="C628" s="9" t="s">
        <v>7992</v>
      </c>
      <c r="D628" s="2" t="s">
        <v>406</v>
      </c>
      <c r="E628" s="2" t="s">
        <v>7767</v>
      </c>
      <c r="F628" s="2" t="str">
        <f>Table1[[#This Row],[Facility Number]]&amp;"-"&amp;Table1[[#This Row],[Facility Name]]&amp;"-"&amp;Table1[[#This Row],[Level of Care]]</f>
        <v>31581-CEDARHURST OF BLUE SPRINGS-ALF**</v>
      </c>
      <c r="G628" s="2" t="s">
        <v>7768</v>
      </c>
      <c r="H628" s="2" t="s">
        <v>270</v>
      </c>
      <c r="I628" s="2" t="s">
        <v>7769</v>
      </c>
      <c r="J628" s="2" t="s">
        <v>7770</v>
      </c>
      <c r="K628" s="2" t="s">
        <v>7771</v>
      </c>
      <c r="L628" s="3">
        <v>89</v>
      </c>
      <c r="M628" s="2" t="s">
        <v>7772</v>
      </c>
      <c r="N628" s="2" t="s">
        <v>14</v>
      </c>
      <c r="O628" s="2" t="s">
        <v>7768</v>
      </c>
      <c r="P628" s="2" t="s">
        <v>270</v>
      </c>
      <c r="Q628" s="2" t="s">
        <v>7769</v>
      </c>
      <c r="R628" s="2" t="s">
        <v>7773</v>
      </c>
      <c r="S628" s="2" t="s">
        <v>36</v>
      </c>
    </row>
    <row r="629" spans="1:19" ht="13.9" customHeight="1" x14ac:dyDescent="0.25">
      <c r="A629" s="12">
        <f>ROUND(Table1[[#This Row],[Capacity]]*248.77,0)</f>
        <v>22141</v>
      </c>
      <c r="B629" s="4">
        <v>31745</v>
      </c>
      <c r="C629" s="9" t="s">
        <v>7992</v>
      </c>
      <c r="D629" s="2" t="s">
        <v>406</v>
      </c>
      <c r="E629" s="2" t="s">
        <v>7774</v>
      </c>
      <c r="F629" s="2" t="str">
        <f>Table1[[#This Row],[Facility Number]]&amp;"-"&amp;Table1[[#This Row],[Facility Name]]&amp;"-"&amp;Table1[[#This Row],[Level of Care]]</f>
        <v>31745-TIFFANY SPRINGS SENIOR CARE COMMUNITY-ALF**</v>
      </c>
      <c r="G629" s="2" t="s">
        <v>7775</v>
      </c>
      <c r="H629" s="2" t="s">
        <v>68</v>
      </c>
      <c r="I629" s="2" t="s">
        <v>7776</v>
      </c>
      <c r="J629" s="2" t="s">
        <v>300</v>
      </c>
      <c r="K629" s="2" t="s">
        <v>7777</v>
      </c>
      <c r="L629" s="3">
        <v>89</v>
      </c>
      <c r="M629" s="2" t="s">
        <v>7778</v>
      </c>
      <c r="N629" s="2" t="s">
        <v>7779</v>
      </c>
      <c r="O629" s="2" t="s">
        <v>7775</v>
      </c>
      <c r="P629" s="2" t="s">
        <v>68</v>
      </c>
      <c r="Q629" s="2" t="s">
        <v>7776</v>
      </c>
      <c r="R629" s="2" t="s">
        <v>7780</v>
      </c>
      <c r="S629" s="2" t="s">
        <v>36</v>
      </c>
    </row>
    <row r="630" spans="1:19" ht="13.9" customHeight="1" x14ac:dyDescent="0.25">
      <c r="A630" s="12">
        <f>ROUND(Table1[[#This Row],[Capacity]]*248.77,0)</f>
        <v>23882</v>
      </c>
      <c r="B630" s="4">
        <v>31791</v>
      </c>
      <c r="C630" s="9" t="s">
        <v>7992</v>
      </c>
      <c r="D630" s="2" t="s">
        <v>406</v>
      </c>
      <c r="E630" s="2" t="s">
        <v>7786</v>
      </c>
      <c r="F630" s="2" t="str">
        <f>Table1[[#This Row],[Facility Number]]&amp;"-"&amp;Table1[[#This Row],[Facility Name]]&amp;"-"&amp;Table1[[#This Row],[Level of Care]]</f>
        <v>31791-ANTHOLOGY OF THE PLAZA-ALF**</v>
      </c>
      <c r="G630" s="2" t="s">
        <v>7787</v>
      </c>
      <c r="H630" s="2" t="s">
        <v>68</v>
      </c>
      <c r="I630" s="2" t="s">
        <v>7788</v>
      </c>
      <c r="J630" s="2" t="s">
        <v>5853</v>
      </c>
      <c r="K630" s="2" t="s">
        <v>7789</v>
      </c>
      <c r="L630" s="3">
        <v>96</v>
      </c>
      <c r="M630" s="2" t="s">
        <v>7398</v>
      </c>
      <c r="N630" s="2" t="s">
        <v>7399</v>
      </c>
      <c r="O630" s="2" t="s">
        <v>7787</v>
      </c>
      <c r="P630" s="2" t="s">
        <v>68</v>
      </c>
      <c r="Q630" s="2" t="s">
        <v>7788</v>
      </c>
      <c r="R630" s="2" t="s">
        <v>7790</v>
      </c>
      <c r="S630" s="2" t="s">
        <v>36</v>
      </c>
    </row>
    <row r="631" spans="1:19" ht="13.9" customHeight="1" x14ac:dyDescent="0.25">
      <c r="A631" s="12">
        <f>ROUND(Table1[[#This Row],[Capacity]]*248.77,0)</f>
        <v>2985</v>
      </c>
      <c r="B631" s="4">
        <v>31804</v>
      </c>
      <c r="C631" s="9" t="s">
        <v>7992</v>
      </c>
      <c r="D631" s="2" t="s">
        <v>406</v>
      </c>
      <c r="E631" s="2" t="s">
        <v>7791</v>
      </c>
      <c r="F631" s="2" t="str">
        <f>Table1[[#This Row],[Facility Number]]&amp;"-"&amp;Table1[[#This Row],[Facility Name]]&amp;"-"&amp;Table1[[#This Row],[Level of Care]]</f>
        <v>31804-OAKS COTTAGE ASSISTED LIVING, THE-ALF**</v>
      </c>
      <c r="G631" s="2" t="s">
        <v>7792</v>
      </c>
      <c r="H631" s="2" t="s">
        <v>513</v>
      </c>
      <c r="I631" s="2" t="s">
        <v>7793</v>
      </c>
      <c r="J631" s="2" t="s">
        <v>419</v>
      </c>
      <c r="K631" s="2" t="s">
        <v>7412</v>
      </c>
      <c r="L631" s="3">
        <v>12</v>
      </c>
      <c r="M631" s="2" t="s">
        <v>7794</v>
      </c>
      <c r="N631" s="2" t="s">
        <v>7795</v>
      </c>
      <c r="O631" s="2" t="s">
        <v>7792</v>
      </c>
      <c r="P631" s="2" t="s">
        <v>513</v>
      </c>
      <c r="Q631" s="2" t="s">
        <v>7793</v>
      </c>
      <c r="R631" s="2" t="s">
        <v>520</v>
      </c>
      <c r="S631" s="2" t="s">
        <v>24</v>
      </c>
    </row>
    <row r="632" spans="1:19" ht="13.9" customHeight="1" x14ac:dyDescent="0.25">
      <c r="A632" s="12">
        <f>ROUND(Table1[[#This Row],[Capacity]]*248.77,0)</f>
        <v>5970</v>
      </c>
      <c r="B632" s="4">
        <v>31832</v>
      </c>
      <c r="C632" s="9" t="s">
        <v>7992</v>
      </c>
      <c r="D632" s="2" t="s">
        <v>15</v>
      </c>
      <c r="E632" s="2" t="s">
        <v>7796</v>
      </c>
      <c r="F632" s="2" t="str">
        <f>Table1[[#This Row],[Facility Number]]&amp;"-"&amp;Table1[[#This Row],[Facility Name]]&amp;"-"&amp;Table1[[#This Row],[Level of Care]]</f>
        <v>31832-AUBURN RIDGE LIVING CENTER-RCF</v>
      </c>
      <c r="G632" s="2" t="s">
        <v>7797</v>
      </c>
      <c r="H632" s="2" t="s">
        <v>7798</v>
      </c>
      <c r="I632" s="2" t="s">
        <v>7799</v>
      </c>
      <c r="J632" s="2" t="s">
        <v>7800</v>
      </c>
      <c r="K632" s="2" t="s">
        <v>7801</v>
      </c>
      <c r="L632" s="3">
        <v>24</v>
      </c>
      <c r="M632" s="2" t="s">
        <v>7802</v>
      </c>
      <c r="N632" s="2" t="s">
        <v>7803</v>
      </c>
      <c r="O632" s="2" t="s">
        <v>7797</v>
      </c>
      <c r="P632" s="2" t="s">
        <v>7798</v>
      </c>
      <c r="Q632" s="2" t="s">
        <v>7799</v>
      </c>
      <c r="R632" s="2" t="s">
        <v>7804</v>
      </c>
      <c r="S632" s="2" t="s">
        <v>36</v>
      </c>
    </row>
    <row r="633" spans="1:19" ht="13.9" customHeight="1" x14ac:dyDescent="0.25">
      <c r="A633" s="12">
        <f>ROUND(Table1[[#This Row],[Capacity]]*248.77,0)</f>
        <v>22389</v>
      </c>
      <c r="B633" s="4">
        <v>31890</v>
      </c>
      <c r="C633" s="9" t="s">
        <v>7992</v>
      </c>
      <c r="D633" s="2" t="s">
        <v>406</v>
      </c>
      <c r="E633" s="2" t="s">
        <v>7814</v>
      </c>
      <c r="F633" s="2" t="str">
        <f>Table1[[#This Row],[Facility Number]]&amp;"-"&amp;Table1[[#This Row],[Facility Name]]&amp;"-"&amp;Table1[[#This Row],[Level of Care]]</f>
        <v>31890-CEDARHURST OF LEBANON ASSISTED LIVING &amp; MEMORY CARE-ALF**</v>
      </c>
      <c r="G633" s="2" t="s">
        <v>7815</v>
      </c>
      <c r="H633" s="2" t="s">
        <v>1706</v>
      </c>
      <c r="I633" s="2" t="s">
        <v>7816</v>
      </c>
      <c r="J633" s="2" t="s">
        <v>1354</v>
      </c>
      <c r="K633" s="2" t="s">
        <v>7817</v>
      </c>
      <c r="L633" s="3">
        <v>90</v>
      </c>
      <c r="M633" s="2" t="s">
        <v>7818</v>
      </c>
      <c r="N633" s="2" t="s">
        <v>7819</v>
      </c>
      <c r="O633" s="2" t="s">
        <v>7815</v>
      </c>
      <c r="P633" s="2" t="s">
        <v>1706</v>
      </c>
      <c r="Q633" s="2" t="s">
        <v>7816</v>
      </c>
      <c r="R633" s="2" t="s">
        <v>7820</v>
      </c>
      <c r="S633" s="2" t="s">
        <v>36</v>
      </c>
    </row>
    <row r="634" spans="1:19" ht="13.9" customHeight="1" x14ac:dyDescent="0.25">
      <c r="A634" s="12">
        <f>ROUND(Table1[[#This Row],[Capacity]]*248.77,0)</f>
        <v>16419</v>
      </c>
      <c r="B634" s="4">
        <v>31903</v>
      </c>
      <c r="C634" s="9" t="s">
        <v>7992</v>
      </c>
      <c r="D634" s="2" t="s">
        <v>406</v>
      </c>
      <c r="E634" s="2" t="s">
        <v>7821</v>
      </c>
      <c r="F634" s="2" t="str">
        <f>Table1[[#This Row],[Facility Number]]&amp;"-"&amp;Table1[[#This Row],[Facility Name]]&amp;"-"&amp;Table1[[#This Row],[Level of Care]]</f>
        <v>31903-TOWNSHIP SENIOR LIVING, THE-ALF**</v>
      </c>
      <c r="G634" s="2" t="s">
        <v>7822</v>
      </c>
      <c r="H634" s="2" t="s">
        <v>7823</v>
      </c>
      <c r="I634" s="2" t="s">
        <v>7824</v>
      </c>
      <c r="J634" s="2" t="s">
        <v>7825</v>
      </c>
      <c r="K634" s="2" t="s">
        <v>4538</v>
      </c>
      <c r="L634" s="3">
        <v>66</v>
      </c>
      <c r="M634" s="2" t="s">
        <v>7826</v>
      </c>
      <c r="N634" s="2" t="s">
        <v>7827</v>
      </c>
      <c r="O634" s="2" t="s">
        <v>7822</v>
      </c>
      <c r="P634" s="2" t="s">
        <v>7823</v>
      </c>
      <c r="Q634" s="2" t="s">
        <v>7824</v>
      </c>
      <c r="R634" s="2" t="s">
        <v>7828</v>
      </c>
      <c r="S634" s="2" t="s">
        <v>36</v>
      </c>
    </row>
    <row r="635" spans="1:19" ht="13.9" customHeight="1" x14ac:dyDescent="0.25">
      <c r="A635" s="12">
        <f>ROUND(Table1[[#This Row],[Capacity]]*248.77,0)</f>
        <v>11941</v>
      </c>
      <c r="B635" s="4">
        <v>31974</v>
      </c>
      <c r="C635" s="9" t="s">
        <v>7992</v>
      </c>
      <c r="D635" s="2" t="s">
        <v>406</v>
      </c>
      <c r="E635" s="2" t="s">
        <v>7829</v>
      </c>
      <c r="F635" s="2" t="str">
        <f>Table1[[#This Row],[Facility Number]]&amp;"-"&amp;Table1[[#This Row],[Facility Name]]&amp;"-"&amp;Table1[[#This Row],[Level of Care]]</f>
        <v>31974-PINE VALLEY AT THE WOODLANDS-ALF**</v>
      </c>
      <c r="G635" s="2" t="s">
        <v>7830</v>
      </c>
      <c r="H635" s="2" t="s">
        <v>1502</v>
      </c>
      <c r="I635" s="2" t="s">
        <v>3801</v>
      </c>
      <c r="J635" s="2" t="s">
        <v>4983</v>
      </c>
      <c r="K635" s="2" t="s">
        <v>4984</v>
      </c>
      <c r="L635" s="3">
        <v>48</v>
      </c>
      <c r="M635" s="2" t="s">
        <v>7831</v>
      </c>
      <c r="N635" s="2" t="s">
        <v>14</v>
      </c>
      <c r="O635" s="2" t="s">
        <v>7830</v>
      </c>
      <c r="P635" s="2" t="s">
        <v>1502</v>
      </c>
      <c r="Q635" s="2" t="s">
        <v>3801</v>
      </c>
      <c r="R635" s="2" t="s">
        <v>7832</v>
      </c>
      <c r="S635" s="2" t="s">
        <v>36</v>
      </c>
    </row>
    <row r="636" spans="1:19" ht="13.9" customHeight="1" x14ac:dyDescent="0.25">
      <c r="A636" s="12">
        <f>ROUND(Table1[[#This Row],[Capacity]]*248.77,0)</f>
        <v>20897</v>
      </c>
      <c r="B636" s="4">
        <v>32028</v>
      </c>
      <c r="C636" s="9" t="s">
        <v>7992</v>
      </c>
      <c r="D636" s="2" t="s">
        <v>406</v>
      </c>
      <c r="E636" s="2" t="s">
        <v>7833</v>
      </c>
      <c r="F636" s="2" t="str">
        <f>Table1[[#This Row],[Facility Number]]&amp;"-"&amp;Table1[[#This Row],[Facility Name]]&amp;"-"&amp;Table1[[#This Row],[Level of Care]]</f>
        <v>32028-CEDARHURST OF WEST PLAINS-ALF**</v>
      </c>
      <c r="G636" s="2" t="s">
        <v>7834</v>
      </c>
      <c r="H636" s="2" t="s">
        <v>2461</v>
      </c>
      <c r="I636" s="2" t="s">
        <v>7835</v>
      </c>
      <c r="J636" s="2" t="s">
        <v>7836</v>
      </c>
      <c r="K636" s="2" t="s">
        <v>7837</v>
      </c>
      <c r="L636" s="3">
        <v>84</v>
      </c>
      <c r="M636" s="2" t="s">
        <v>7838</v>
      </c>
      <c r="N636" s="2" t="s">
        <v>7839</v>
      </c>
      <c r="O636" s="2" t="s">
        <v>7834</v>
      </c>
      <c r="P636" s="2" t="s">
        <v>2461</v>
      </c>
      <c r="Q636" s="2" t="s">
        <v>7835</v>
      </c>
      <c r="R636" s="2" t="s">
        <v>7840</v>
      </c>
      <c r="S636" s="2" t="s">
        <v>36</v>
      </c>
    </row>
    <row r="637" spans="1:19" ht="13.9" customHeight="1" x14ac:dyDescent="0.25">
      <c r="A637" s="12">
        <f>ROUND(Table1[[#This Row],[Capacity]]*248.77,0)</f>
        <v>20150</v>
      </c>
      <c r="B637" s="4">
        <v>32075</v>
      </c>
      <c r="C637" s="9" t="s">
        <v>7992</v>
      </c>
      <c r="D637" s="2" t="s">
        <v>406</v>
      </c>
      <c r="E637" s="2" t="s">
        <v>7841</v>
      </c>
      <c r="F637" s="2" t="str">
        <f>Table1[[#This Row],[Facility Number]]&amp;"-"&amp;Table1[[#This Row],[Facility Name]]&amp;"-"&amp;Table1[[#This Row],[Level of Care]]</f>
        <v>32075-ST ANTHONY'S-ALF**</v>
      </c>
      <c r="G637" s="2" t="s">
        <v>7842</v>
      </c>
      <c r="H637" s="2" t="s">
        <v>68</v>
      </c>
      <c r="I637" s="2" t="s">
        <v>7843</v>
      </c>
      <c r="J637" s="2" t="s">
        <v>93</v>
      </c>
      <c r="K637" s="2" t="s">
        <v>7844</v>
      </c>
      <c r="L637" s="3">
        <v>81</v>
      </c>
      <c r="M637" s="2" t="s">
        <v>7845</v>
      </c>
      <c r="N637" s="2" t="s">
        <v>14</v>
      </c>
      <c r="O637" s="2" t="s">
        <v>7842</v>
      </c>
      <c r="P637" s="2" t="s">
        <v>68</v>
      </c>
      <c r="Q637" s="2" t="s">
        <v>7843</v>
      </c>
      <c r="R637" s="2" t="s">
        <v>7846</v>
      </c>
      <c r="S637" s="2" t="s">
        <v>36</v>
      </c>
    </row>
    <row r="638" spans="1:19" ht="13.9" customHeight="1" x14ac:dyDescent="0.25">
      <c r="A638" s="12">
        <f>ROUND(Table1[[#This Row],[Capacity]]*248.77,0)</f>
        <v>27365</v>
      </c>
      <c r="B638" s="4">
        <v>32095</v>
      </c>
      <c r="C638" s="9" t="s">
        <v>7992</v>
      </c>
      <c r="D638" s="2" t="s">
        <v>406</v>
      </c>
      <c r="E638" s="2" t="s">
        <v>7847</v>
      </c>
      <c r="F638" s="2" t="str">
        <f>Table1[[#This Row],[Facility Number]]&amp;"-"&amp;Table1[[#This Row],[Facility Name]]&amp;"-"&amp;Table1[[#This Row],[Level of Care]]</f>
        <v>32095-CLARENDALE OF ST PETERS-ALF**</v>
      </c>
      <c r="G638" s="2" t="s">
        <v>7848</v>
      </c>
      <c r="H638" s="2" t="s">
        <v>2969</v>
      </c>
      <c r="I638" s="2" t="s">
        <v>7849</v>
      </c>
      <c r="J638" s="2" t="s">
        <v>659</v>
      </c>
      <c r="K638" s="2" t="s">
        <v>7850</v>
      </c>
      <c r="L638" s="3">
        <v>110</v>
      </c>
      <c r="M638" s="2" t="s">
        <v>7851</v>
      </c>
      <c r="N638" s="2" t="s">
        <v>7852</v>
      </c>
      <c r="O638" s="2" t="s">
        <v>7848</v>
      </c>
      <c r="P638" s="2" t="s">
        <v>2969</v>
      </c>
      <c r="Q638" s="2" t="s">
        <v>7849</v>
      </c>
      <c r="R638" s="2" t="s">
        <v>7853</v>
      </c>
      <c r="S638" s="2" t="s">
        <v>36</v>
      </c>
    </row>
    <row r="639" spans="1:19" ht="13.9" customHeight="1" x14ac:dyDescent="0.25">
      <c r="A639" s="12">
        <f>ROUND(Table1[[#This Row],[Capacity]]*248.77,0)</f>
        <v>16170</v>
      </c>
      <c r="B639" s="4">
        <v>32114</v>
      </c>
      <c r="C639" s="9" t="s">
        <v>7992</v>
      </c>
      <c r="D639" s="2" t="s">
        <v>406</v>
      </c>
      <c r="E639" s="2" t="s">
        <v>7854</v>
      </c>
      <c r="F639" s="2" t="str">
        <f>Table1[[#This Row],[Facility Number]]&amp;"-"&amp;Table1[[#This Row],[Facility Name]]&amp;"-"&amp;Table1[[#This Row],[Level of Care]]</f>
        <v>32114-OAK POINTE OF WASHINGTON-ALF**</v>
      </c>
      <c r="G639" s="2" t="s">
        <v>7855</v>
      </c>
      <c r="H639" s="2" t="s">
        <v>488</v>
      </c>
      <c r="I639" s="2" t="s">
        <v>7856</v>
      </c>
      <c r="J639" s="2" t="s">
        <v>246</v>
      </c>
      <c r="K639" s="2" t="s">
        <v>1698</v>
      </c>
      <c r="L639" s="3">
        <v>65</v>
      </c>
      <c r="M639" s="2" t="s">
        <v>7857</v>
      </c>
      <c r="N639" s="2" t="s">
        <v>7858</v>
      </c>
      <c r="O639" s="2" t="s">
        <v>7855</v>
      </c>
      <c r="P639" s="2" t="s">
        <v>488</v>
      </c>
      <c r="Q639" s="2" t="s">
        <v>7856</v>
      </c>
      <c r="R639" s="2" t="s">
        <v>7859</v>
      </c>
      <c r="S639" s="2" t="s">
        <v>36</v>
      </c>
    </row>
    <row r="640" spans="1:19" ht="13.9" customHeight="1" x14ac:dyDescent="0.25">
      <c r="A640" s="12">
        <f>ROUND(Table1[[#This Row],[Capacity]]*248.77,0)</f>
        <v>2239</v>
      </c>
      <c r="B640" s="4">
        <v>32148</v>
      </c>
      <c r="C640" s="9" t="s">
        <v>7992</v>
      </c>
      <c r="D640" s="2" t="s">
        <v>406</v>
      </c>
      <c r="E640" s="2" t="s">
        <v>7860</v>
      </c>
      <c r="F640" s="2" t="str">
        <f>Table1[[#This Row],[Facility Number]]&amp;"-"&amp;Table1[[#This Row],[Facility Name]]&amp;"-"&amp;Table1[[#This Row],[Level of Care]]</f>
        <v>32148-WELCOME HOME ASSISTED LIVING LLC-ALF**</v>
      </c>
      <c r="G640" s="2" t="s">
        <v>7861</v>
      </c>
      <c r="H640" s="2" t="s">
        <v>956</v>
      </c>
      <c r="I640" s="2" t="s">
        <v>7862</v>
      </c>
      <c r="J640" s="2" t="s">
        <v>1354</v>
      </c>
      <c r="K640" s="2" t="s">
        <v>3134</v>
      </c>
      <c r="L640" s="3">
        <v>9</v>
      </c>
      <c r="M640" s="2" t="s">
        <v>7863</v>
      </c>
      <c r="N640" s="2" t="s">
        <v>14</v>
      </c>
      <c r="O640" s="2" t="s">
        <v>7861</v>
      </c>
      <c r="P640" s="2" t="s">
        <v>956</v>
      </c>
      <c r="Q640" s="2" t="s">
        <v>7862</v>
      </c>
      <c r="R640" s="2" t="s">
        <v>7864</v>
      </c>
      <c r="S640" s="2" t="s">
        <v>36</v>
      </c>
    </row>
    <row r="641" spans="1:19" ht="13.9" customHeight="1" x14ac:dyDescent="0.25">
      <c r="A641" s="12">
        <f>ROUND(Table1[[#This Row],[Capacity]]*248.77,0)</f>
        <v>20897</v>
      </c>
      <c r="B641" s="4">
        <v>32159</v>
      </c>
      <c r="C641" s="9" t="s">
        <v>7992</v>
      </c>
      <c r="D641" s="2" t="s">
        <v>406</v>
      </c>
      <c r="E641" s="2" t="s">
        <v>7865</v>
      </c>
      <c r="F641" s="2" t="str">
        <f>Table1[[#This Row],[Facility Number]]&amp;"-"&amp;Table1[[#This Row],[Facility Name]]&amp;"-"&amp;Table1[[#This Row],[Level of Care]]</f>
        <v>32159-CEDARHURST OF FARMINGTON-ALF**</v>
      </c>
      <c r="G641" s="2" t="s">
        <v>7866</v>
      </c>
      <c r="H641" s="2" t="s">
        <v>119</v>
      </c>
      <c r="I641" s="2" t="s">
        <v>7867</v>
      </c>
      <c r="J641" s="2" t="s">
        <v>3289</v>
      </c>
      <c r="K641" s="2" t="s">
        <v>7868</v>
      </c>
      <c r="L641" s="3">
        <v>84</v>
      </c>
      <c r="M641" s="2" t="s">
        <v>7869</v>
      </c>
      <c r="N641" s="2" t="s">
        <v>7870</v>
      </c>
      <c r="O641" s="2" t="s">
        <v>7866</v>
      </c>
      <c r="P641" s="2" t="s">
        <v>119</v>
      </c>
      <c r="Q641" s="2" t="s">
        <v>7867</v>
      </c>
      <c r="R641" s="2" t="s">
        <v>7871</v>
      </c>
      <c r="S641" s="2" t="s">
        <v>36</v>
      </c>
    </row>
    <row r="642" spans="1:19" ht="13.9" customHeight="1" x14ac:dyDescent="0.25">
      <c r="A642" s="12">
        <f>ROUND(Table1[[#This Row],[Capacity]]*248.77,0)</f>
        <v>17414</v>
      </c>
      <c r="B642" s="4">
        <v>32203</v>
      </c>
      <c r="C642" s="9" t="s">
        <v>7992</v>
      </c>
      <c r="D642" s="2" t="s">
        <v>406</v>
      </c>
      <c r="E642" s="2" t="s">
        <v>7872</v>
      </c>
      <c r="F642" s="2" t="str">
        <f>Table1[[#This Row],[Facility Number]]&amp;"-"&amp;Table1[[#This Row],[Facility Name]]&amp;"-"&amp;Table1[[#This Row],[Level of Care]]</f>
        <v>32203-KINGSLAND WALK SENIOR LIVING-ALF**</v>
      </c>
      <c r="G642" s="2" t="s">
        <v>7873</v>
      </c>
      <c r="H642" s="2" t="s">
        <v>922</v>
      </c>
      <c r="I642" s="2" t="s">
        <v>7874</v>
      </c>
      <c r="J642" s="2" t="s">
        <v>2978</v>
      </c>
      <c r="K642" s="2" t="s">
        <v>1289</v>
      </c>
      <c r="L642" s="3">
        <v>70</v>
      </c>
      <c r="M642" s="2" t="s">
        <v>7875</v>
      </c>
      <c r="N642" s="2" t="s">
        <v>7876</v>
      </c>
      <c r="O642" s="2" t="s">
        <v>7873</v>
      </c>
      <c r="P642" s="2" t="s">
        <v>922</v>
      </c>
      <c r="Q642" s="2" t="s">
        <v>7874</v>
      </c>
      <c r="R642" s="2" t="s">
        <v>7877</v>
      </c>
      <c r="S642" s="2" t="s">
        <v>36</v>
      </c>
    </row>
    <row r="643" spans="1:19" ht="13.9" customHeight="1" x14ac:dyDescent="0.25">
      <c r="A643" s="12">
        <f>ROUND(Table1[[#This Row],[Capacity]]*248.77,0)</f>
        <v>1990</v>
      </c>
      <c r="B643" s="4">
        <v>32227</v>
      </c>
      <c r="C643" s="9" t="s">
        <v>7992</v>
      </c>
      <c r="D643" s="2" t="s">
        <v>15</v>
      </c>
      <c r="E643" s="2" t="s">
        <v>7878</v>
      </c>
      <c r="F643" s="2" t="str">
        <f>Table1[[#This Row],[Facility Number]]&amp;"-"&amp;Table1[[#This Row],[Facility Name]]&amp;"-"&amp;Table1[[#This Row],[Level of Care]]</f>
        <v>32227-TWINS PLACE RESIDENTIAL CARE FACILITY-RCF</v>
      </c>
      <c r="G643" s="2" t="s">
        <v>7879</v>
      </c>
      <c r="H643" s="2" t="s">
        <v>532</v>
      </c>
      <c r="I643" s="2" t="s">
        <v>7880</v>
      </c>
      <c r="J643" s="2" t="s">
        <v>7881</v>
      </c>
      <c r="K643" s="2" t="s">
        <v>4615</v>
      </c>
      <c r="L643" s="3">
        <v>8</v>
      </c>
      <c r="M643" s="2" t="s">
        <v>7882</v>
      </c>
      <c r="N643" s="2" t="s">
        <v>7883</v>
      </c>
      <c r="O643" s="2" t="s">
        <v>7879</v>
      </c>
      <c r="P643" s="2" t="s">
        <v>532</v>
      </c>
      <c r="Q643" s="2" t="s">
        <v>7880</v>
      </c>
      <c r="R643" s="2" t="s">
        <v>7884</v>
      </c>
      <c r="S643" s="2" t="s">
        <v>36</v>
      </c>
    </row>
    <row r="644" spans="1:19" ht="13.9" customHeight="1" x14ac:dyDescent="0.25">
      <c r="A644" s="12">
        <f>ROUND(Table1[[#This Row],[Capacity]]*248.77,0)</f>
        <v>16419</v>
      </c>
      <c r="B644" s="4">
        <v>32321</v>
      </c>
      <c r="C644" s="9" t="s">
        <v>7992</v>
      </c>
      <c r="D644" s="2" t="s">
        <v>406</v>
      </c>
      <c r="E644" s="2" t="s">
        <v>7889</v>
      </c>
      <c r="F644" s="2" t="str">
        <f>Table1[[#This Row],[Facility Number]]&amp;"-"&amp;Table1[[#This Row],[Facility Name]]&amp;"-"&amp;Table1[[#This Row],[Level of Care]]</f>
        <v>32321-MADISON SENIOR LIVING THE-ALF**</v>
      </c>
      <c r="G644" s="2" t="s">
        <v>7890</v>
      </c>
      <c r="H644" s="2" t="s">
        <v>68</v>
      </c>
      <c r="I644" s="2" t="s">
        <v>7891</v>
      </c>
      <c r="J644" s="2" t="s">
        <v>1295</v>
      </c>
      <c r="K644" s="2" t="s">
        <v>7892</v>
      </c>
      <c r="L644" s="3">
        <v>66</v>
      </c>
      <c r="M644" s="2" t="s">
        <v>7893</v>
      </c>
      <c r="N644" s="2" t="s">
        <v>7894</v>
      </c>
      <c r="O644" s="2" t="s">
        <v>7890</v>
      </c>
      <c r="P644" s="2" t="s">
        <v>68</v>
      </c>
      <c r="Q644" s="2" t="s">
        <v>7891</v>
      </c>
      <c r="R644" s="2" t="s">
        <v>7895</v>
      </c>
      <c r="S644" s="2" t="s">
        <v>36</v>
      </c>
    </row>
    <row r="645" spans="1:19" ht="13.9" customHeight="1" x14ac:dyDescent="0.25">
      <c r="A645" s="12">
        <f>ROUND(Table1[[#This Row],[Capacity]]*248.77,0)</f>
        <v>8956</v>
      </c>
      <c r="B645" s="4">
        <v>32345</v>
      </c>
      <c r="C645" s="9" t="s">
        <v>7992</v>
      </c>
      <c r="D645" s="2" t="s">
        <v>37</v>
      </c>
      <c r="E645" s="2" t="s">
        <v>7904</v>
      </c>
      <c r="F645" s="2" t="str">
        <f>Table1[[#This Row],[Facility Number]]&amp;"-"&amp;Table1[[#This Row],[Facility Name]]&amp;"-"&amp;Table1[[#This Row],[Level of Care]]</f>
        <v>32345-HOMESTEAD AT HICKORY VIEW RETIREMENT COMMUNITY, THE-ALF</v>
      </c>
      <c r="G645" s="2" t="s">
        <v>7905</v>
      </c>
      <c r="H645" s="2" t="s">
        <v>488</v>
      </c>
      <c r="I645" s="2" t="s">
        <v>7906</v>
      </c>
      <c r="J645" s="2" t="s">
        <v>3722</v>
      </c>
      <c r="K645" s="2" t="s">
        <v>7907</v>
      </c>
      <c r="L645" s="3">
        <v>36</v>
      </c>
      <c r="M645" s="2" t="s">
        <v>7908</v>
      </c>
      <c r="N645" s="2" t="s">
        <v>7909</v>
      </c>
      <c r="O645" s="2" t="s">
        <v>7905</v>
      </c>
      <c r="P645" s="2" t="s">
        <v>488</v>
      </c>
      <c r="Q645" s="2" t="s">
        <v>7906</v>
      </c>
      <c r="R645" s="2" t="s">
        <v>7910</v>
      </c>
      <c r="S645" s="2" t="s">
        <v>36</v>
      </c>
    </row>
    <row r="646" spans="1:19" ht="13.9" customHeight="1" x14ac:dyDescent="0.25">
      <c r="A646" s="12">
        <f>ROUND(Table1[[#This Row],[Capacity]]*248.77,0)</f>
        <v>20897</v>
      </c>
      <c r="B646" s="4">
        <v>32428</v>
      </c>
      <c r="C646" s="9" t="s">
        <v>7992</v>
      </c>
      <c r="D646" s="2" t="s">
        <v>406</v>
      </c>
      <c r="E646" s="2" t="s">
        <v>7911</v>
      </c>
      <c r="F646" s="2" t="str">
        <f>Table1[[#This Row],[Facility Number]]&amp;"-"&amp;Table1[[#This Row],[Facility Name]]&amp;"-"&amp;Table1[[#This Row],[Level of Care]]</f>
        <v>32428-CEDARHURST OF ARNOLD-ALF**</v>
      </c>
      <c r="G646" s="2" t="s">
        <v>7912</v>
      </c>
      <c r="H646" s="2" t="s">
        <v>1502</v>
      </c>
      <c r="I646" s="2" t="s">
        <v>7913</v>
      </c>
      <c r="J646" s="2" t="s">
        <v>2059</v>
      </c>
      <c r="K646" s="2" t="s">
        <v>7914</v>
      </c>
      <c r="L646" s="3">
        <v>84</v>
      </c>
      <c r="M646" s="2" t="s">
        <v>7915</v>
      </c>
      <c r="N646" s="2" t="s">
        <v>7916</v>
      </c>
      <c r="O646" s="2" t="s">
        <v>7912</v>
      </c>
      <c r="P646" s="2" t="s">
        <v>1502</v>
      </c>
      <c r="Q646" s="2" t="s">
        <v>7913</v>
      </c>
      <c r="R646" s="2" t="s">
        <v>7917</v>
      </c>
      <c r="S646" s="2" t="s">
        <v>36</v>
      </c>
    </row>
    <row r="647" spans="1:19" ht="13.9" customHeight="1" x14ac:dyDescent="0.25">
      <c r="A647" s="12">
        <f>ROUND(Table1[[#This Row],[Capacity]]*248.77,0)</f>
        <v>17414</v>
      </c>
      <c r="B647" s="4">
        <v>32441</v>
      </c>
      <c r="C647" s="9" t="s">
        <v>7992</v>
      </c>
      <c r="D647" s="2" t="s">
        <v>406</v>
      </c>
      <c r="E647" s="2" t="s">
        <v>7918</v>
      </c>
      <c r="F647" s="2" t="str">
        <f>Table1[[#This Row],[Facility Number]]&amp;"-"&amp;Table1[[#This Row],[Facility Name]]&amp;"-"&amp;Table1[[#This Row],[Level of Care]]</f>
        <v>32441-TURNERS ROCK-ALF**</v>
      </c>
      <c r="G647" s="2" t="s">
        <v>7919</v>
      </c>
      <c r="H647" s="2" t="s">
        <v>40</v>
      </c>
      <c r="I647" s="2" t="s">
        <v>7920</v>
      </c>
      <c r="J647" s="2" t="s">
        <v>2539</v>
      </c>
      <c r="K647" s="2" t="s">
        <v>5757</v>
      </c>
      <c r="L647" s="3">
        <v>70</v>
      </c>
      <c r="M647" s="2" t="s">
        <v>7921</v>
      </c>
      <c r="N647" s="2" t="s">
        <v>7922</v>
      </c>
      <c r="O647" s="2" t="s">
        <v>7919</v>
      </c>
      <c r="P647" s="2" t="s">
        <v>7923</v>
      </c>
      <c r="Q647" s="2" t="s">
        <v>7920</v>
      </c>
      <c r="R647" s="2" t="s">
        <v>7924</v>
      </c>
      <c r="S647" s="2" t="s">
        <v>36</v>
      </c>
    </row>
    <row r="648" spans="1:19" ht="13.9" customHeight="1" x14ac:dyDescent="0.25">
      <c r="A648" s="12">
        <f>ROUND(Table1[[#This Row],[Capacity]]*248.77,0)</f>
        <v>24877</v>
      </c>
      <c r="B648" s="4">
        <v>32469</v>
      </c>
      <c r="C648" s="9" t="s">
        <v>7992</v>
      </c>
      <c r="D648" s="2" t="s">
        <v>406</v>
      </c>
      <c r="E648" s="2" t="s">
        <v>7925</v>
      </c>
      <c r="F648" s="2" t="str">
        <f>Table1[[#This Row],[Facility Number]]&amp;"-"&amp;Table1[[#This Row],[Facility Name]]&amp;"-"&amp;Table1[[#This Row],[Level of Care]]</f>
        <v>32469-SPRINGHOUSE VILLAGE EAST, LLC-ALF**</v>
      </c>
      <c r="G648" s="2" t="s">
        <v>7926</v>
      </c>
      <c r="H648" s="2" t="s">
        <v>40</v>
      </c>
      <c r="I648" s="2" t="s">
        <v>7927</v>
      </c>
      <c r="J648" s="2" t="s">
        <v>878</v>
      </c>
      <c r="K648" s="2" t="s">
        <v>7928</v>
      </c>
      <c r="L648" s="3">
        <v>100</v>
      </c>
      <c r="M648" s="2" t="s">
        <v>7929</v>
      </c>
      <c r="N648" s="2" t="s">
        <v>7930</v>
      </c>
      <c r="O648" s="2" t="s">
        <v>7926</v>
      </c>
      <c r="P648" s="2" t="s">
        <v>40</v>
      </c>
      <c r="Q648" s="2" t="s">
        <v>7927</v>
      </c>
      <c r="R648" s="2" t="s">
        <v>7925</v>
      </c>
      <c r="S648" s="2" t="s">
        <v>36</v>
      </c>
    </row>
    <row r="649" spans="1:19" ht="13.9" customHeight="1" x14ac:dyDescent="0.25">
      <c r="A649" s="12">
        <f>ROUND(Table1[[#This Row],[Capacity]]*248.77,0)</f>
        <v>2985</v>
      </c>
      <c r="B649" s="4">
        <v>32473</v>
      </c>
      <c r="C649" s="9" t="s">
        <v>7992</v>
      </c>
      <c r="D649" s="2" t="s">
        <v>406</v>
      </c>
      <c r="E649" s="2" t="s">
        <v>7931</v>
      </c>
      <c r="F649" s="2" t="str">
        <f>Table1[[#This Row],[Facility Number]]&amp;"-"&amp;Table1[[#This Row],[Facility Name]]&amp;"-"&amp;Table1[[#This Row],[Level of Care]]</f>
        <v>32473-FAMILY PARTNERS MANCHESTER, LLC-ALF**</v>
      </c>
      <c r="G649" s="2" t="s">
        <v>7932</v>
      </c>
      <c r="H649" s="2" t="s">
        <v>7933</v>
      </c>
      <c r="I649" s="2" t="s">
        <v>7934</v>
      </c>
      <c r="J649" s="2" t="s">
        <v>7481</v>
      </c>
      <c r="K649" s="2" t="s">
        <v>7482</v>
      </c>
      <c r="L649" s="3">
        <v>12</v>
      </c>
      <c r="M649" s="2" t="s">
        <v>7483</v>
      </c>
      <c r="N649" s="2" t="s">
        <v>7935</v>
      </c>
      <c r="O649" s="2" t="s">
        <v>7932</v>
      </c>
      <c r="P649" s="2" t="s">
        <v>7933</v>
      </c>
      <c r="Q649" s="2" t="s">
        <v>7934</v>
      </c>
      <c r="R649" s="2" t="s">
        <v>7936</v>
      </c>
      <c r="S649" s="2" t="s">
        <v>36</v>
      </c>
    </row>
    <row r="650" spans="1:19" ht="13.9" customHeight="1" x14ac:dyDescent="0.25">
      <c r="A650" s="12">
        <f>ROUND(Table1[[#This Row],[Capacity]]*248.77,0)</f>
        <v>12439</v>
      </c>
      <c r="B650" s="4">
        <v>32492</v>
      </c>
      <c r="C650" s="9" t="s">
        <v>7992</v>
      </c>
      <c r="D650" s="2" t="s">
        <v>37</v>
      </c>
      <c r="E650" s="2" t="s">
        <v>7937</v>
      </c>
      <c r="F650" s="2" t="str">
        <f>Table1[[#This Row],[Facility Number]]&amp;"-"&amp;Table1[[#This Row],[Facility Name]]&amp;"-"&amp;Table1[[#This Row],[Level of Care]]</f>
        <v>32492-VSL SPRINGFIELD ASSISTED LIVING, LLC-ALF</v>
      </c>
      <c r="G650" s="2" t="s">
        <v>7938</v>
      </c>
      <c r="H650" s="2" t="s">
        <v>40</v>
      </c>
      <c r="I650" s="2" t="s">
        <v>7939</v>
      </c>
      <c r="J650" s="2" t="s">
        <v>564</v>
      </c>
      <c r="K650" s="2" t="s">
        <v>7940</v>
      </c>
      <c r="L650" s="3">
        <v>50</v>
      </c>
      <c r="M650" s="2" t="s">
        <v>7941</v>
      </c>
      <c r="N650" s="2" t="s">
        <v>7942</v>
      </c>
      <c r="O650" s="2" t="s">
        <v>7938</v>
      </c>
      <c r="P650" s="2" t="s">
        <v>40</v>
      </c>
      <c r="Q650" s="2" t="s">
        <v>7939</v>
      </c>
      <c r="R650" s="2" t="s">
        <v>7937</v>
      </c>
      <c r="S650" s="2" t="s">
        <v>36</v>
      </c>
    </row>
    <row r="651" spans="1:19" ht="13.9" customHeight="1" x14ac:dyDescent="0.25">
      <c r="A651" s="12">
        <f>ROUND(Table1[[#This Row],[Capacity]]*248.77,0)</f>
        <v>24379</v>
      </c>
      <c r="B651" s="4">
        <v>32528</v>
      </c>
      <c r="C651" s="9" t="s">
        <v>7992</v>
      </c>
      <c r="D651" s="2" t="s">
        <v>406</v>
      </c>
      <c r="E651" s="2" t="s">
        <v>7943</v>
      </c>
      <c r="F651" s="2" t="str">
        <f>Table1[[#This Row],[Facility Number]]&amp;"-"&amp;Table1[[#This Row],[Facility Name]]&amp;"-"&amp;Table1[[#This Row],[Level of Care]]</f>
        <v>32528-CLARENDALE CLAYTON-ALF**</v>
      </c>
      <c r="G651" s="2" t="s">
        <v>7944</v>
      </c>
      <c r="H651" s="2" t="s">
        <v>7945</v>
      </c>
      <c r="I651" s="2" t="s">
        <v>7946</v>
      </c>
      <c r="J651" s="2" t="s">
        <v>2978</v>
      </c>
      <c r="K651" s="2" t="s">
        <v>7947</v>
      </c>
      <c r="L651" s="3">
        <v>98</v>
      </c>
      <c r="M651" s="2" t="s">
        <v>7948</v>
      </c>
      <c r="N651" s="2" t="s">
        <v>14</v>
      </c>
      <c r="O651" s="2" t="s">
        <v>7944</v>
      </c>
      <c r="P651" s="2" t="s">
        <v>7945</v>
      </c>
      <c r="Q651" s="2" t="s">
        <v>7946</v>
      </c>
      <c r="R651" s="2" t="s">
        <v>7949</v>
      </c>
      <c r="S651" s="2" t="s">
        <v>36</v>
      </c>
    </row>
    <row r="652" spans="1:19" ht="13.9" customHeight="1" x14ac:dyDescent="0.25">
      <c r="A652" s="12">
        <f>ROUND(Table1[[#This Row],[Capacity]]*248.77,0)</f>
        <v>16170</v>
      </c>
      <c r="B652" s="4">
        <v>32538</v>
      </c>
      <c r="C652" s="9" t="s">
        <v>7992</v>
      </c>
      <c r="D652" s="2" t="s">
        <v>406</v>
      </c>
      <c r="E652" s="2" t="s">
        <v>7950</v>
      </c>
      <c r="F652" s="2" t="str">
        <f>Table1[[#This Row],[Facility Number]]&amp;"-"&amp;Table1[[#This Row],[Facility Name]]&amp;"-"&amp;Table1[[#This Row],[Level of Care]]</f>
        <v>32538-FIELD POINTE ASSISTED LIVING BY AMERICARE-ALF**</v>
      </c>
      <c r="G652" s="2" t="s">
        <v>7951</v>
      </c>
      <c r="H652" s="2" t="s">
        <v>217</v>
      </c>
      <c r="I652" s="2" t="s">
        <v>7952</v>
      </c>
      <c r="J652" s="2" t="s">
        <v>7953</v>
      </c>
      <c r="K652" s="2" t="s">
        <v>3723</v>
      </c>
      <c r="L652" s="3">
        <v>65</v>
      </c>
      <c r="M652" s="2" t="s">
        <v>7954</v>
      </c>
      <c r="N652" s="2" t="s">
        <v>7955</v>
      </c>
      <c r="O652" s="2" t="s">
        <v>7951</v>
      </c>
      <c r="P652" s="2" t="s">
        <v>217</v>
      </c>
      <c r="Q652" s="2" t="s">
        <v>7952</v>
      </c>
      <c r="R652" s="2" t="s">
        <v>7956</v>
      </c>
      <c r="S652" s="2" t="s">
        <v>36</v>
      </c>
    </row>
    <row r="653" spans="1:19" ht="13.9" customHeight="1" x14ac:dyDescent="0.25">
      <c r="A653" s="12">
        <f>ROUND(Table1[[#This Row],[Capacity]]*248.77,0)</f>
        <v>16419</v>
      </c>
      <c r="B653" s="4">
        <v>32666</v>
      </c>
      <c r="C653" s="9" t="s">
        <v>7992</v>
      </c>
      <c r="D653" s="2" t="s">
        <v>406</v>
      </c>
      <c r="E653" s="2" t="s">
        <v>7957</v>
      </c>
      <c r="F653" s="2" t="str">
        <f>Table1[[#This Row],[Facility Number]]&amp;"-"&amp;Table1[[#This Row],[Facility Name]]&amp;"-"&amp;Table1[[#This Row],[Level of Care]]</f>
        <v>32666-WESTBURY SENIOR LIVING THE-ALF**</v>
      </c>
      <c r="G653" s="2" t="s">
        <v>7958</v>
      </c>
      <c r="H653" s="2" t="s">
        <v>317</v>
      </c>
      <c r="I653" s="2" t="s">
        <v>7959</v>
      </c>
      <c r="J653" s="2" t="s">
        <v>7960</v>
      </c>
      <c r="K653" s="2" t="s">
        <v>7961</v>
      </c>
      <c r="L653" s="3">
        <v>66</v>
      </c>
      <c r="M653" s="2" t="s">
        <v>7962</v>
      </c>
      <c r="N653" s="2" t="s">
        <v>7963</v>
      </c>
      <c r="O653" s="2" t="s">
        <v>7958</v>
      </c>
      <c r="P653" s="2" t="s">
        <v>317</v>
      </c>
      <c r="Q653" s="2" t="s">
        <v>7959</v>
      </c>
      <c r="R653" s="2" t="s">
        <v>7964</v>
      </c>
      <c r="S653" s="2" t="s">
        <v>36</v>
      </c>
    </row>
    <row r="654" spans="1:19" ht="13.9" customHeight="1" x14ac:dyDescent="0.25">
      <c r="A654" s="12">
        <f>ROUND(Table1[[#This Row],[Capacity]]*248.77,0)</f>
        <v>3732</v>
      </c>
      <c r="B654" s="4">
        <v>32690</v>
      </c>
      <c r="C654" s="9" t="s">
        <v>7992</v>
      </c>
      <c r="D654" s="2" t="s">
        <v>37</v>
      </c>
      <c r="E654" s="2" t="s">
        <v>7965</v>
      </c>
      <c r="F654" s="2" t="str">
        <f>Table1[[#This Row],[Facility Number]]&amp;"-"&amp;Table1[[#This Row],[Facility Name]]&amp;"-"&amp;Table1[[#This Row],[Level of Care]]</f>
        <v>32690-NEW HOPE ASSISTED LIVING LLC-ALF</v>
      </c>
      <c r="G654" s="2" t="s">
        <v>7966</v>
      </c>
      <c r="H654" s="2" t="s">
        <v>279</v>
      </c>
      <c r="I654" s="2" t="s">
        <v>7967</v>
      </c>
      <c r="J654" s="2" t="s">
        <v>735</v>
      </c>
      <c r="K654" s="2" t="s">
        <v>736</v>
      </c>
      <c r="L654" s="3">
        <v>15</v>
      </c>
      <c r="M654" s="2" t="s">
        <v>7968</v>
      </c>
      <c r="N654" s="2" t="s">
        <v>7969</v>
      </c>
      <c r="O654" s="2" t="s">
        <v>7970</v>
      </c>
      <c r="P654" s="2" t="s">
        <v>279</v>
      </c>
      <c r="Q654" s="2" t="s">
        <v>7967</v>
      </c>
      <c r="R654" s="2" t="s">
        <v>7965</v>
      </c>
      <c r="S654" s="2" t="s">
        <v>36</v>
      </c>
    </row>
    <row r="655" spans="1:19" ht="13.9" customHeight="1" x14ac:dyDescent="0.25">
      <c r="A655" s="12">
        <f>ROUND(Table1[[#This Row],[Capacity]]*248.77,0)</f>
        <v>16916</v>
      </c>
      <c r="B655" s="4">
        <v>32762</v>
      </c>
      <c r="C655" s="9" t="s">
        <v>7992</v>
      </c>
      <c r="D655" s="2" t="s">
        <v>406</v>
      </c>
      <c r="E655" s="2" t="s">
        <v>7971</v>
      </c>
      <c r="F655" s="2" t="str">
        <f>Table1[[#This Row],[Facility Number]]&amp;"-"&amp;Table1[[#This Row],[Facility Name]]&amp;"-"&amp;Table1[[#This Row],[Level of Care]]</f>
        <v>32762-PRINCETON SENIOR LIVING THE-ALF**</v>
      </c>
      <c r="G655" s="2" t="s">
        <v>7972</v>
      </c>
      <c r="H655" s="2" t="s">
        <v>7973</v>
      </c>
      <c r="I655" s="2" t="s">
        <v>7974</v>
      </c>
      <c r="J655" s="2" t="s">
        <v>103</v>
      </c>
      <c r="K655" s="2" t="s">
        <v>7975</v>
      </c>
      <c r="L655" s="3">
        <v>68</v>
      </c>
      <c r="M655" s="2" t="s">
        <v>7976</v>
      </c>
      <c r="N655" s="2" t="s">
        <v>7977</v>
      </c>
      <c r="O655" s="2" t="s">
        <v>7972</v>
      </c>
      <c r="P655" s="2" t="s">
        <v>7973</v>
      </c>
      <c r="Q655" s="2" t="s">
        <v>7974</v>
      </c>
      <c r="R655" s="2" t="s">
        <v>7978</v>
      </c>
      <c r="S655" s="2" t="s">
        <v>36</v>
      </c>
    </row>
    <row r="656" spans="1:19" ht="13.9" customHeight="1" x14ac:dyDescent="0.25">
      <c r="A656" s="12">
        <f>ROUND(Table1[[#This Row],[Capacity]]*248.77,0)</f>
        <v>14926</v>
      </c>
      <c r="B656" s="4">
        <v>99932</v>
      </c>
      <c r="C656" s="9" t="s">
        <v>7992</v>
      </c>
      <c r="D656" s="2" t="s">
        <v>406</v>
      </c>
      <c r="E656" s="2" t="s">
        <v>7979</v>
      </c>
      <c r="F656" s="2" t="str">
        <f>Table1[[#This Row],[Facility Number]]&amp;"-"&amp;Table1[[#This Row],[Facility Name]]&amp;"-"&amp;Table1[[#This Row],[Level of Care]]</f>
        <v>99932-CRYSTAL OAKS-ALF**</v>
      </c>
      <c r="G656" s="2" t="s">
        <v>7980</v>
      </c>
      <c r="H656" s="2" t="s">
        <v>308</v>
      </c>
      <c r="I656" s="35" t="s">
        <v>7981</v>
      </c>
      <c r="J656" s="2" t="s">
        <v>31</v>
      </c>
      <c r="K656" s="2" t="s">
        <v>411</v>
      </c>
      <c r="L656" s="3">
        <v>60</v>
      </c>
      <c r="M656" s="2" t="s">
        <v>7982</v>
      </c>
      <c r="N656" s="2" t="s">
        <v>7983</v>
      </c>
      <c r="O656" s="2" t="s">
        <v>7984</v>
      </c>
      <c r="P656" s="2" t="s">
        <v>7985</v>
      </c>
      <c r="Q656" s="2" t="s">
        <v>7986</v>
      </c>
      <c r="R656" s="2" t="s">
        <v>7987</v>
      </c>
      <c r="S656" s="2" t="s">
        <v>76</v>
      </c>
    </row>
    <row r="657" spans="1:19" ht="13.9" customHeight="1" x14ac:dyDescent="0.25">
      <c r="A657" s="12">
        <f>ROUND(Table1[[#This Row],[Capacity]]*248.77,0)</f>
        <v>3483</v>
      </c>
      <c r="B657" s="18" t="s">
        <v>8021</v>
      </c>
      <c r="C657" s="18" t="s">
        <v>7992</v>
      </c>
      <c r="D657" s="19" t="s">
        <v>37</v>
      </c>
      <c r="E657" s="19" t="s">
        <v>8022</v>
      </c>
      <c r="F657" s="20" t="str">
        <f>Table1[[#This Row],[Facility Number]]&amp;"-"&amp;Table1[[#This Row],[Facility Name]]&amp;"-"&amp;Table1[[#This Row],[Level of Care]]</f>
        <v>32779N-Aspen Valley-ALF</v>
      </c>
      <c r="G657" s="19" t="s">
        <v>8023</v>
      </c>
      <c r="H657" s="19" t="s">
        <v>8024</v>
      </c>
      <c r="I657" s="19" t="s">
        <v>8025</v>
      </c>
      <c r="J657" s="19" t="s">
        <v>8026</v>
      </c>
      <c r="K657" s="19" t="s">
        <v>8027</v>
      </c>
      <c r="L657" s="21">
        <v>14</v>
      </c>
      <c r="M657" s="19" t="s">
        <v>8028</v>
      </c>
      <c r="N657" s="19"/>
      <c r="O657" s="19" t="s">
        <v>8023</v>
      </c>
      <c r="P657" s="19" t="s">
        <v>8024</v>
      </c>
      <c r="Q657" s="19" t="s">
        <v>8025</v>
      </c>
      <c r="R657" s="19" t="s">
        <v>8029</v>
      </c>
      <c r="S657" s="19" t="s">
        <v>8030</v>
      </c>
    </row>
    <row r="658" spans="1:19" ht="13.9" customHeight="1" x14ac:dyDescent="0.25">
      <c r="A658" s="12">
        <f>ROUND(Table1[[#This Row],[Capacity]]*248.77,0)</f>
        <v>5970</v>
      </c>
      <c r="B658" s="18" t="s">
        <v>8031</v>
      </c>
      <c r="C658" s="18" t="s">
        <v>7992</v>
      </c>
      <c r="D658" s="19" t="s">
        <v>37</v>
      </c>
      <c r="E658" s="19" t="s">
        <v>8032</v>
      </c>
      <c r="F658" s="20" t="str">
        <f>Table1[[#This Row],[Facility Number]]&amp;"-"&amp;Table1[[#This Row],[Facility Name]]&amp;"-"&amp;Table1[[#This Row],[Level of Care]]</f>
        <v>30579N-The Cottage at Century Pines-ALF</v>
      </c>
      <c r="G658" s="19" t="s">
        <v>8037</v>
      </c>
      <c r="H658" s="19" t="s">
        <v>8033</v>
      </c>
      <c r="I658" s="19" t="s">
        <v>514</v>
      </c>
      <c r="J658" s="19" t="s">
        <v>8034</v>
      </c>
      <c r="K658" s="19" t="s">
        <v>8035</v>
      </c>
      <c r="L658" s="21">
        <v>24</v>
      </c>
      <c r="M658" s="19" t="s">
        <v>8036</v>
      </c>
      <c r="N658" s="19"/>
      <c r="O658" s="19" t="s">
        <v>8037</v>
      </c>
      <c r="P658" s="19" t="s">
        <v>8033</v>
      </c>
      <c r="Q658" s="19" t="s">
        <v>514</v>
      </c>
      <c r="R658" s="19" t="s">
        <v>520</v>
      </c>
      <c r="S658" s="19" t="s">
        <v>8038</v>
      </c>
    </row>
    <row r="659" spans="1:19" ht="13.9" customHeight="1" x14ac:dyDescent="0.25">
      <c r="A659" s="12">
        <f>ROUND(Table1[[#This Row],[Capacity]]*248.77,0)</f>
        <v>2985</v>
      </c>
      <c r="B659" s="18" t="s">
        <v>8047</v>
      </c>
      <c r="C659" s="18" t="s">
        <v>7992</v>
      </c>
      <c r="D659" s="19" t="s">
        <v>406</v>
      </c>
      <c r="E659" s="19" t="s">
        <v>995</v>
      </c>
      <c r="F659" s="20" t="str">
        <f>Table1[[#This Row],[Facility Number]]&amp;"-"&amp;Table1[[#This Row],[Facility Name]]&amp;"-"&amp;Table1[[#This Row],[Level of Care]]</f>
        <v>02335N-ELSBERRY MISSOURI HEALTH CARE CENTER-ALF**</v>
      </c>
      <c r="G659" s="19" t="s">
        <v>8048</v>
      </c>
      <c r="H659" s="19" t="s">
        <v>8049</v>
      </c>
      <c r="I659" s="19" t="s">
        <v>998</v>
      </c>
      <c r="J659" s="19" t="s">
        <v>8050</v>
      </c>
      <c r="K659" s="19" t="s">
        <v>8051</v>
      </c>
      <c r="L659" s="21">
        <v>12</v>
      </c>
      <c r="M659" s="19" t="s">
        <v>1002</v>
      </c>
      <c r="N659" s="19"/>
      <c r="O659" s="19" t="s">
        <v>8048</v>
      </c>
      <c r="P659" s="19" t="s">
        <v>8049</v>
      </c>
      <c r="Q659" s="19" t="s">
        <v>998</v>
      </c>
      <c r="R659" s="19" t="s">
        <v>1005</v>
      </c>
      <c r="S659" s="19" t="s">
        <v>76</v>
      </c>
    </row>
    <row r="660" spans="1:19" ht="13.9" customHeight="1" x14ac:dyDescent="0.25">
      <c r="A660" s="12">
        <f>ROUND(Table1[[#This Row],[Capacity]]*248.77,0)</f>
        <v>4975</v>
      </c>
      <c r="B660" s="18" t="s">
        <v>8052</v>
      </c>
      <c r="C660" s="18" t="s">
        <v>7992</v>
      </c>
      <c r="D660" s="19" t="s">
        <v>8053</v>
      </c>
      <c r="E660" s="19" t="s">
        <v>3121</v>
      </c>
      <c r="F660" s="20" t="str">
        <f>Table1[[#This Row],[Facility Number]]&amp;"-"&amp;Table1[[#This Row],[Facility Name]]&amp;"-"&amp;Table1[[#This Row],[Level of Care]]</f>
        <v>08096C-TRI-COUNTY CARE CENTER-RCL</v>
      </c>
      <c r="G660" s="19" t="s">
        <v>3122</v>
      </c>
      <c r="H660" s="19" t="s">
        <v>3123</v>
      </c>
      <c r="I660" s="19" t="s">
        <v>3124</v>
      </c>
      <c r="J660" s="19" t="s">
        <v>8054</v>
      </c>
      <c r="K660" s="19" t="s">
        <v>8055</v>
      </c>
      <c r="L660" s="21">
        <v>20</v>
      </c>
      <c r="M660" s="19" t="s">
        <v>3126</v>
      </c>
      <c r="N660" s="19"/>
      <c r="O660" s="19" t="s">
        <v>3122</v>
      </c>
      <c r="P660" s="19" t="s">
        <v>3123</v>
      </c>
      <c r="Q660" s="19" t="s">
        <v>3124</v>
      </c>
      <c r="R660" s="19" t="s">
        <v>3128</v>
      </c>
      <c r="S660" s="19" t="s">
        <v>664</v>
      </c>
    </row>
    <row r="661" spans="1:19" ht="13.9" customHeight="1" x14ac:dyDescent="0.25">
      <c r="A661" s="12">
        <f>ROUND(Table1[[#This Row],[Capacity]]*248.77,0)</f>
        <v>12439</v>
      </c>
      <c r="B661" s="18" t="s">
        <v>8056</v>
      </c>
      <c r="C661" s="18" t="s">
        <v>7992</v>
      </c>
      <c r="D661" s="19" t="s">
        <v>406</v>
      </c>
      <c r="E661" s="19" t="s">
        <v>8057</v>
      </c>
      <c r="F661" s="20" t="str">
        <f>Table1[[#This Row],[Facility Number]]&amp;"-"&amp;Table1[[#This Row],[Facility Name]]&amp;"-"&amp;Table1[[#This Row],[Level of Care]]</f>
        <v>33016N-The Wellington Senior Living-ALF**</v>
      </c>
      <c r="G661" s="19" t="s">
        <v>8058</v>
      </c>
      <c r="H661" s="19" t="s">
        <v>887</v>
      </c>
      <c r="I661" s="19" t="s">
        <v>8059</v>
      </c>
      <c r="J661" s="19" t="s">
        <v>8060</v>
      </c>
      <c r="K661" s="19" t="s">
        <v>8061</v>
      </c>
      <c r="L661" s="21">
        <v>50</v>
      </c>
      <c r="M661" s="19" t="s">
        <v>8062</v>
      </c>
      <c r="N661" s="19"/>
      <c r="O661" s="19" t="s">
        <v>8058</v>
      </c>
      <c r="P661" s="19" t="s">
        <v>887</v>
      </c>
      <c r="Q661" s="19" t="s">
        <v>8059</v>
      </c>
      <c r="R661" s="19" t="s">
        <v>8063</v>
      </c>
      <c r="S661" s="19" t="s">
        <v>36</v>
      </c>
    </row>
    <row r="662" spans="1:19" ht="13.9" customHeight="1" x14ac:dyDescent="0.25">
      <c r="A662" s="12">
        <f>ROUND(Table1[[#This Row],[Capacity]]*248.77,0)</f>
        <v>5970</v>
      </c>
      <c r="B662" s="18" t="s">
        <v>8039</v>
      </c>
      <c r="C662" s="18" t="s">
        <v>7992</v>
      </c>
      <c r="D662" s="19" t="s">
        <v>37</v>
      </c>
      <c r="E662" s="19" t="s">
        <v>8040</v>
      </c>
      <c r="F662" s="20" t="str">
        <f>Table1[[#This Row],[Facility Number]]&amp;"-"&amp;Table1[[#This Row],[Facility Name]]&amp;"-"&amp;Table1[[#This Row],[Level of Care]]</f>
        <v>04305M-Wild-Kat Estates, LLC-ALF</v>
      </c>
      <c r="G662" s="19" t="s">
        <v>8041</v>
      </c>
      <c r="H662" s="19" t="s">
        <v>8042</v>
      </c>
      <c r="I662" s="19" t="s">
        <v>8043</v>
      </c>
      <c r="J662" s="19" t="s">
        <v>8044</v>
      </c>
      <c r="K662" s="19" t="s">
        <v>8045</v>
      </c>
      <c r="L662" s="21">
        <v>24</v>
      </c>
      <c r="M662" s="19" t="s">
        <v>8046</v>
      </c>
      <c r="N662" s="19"/>
      <c r="O662" s="19" t="s">
        <v>8041</v>
      </c>
      <c r="P662" s="19" t="s">
        <v>8042</v>
      </c>
      <c r="Q662" s="19" t="s">
        <v>8043</v>
      </c>
      <c r="R662" s="19" t="s">
        <v>8040</v>
      </c>
      <c r="S662" s="19" t="s">
        <v>36</v>
      </c>
    </row>
    <row r="663" spans="1:19" ht="13.9" customHeight="1" x14ac:dyDescent="0.25">
      <c r="A663" s="12">
        <f>ROUND(Table1[[#This Row],[Capacity]]*248.77,0)</f>
        <v>4478</v>
      </c>
      <c r="B663" s="18">
        <v>99954</v>
      </c>
      <c r="C663" s="18" t="s">
        <v>7992</v>
      </c>
      <c r="D663" s="19" t="s">
        <v>8073</v>
      </c>
      <c r="E663" s="19" t="s">
        <v>8003</v>
      </c>
      <c r="F663" s="20" t="str">
        <f>Table1[[#This Row],[Facility Number]]&amp;"-"&amp;Table1[[#This Row],[Facility Name]]&amp;"-"&amp;Table1[[#This Row],[Level of Care]]</f>
        <v>99954-Salem Memorial District Hospital-NF</v>
      </c>
      <c r="G663" s="19" t="s">
        <v>8015</v>
      </c>
      <c r="H663" s="19" t="s">
        <v>2398</v>
      </c>
      <c r="I663" s="34">
        <v>65065</v>
      </c>
      <c r="J663" s="19"/>
      <c r="K663" s="19"/>
      <c r="L663" s="21">
        <v>18</v>
      </c>
      <c r="M663" s="19"/>
      <c r="N663" s="19"/>
      <c r="O663" s="19" t="s">
        <v>8018</v>
      </c>
      <c r="P663" s="19" t="s">
        <v>8016</v>
      </c>
      <c r="Q663" s="19">
        <v>65065</v>
      </c>
      <c r="R663" s="19"/>
      <c r="S663" s="19"/>
    </row>
    <row r="664" spans="1:19" ht="13.9" customHeight="1" x14ac:dyDescent="0.25">
      <c r="A664" s="12">
        <f>ROUND(Table1[[#This Row],[Capacity]]*248.77,0)</f>
        <v>16419</v>
      </c>
      <c r="B664" s="18" t="s">
        <v>8011</v>
      </c>
      <c r="C664" s="18" t="s">
        <v>7992</v>
      </c>
      <c r="D664" s="19" t="s">
        <v>8073</v>
      </c>
      <c r="E664" s="33" t="s">
        <v>8008</v>
      </c>
      <c r="F664" s="20" t="str">
        <f>Table1[[#This Row],[Facility Number]]&amp;"-"&amp;Table1[[#This Row],[Facility Name]]&amp;"-"&amp;Table1[[#This Row],[Level of Care]]</f>
        <v>H0006-Pemiscot County Memorial Hospital-NF</v>
      </c>
      <c r="G664" s="19" t="s">
        <v>8004</v>
      </c>
      <c r="H664" s="19" t="s">
        <v>8009</v>
      </c>
      <c r="I664" s="34">
        <v>63851</v>
      </c>
      <c r="J664" s="19"/>
      <c r="K664" s="19"/>
      <c r="L664" s="21">
        <v>66</v>
      </c>
      <c r="M664" s="19"/>
      <c r="N664" s="19"/>
      <c r="O664" s="19" t="s">
        <v>8019</v>
      </c>
      <c r="P664" s="19" t="s">
        <v>8009</v>
      </c>
      <c r="Q664" s="19">
        <v>63851</v>
      </c>
      <c r="R664" s="19"/>
      <c r="S664" s="19"/>
    </row>
    <row r="665" spans="1:19" ht="13.9" customHeight="1" x14ac:dyDescent="0.25">
      <c r="A665" s="12">
        <f>ROUND(Table1[[#This Row],[Capacity]]*134.32,0)</f>
        <v>20954</v>
      </c>
      <c r="B665" s="4">
        <v>137</v>
      </c>
      <c r="C665" s="9" t="s">
        <v>25</v>
      </c>
      <c r="D665" s="2" t="s">
        <v>25</v>
      </c>
      <c r="E665" s="2" t="s">
        <v>26</v>
      </c>
      <c r="F665" s="2" t="str">
        <f>Table1[[#This Row],[Facility Number]]&amp;"-"&amp;Table1[[#This Row],[Facility Name]]&amp;"-"&amp;Table1[[#This Row],[Level of Care]]</f>
        <v>137-ESTATES OF PERRYVILLE, LLC, THE-SNF</v>
      </c>
      <c r="G665" s="2" t="s">
        <v>27</v>
      </c>
      <c r="H665" s="2" t="s">
        <v>28</v>
      </c>
      <c r="I665" s="2" t="s">
        <v>29</v>
      </c>
      <c r="J665" s="2" t="s">
        <v>31</v>
      </c>
      <c r="K665" s="2" t="s">
        <v>32</v>
      </c>
      <c r="L665" s="3">
        <v>156</v>
      </c>
      <c r="M665" s="2" t="s">
        <v>33</v>
      </c>
      <c r="N665" s="2" t="s">
        <v>34</v>
      </c>
      <c r="O665" s="2" t="s">
        <v>27</v>
      </c>
      <c r="P665" s="2" t="s">
        <v>28</v>
      </c>
      <c r="Q665" s="2" t="s">
        <v>29</v>
      </c>
      <c r="R665" s="2" t="s">
        <v>35</v>
      </c>
      <c r="S665" s="2" t="s">
        <v>36</v>
      </c>
    </row>
    <row r="666" spans="1:19" ht="13.9" customHeight="1" x14ac:dyDescent="0.25">
      <c r="A666" s="12">
        <f>ROUND(Table1[[#This Row],[Capacity]]*134.32,0)</f>
        <v>26058</v>
      </c>
      <c r="B666" s="4">
        <v>144</v>
      </c>
      <c r="C666" s="9" t="s">
        <v>25</v>
      </c>
      <c r="D666" s="2" t="s">
        <v>25</v>
      </c>
      <c r="E666" s="2" t="s">
        <v>48</v>
      </c>
      <c r="F666" s="2" t="str">
        <f>Table1[[#This Row],[Facility Number]]&amp;"-"&amp;Table1[[#This Row],[Facility Name]]&amp;"-"&amp;Table1[[#This Row],[Level of Care]]</f>
        <v>144-SPRING VALLEY HEALTH &amp; REHABILITATION CENTER-SNF</v>
      </c>
      <c r="G666" s="2" t="s">
        <v>39</v>
      </c>
      <c r="H666" s="2" t="s">
        <v>40</v>
      </c>
      <c r="I666" s="2" t="s">
        <v>41</v>
      </c>
      <c r="J666" s="2" t="s">
        <v>42</v>
      </c>
      <c r="K666" s="2" t="s">
        <v>43</v>
      </c>
      <c r="L666" s="3">
        <v>194</v>
      </c>
      <c r="M666" s="2" t="s">
        <v>44</v>
      </c>
      <c r="N666" s="2" t="s">
        <v>45</v>
      </c>
      <c r="O666" s="2" t="s">
        <v>39</v>
      </c>
      <c r="P666" s="2" t="s">
        <v>40</v>
      </c>
      <c r="Q666" s="2" t="s">
        <v>41</v>
      </c>
      <c r="R666" s="2" t="s">
        <v>47</v>
      </c>
      <c r="S666" s="2" t="s">
        <v>36</v>
      </c>
    </row>
    <row r="667" spans="1:19" ht="13.9" customHeight="1" x14ac:dyDescent="0.25">
      <c r="A667" s="12">
        <f>ROUND(Table1[[#This Row],[Capacity]]*134.32,0)</f>
        <v>13163</v>
      </c>
      <c r="B667" s="4">
        <v>154</v>
      </c>
      <c r="C667" s="9" t="s">
        <v>25</v>
      </c>
      <c r="D667" s="2" t="s">
        <v>25</v>
      </c>
      <c r="E667" s="2" t="s">
        <v>49</v>
      </c>
      <c r="F667" s="2" t="str">
        <f>Table1[[#This Row],[Facility Number]]&amp;"-"&amp;Table1[[#This Row],[Facility Name]]&amp;"-"&amp;Table1[[#This Row],[Level of Care]]</f>
        <v>154-FLORISSANT VALLEY HEALTH &amp; REHABILITATION CENTER-SNF</v>
      </c>
      <c r="G667" s="2" t="s">
        <v>50</v>
      </c>
      <c r="H667" s="2" t="s">
        <v>51</v>
      </c>
      <c r="I667" s="2" t="s">
        <v>52</v>
      </c>
      <c r="J667" s="2" t="s">
        <v>53</v>
      </c>
      <c r="K667" s="2" t="s">
        <v>54</v>
      </c>
      <c r="L667" s="3">
        <v>98</v>
      </c>
      <c r="M667" s="2" t="s">
        <v>55</v>
      </c>
      <c r="N667" s="2" t="s">
        <v>56</v>
      </c>
      <c r="O667" s="2" t="s">
        <v>50</v>
      </c>
      <c r="P667" s="2" t="s">
        <v>51</v>
      </c>
      <c r="Q667" s="2" t="s">
        <v>52</v>
      </c>
      <c r="R667" s="2" t="s">
        <v>57</v>
      </c>
      <c r="S667" s="2" t="s">
        <v>36</v>
      </c>
    </row>
    <row r="668" spans="1:19" ht="13.9" customHeight="1" x14ac:dyDescent="0.25">
      <c r="A668" s="12">
        <f>ROUND(Table1[[#This Row],[Capacity]]*134.32,0)</f>
        <v>5104</v>
      </c>
      <c r="B668" s="4">
        <v>199</v>
      </c>
      <c r="C668" s="9" t="s">
        <v>25</v>
      </c>
      <c r="D668" s="2" t="s">
        <v>25</v>
      </c>
      <c r="E668" s="2" t="s">
        <v>66</v>
      </c>
      <c r="F668" s="2" t="str">
        <f>Table1[[#This Row],[Facility Number]]&amp;"-"&amp;Table1[[#This Row],[Facility Name]]&amp;"-"&amp;Table1[[#This Row],[Level of Care]]</f>
        <v>199-ARMOUR OAKS SENIOR LIVING COMMUNITY-SNF</v>
      </c>
      <c r="G668" s="2" t="s">
        <v>67</v>
      </c>
      <c r="H668" s="2" t="s">
        <v>68</v>
      </c>
      <c r="I668" s="2" t="s">
        <v>69</v>
      </c>
      <c r="J668" s="2" t="s">
        <v>71</v>
      </c>
      <c r="K668" s="2" t="s">
        <v>72</v>
      </c>
      <c r="L668" s="3">
        <v>38</v>
      </c>
      <c r="M668" s="2" t="s">
        <v>73</v>
      </c>
      <c r="N668" s="2" t="s">
        <v>74</v>
      </c>
      <c r="O668" s="2" t="s">
        <v>67</v>
      </c>
      <c r="P668" s="2" t="s">
        <v>68</v>
      </c>
      <c r="Q668" s="2" t="s">
        <v>69</v>
      </c>
      <c r="R668" s="2" t="s">
        <v>75</v>
      </c>
      <c r="S668" s="2" t="s">
        <v>76</v>
      </c>
    </row>
    <row r="669" spans="1:19" ht="13.9" customHeight="1" x14ac:dyDescent="0.25">
      <c r="A669" s="12">
        <f>ROUND(Table1[[#This Row],[Capacity]]*134.32,0)</f>
        <v>11014</v>
      </c>
      <c r="B669" s="4">
        <v>200</v>
      </c>
      <c r="C669" s="9" t="s">
        <v>25</v>
      </c>
      <c r="D669" s="2" t="s">
        <v>25</v>
      </c>
      <c r="E669" s="2" t="s">
        <v>77</v>
      </c>
      <c r="F669" s="2" t="str">
        <f>Table1[[#This Row],[Facility Number]]&amp;"-"&amp;Table1[[#This Row],[Facility Name]]&amp;"-"&amp;Table1[[#This Row],[Level of Care]]</f>
        <v>200-ASH GROVE HEALTHCARE FACILITY-SNF</v>
      </c>
      <c r="G669" s="2" t="s">
        <v>78</v>
      </c>
      <c r="H669" s="2" t="s">
        <v>79</v>
      </c>
      <c r="I669" s="2" t="s">
        <v>80</v>
      </c>
      <c r="J669" s="2" t="s">
        <v>81</v>
      </c>
      <c r="K669" s="2" t="s">
        <v>82</v>
      </c>
      <c r="L669" s="3">
        <v>82</v>
      </c>
      <c r="M669" s="2" t="s">
        <v>83</v>
      </c>
      <c r="N669" s="2" t="s">
        <v>84</v>
      </c>
      <c r="O669" s="2" t="s">
        <v>85</v>
      </c>
      <c r="P669" s="2" t="s">
        <v>79</v>
      </c>
      <c r="Q669" s="2" t="s">
        <v>86</v>
      </c>
      <c r="R669" s="2" t="s">
        <v>87</v>
      </c>
      <c r="S669" s="2" t="s">
        <v>76</v>
      </c>
    </row>
    <row r="670" spans="1:19" ht="13.9" customHeight="1" x14ac:dyDescent="0.25">
      <c r="A670" s="12">
        <f>ROUND(Table1[[#This Row],[Capacity]]*134.32,0)</f>
        <v>6985</v>
      </c>
      <c r="B670" s="4">
        <v>216</v>
      </c>
      <c r="C670" s="9" t="s">
        <v>25</v>
      </c>
      <c r="D670" s="2" t="s">
        <v>25</v>
      </c>
      <c r="E670" s="2" t="s">
        <v>88</v>
      </c>
      <c r="F670" s="2" t="str">
        <f>Table1[[#This Row],[Facility Number]]&amp;"-"&amp;Table1[[#This Row],[Facility Name]]&amp;"-"&amp;Table1[[#This Row],[Level of Care]]</f>
        <v>216-ASHLEY MANOR CARE CENTER-SNF</v>
      </c>
      <c r="G670" s="2" t="s">
        <v>89</v>
      </c>
      <c r="H670" s="2" t="s">
        <v>90</v>
      </c>
      <c r="I670" s="2" t="s">
        <v>91</v>
      </c>
      <c r="J670" s="2" t="s">
        <v>93</v>
      </c>
      <c r="K670" s="2" t="s">
        <v>94</v>
      </c>
      <c r="L670" s="3">
        <v>52</v>
      </c>
      <c r="M670" s="2" t="s">
        <v>95</v>
      </c>
      <c r="N670" s="2" t="s">
        <v>96</v>
      </c>
      <c r="O670" s="2" t="s">
        <v>89</v>
      </c>
      <c r="P670" s="2" t="s">
        <v>90</v>
      </c>
      <c r="Q670" s="2" t="s">
        <v>91</v>
      </c>
      <c r="R670" s="2" t="s">
        <v>97</v>
      </c>
      <c r="S670" s="2" t="s">
        <v>24</v>
      </c>
    </row>
    <row r="671" spans="1:19" ht="13.9" customHeight="1" x14ac:dyDescent="0.25">
      <c r="A671" s="12">
        <f>ROUND(Table1[[#This Row],[Capacity]]*134.32,0)</f>
        <v>16790</v>
      </c>
      <c r="B671" s="4">
        <v>234</v>
      </c>
      <c r="C671" s="9" t="s">
        <v>25</v>
      </c>
      <c r="D671" s="2" t="s">
        <v>25</v>
      </c>
      <c r="E671" s="2" t="s">
        <v>98</v>
      </c>
      <c r="F671" s="2" t="str">
        <f>Table1[[#This Row],[Facility Number]]&amp;"-"&amp;Table1[[#This Row],[Facility Name]]&amp;"-"&amp;Table1[[#This Row],[Level of Care]]</f>
        <v>234-AURORA NURSING CENTER-SNF</v>
      </c>
      <c r="G671" s="2" t="s">
        <v>99</v>
      </c>
      <c r="H671" s="2" t="s">
        <v>100</v>
      </c>
      <c r="I671" s="2" t="s">
        <v>101</v>
      </c>
      <c r="J671" s="2" t="s">
        <v>103</v>
      </c>
      <c r="K671" s="2" t="s">
        <v>104</v>
      </c>
      <c r="L671" s="3">
        <v>125</v>
      </c>
      <c r="M671" s="2" t="s">
        <v>105</v>
      </c>
      <c r="N671" s="2" t="s">
        <v>106</v>
      </c>
      <c r="O671" s="2" t="s">
        <v>107</v>
      </c>
      <c r="P671" s="2" t="s">
        <v>100</v>
      </c>
      <c r="Q671" s="2" t="s">
        <v>101</v>
      </c>
      <c r="R671" s="2" t="s">
        <v>108</v>
      </c>
      <c r="S671" s="2" t="s">
        <v>24</v>
      </c>
    </row>
    <row r="672" spans="1:19" ht="13.9" customHeight="1" x14ac:dyDescent="0.25">
      <c r="A672" s="12">
        <f>ROUND(Table1[[#This Row],[Capacity]]*134.32,0)</f>
        <v>10343</v>
      </c>
      <c r="B672" s="4">
        <v>244</v>
      </c>
      <c r="C672" s="9" t="s">
        <v>25</v>
      </c>
      <c r="D672" s="2" t="s">
        <v>25</v>
      </c>
      <c r="E672" s="2" t="s">
        <v>109</v>
      </c>
      <c r="F672" s="2" t="str">
        <f>Table1[[#This Row],[Facility Number]]&amp;"-"&amp;Table1[[#This Row],[Facility Name]]&amp;"-"&amp;Table1[[#This Row],[Level of Care]]</f>
        <v>244-AVALON GARDEN-SNF</v>
      </c>
      <c r="G672" s="2" t="s">
        <v>110</v>
      </c>
      <c r="H672" s="2" t="s">
        <v>18</v>
      </c>
      <c r="I672" s="2" t="s">
        <v>111</v>
      </c>
      <c r="J672" s="2" t="s">
        <v>112</v>
      </c>
      <c r="K672" s="2" t="s">
        <v>113</v>
      </c>
      <c r="L672" s="3">
        <v>77</v>
      </c>
      <c r="M672" s="2" t="s">
        <v>114</v>
      </c>
      <c r="N672" s="2" t="s">
        <v>115</v>
      </c>
      <c r="O672" s="2" t="s">
        <v>110</v>
      </c>
      <c r="P672" s="2" t="s">
        <v>18</v>
      </c>
      <c r="Q672" s="2" t="s">
        <v>111</v>
      </c>
      <c r="R672" s="2" t="s">
        <v>116</v>
      </c>
      <c r="S672" s="2" t="s">
        <v>24</v>
      </c>
    </row>
    <row r="673" spans="1:19" ht="13.9" customHeight="1" x14ac:dyDescent="0.25">
      <c r="A673" s="12">
        <f>ROUND(Table1[[#This Row],[Capacity]]*134.32,0)</f>
        <v>403</v>
      </c>
      <c r="B673" s="4">
        <v>274</v>
      </c>
      <c r="C673" s="9" t="s">
        <v>25</v>
      </c>
      <c r="D673" s="2" t="s">
        <v>25</v>
      </c>
      <c r="E673" s="2" t="s">
        <v>127</v>
      </c>
      <c r="F673" s="2" t="str">
        <f>Table1[[#This Row],[Facility Number]]&amp;"-"&amp;Table1[[#This Row],[Facility Name]]&amp;"-"&amp;Table1[[#This Row],[Level of Care]]</f>
        <v>274-BAPTIST HOME, THE-SNF</v>
      </c>
      <c r="G673" s="2" t="s">
        <v>128</v>
      </c>
      <c r="H673" s="2" t="s">
        <v>129</v>
      </c>
      <c r="I673" s="2" t="s">
        <v>130</v>
      </c>
      <c r="J673" s="2" t="s">
        <v>131</v>
      </c>
      <c r="K673" s="2" t="s">
        <v>132</v>
      </c>
      <c r="L673" s="3">
        <v>3</v>
      </c>
      <c r="M673" s="2" t="s">
        <v>133</v>
      </c>
      <c r="N673" s="2" t="s">
        <v>134</v>
      </c>
      <c r="O673" s="2" t="s">
        <v>135</v>
      </c>
      <c r="P673" s="2" t="s">
        <v>129</v>
      </c>
      <c r="Q673" s="2" t="s">
        <v>136</v>
      </c>
      <c r="R673" s="2" t="s">
        <v>127</v>
      </c>
      <c r="S673" s="2" t="s">
        <v>76</v>
      </c>
    </row>
    <row r="674" spans="1:19" ht="13.9" customHeight="1" x14ac:dyDescent="0.25">
      <c r="A674" s="12">
        <f>ROUND(Table1[[#This Row],[Capacity]]*134.32,0)</f>
        <v>16924</v>
      </c>
      <c r="B674" s="4">
        <v>342</v>
      </c>
      <c r="C674" s="9" t="s">
        <v>25</v>
      </c>
      <c r="D674" s="2" t="s">
        <v>25</v>
      </c>
      <c r="E674" s="2" t="s">
        <v>147</v>
      </c>
      <c r="F674" s="2" t="str">
        <f>Table1[[#This Row],[Facility Number]]&amp;"-"&amp;Table1[[#This Row],[Facility Name]]&amp;"-"&amp;Table1[[#This Row],[Level of Care]]</f>
        <v>342-BEAUTIFUL SAVIOR HOME-SNF</v>
      </c>
      <c r="G674" s="2" t="s">
        <v>148</v>
      </c>
      <c r="H674" s="2" t="s">
        <v>149</v>
      </c>
      <c r="I674" s="2" t="s">
        <v>150</v>
      </c>
      <c r="J674" s="2" t="s">
        <v>151</v>
      </c>
      <c r="K674" s="2" t="s">
        <v>72</v>
      </c>
      <c r="L674" s="3">
        <v>126</v>
      </c>
      <c r="M674" s="2" t="s">
        <v>152</v>
      </c>
      <c r="N674" s="2" t="s">
        <v>153</v>
      </c>
      <c r="O674" s="2" t="s">
        <v>154</v>
      </c>
      <c r="P674" s="2" t="s">
        <v>149</v>
      </c>
      <c r="Q674" s="2" t="s">
        <v>150</v>
      </c>
      <c r="R674" s="2" t="s">
        <v>147</v>
      </c>
      <c r="S674" s="2" t="s">
        <v>76</v>
      </c>
    </row>
    <row r="675" spans="1:19" ht="13.9" customHeight="1" x14ac:dyDescent="0.25">
      <c r="A675" s="12">
        <f>ROUND(Table1[[#This Row],[Capacity]]*134.32,0)</f>
        <v>16387</v>
      </c>
      <c r="B675" s="4">
        <v>382</v>
      </c>
      <c r="C675" s="9" t="s">
        <v>25</v>
      </c>
      <c r="D675" s="2" t="s">
        <v>25</v>
      </c>
      <c r="E675" s="2" t="s">
        <v>155</v>
      </c>
      <c r="F675" s="2" t="str">
        <f>Table1[[#This Row],[Facility Number]]&amp;"-"&amp;Table1[[#This Row],[Facility Name]]&amp;"-"&amp;Table1[[#This Row],[Level of Care]]</f>
        <v>382-BELLEVIEW VALLEY NURSING HOME-SNF</v>
      </c>
      <c r="G675" s="2" t="s">
        <v>156</v>
      </c>
      <c r="H675" s="2" t="s">
        <v>157</v>
      </c>
      <c r="I675" s="2" t="s">
        <v>158</v>
      </c>
      <c r="J675" s="2" t="s">
        <v>159</v>
      </c>
      <c r="K675" s="2" t="s">
        <v>160</v>
      </c>
      <c r="L675" s="3">
        <v>122</v>
      </c>
      <c r="M675" s="2" t="s">
        <v>161</v>
      </c>
      <c r="N675" s="2" t="s">
        <v>162</v>
      </c>
      <c r="O675" s="2" t="s">
        <v>156</v>
      </c>
      <c r="P675" s="2" t="s">
        <v>157</v>
      </c>
      <c r="Q675" s="2" t="s">
        <v>158</v>
      </c>
      <c r="R675" s="2" t="s">
        <v>163</v>
      </c>
      <c r="S675" s="2" t="s">
        <v>36</v>
      </c>
    </row>
    <row r="676" spans="1:19" ht="13.9" customHeight="1" x14ac:dyDescent="0.25">
      <c r="A676" s="12">
        <f>ROUND(Table1[[#This Row],[Capacity]]*134.32,0)</f>
        <v>16118</v>
      </c>
      <c r="B676" s="4">
        <v>411</v>
      </c>
      <c r="C676" s="9" t="s">
        <v>25</v>
      </c>
      <c r="D676" s="2" t="s">
        <v>25</v>
      </c>
      <c r="E676" s="2" t="s">
        <v>164</v>
      </c>
      <c r="F676" s="2" t="str">
        <f>Table1[[#This Row],[Facility Number]]&amp;"-"&amp;Table1[[#This Row],[Facility Name]]&amp;"-"&amp;Table1[[#This Row],[Level of Care]]</f>
        <v>411-HERITAGE CARE CENTER-SNF</v>
      </c>
      <c r="G676" s="2" t="s">
        <v>165</v>
      </c>
      <c r="H676" s="2" t="s">
        <v>18</v>
      </c>
      <c r="I676" s="2" t="s">
        <v>166</v>
      </c>
      <c r="J676" s="2" t="s">
        <v>167</v>
      </c>
      <c r="K676" s="2" t="s">
        <v>168</v>
      </c>
      <c r="L676" s="3">
        <v>120</v>
      </c>
      <c r="M676" s="2" t="s">
        <v>169</v>
      </c>
      <c r="N676" s="2" t="s">
        <v>170</v>
      </c>
      <c r="O676" s="2" t="s">
        <v>165</v>
      </c>
      <c r="P676" s="2" t="s">
        <v>18</v>
      </c>
      <c r="Q676" s="2" t="s">
        <v>166</v>
      </c>
      <c r="R676" s="2" t="s">
        <v>171</v>
      </c>
      <c r="S676" s="2" t="s">
        <v>36</v>
      </c>
    </row>
    <row r="677" spans="1:19" ht="13.9" customHeight="1" x14ac:dyDescent="0.25">
      <c r="A677" s="12">
        <f>ROUND(Table1[[#This Row],[Capacity]]*134.32,0)</f>
        <v>18939</v>
      </c>
      <c r="B677" s="4">
        <v>436</v>
      </c>
      <c r="C677" s="9" t="s">
        <v>25</v>
      </c>
      <c r="D677" s="2" t="s">
        <v>25</v>
      </c>
      <c r="E677" s="2" t="s">
        <v>172</v>
      </c>
      <c r="F677" s="2" t="str">
        <f>Table1[[#This Row],[Facility Number]]&amp;"-"&amp;Table1[[#This Row],[Facility Name]]&amp;"-"&amp;Table1[[#This Row],[Level of Care]]</f>
        <v>436-BERNARD CARE CENTER-SNF</v>
      </c>
      <c r="G677" s="2" t="s">
        <v>173</v>
      </c>
      <c r="H677" s="2" t="s">
        <v>18</v>
      </c>
      <c r="I677" s="2" t="s">
        <v>174</v>
      </c>
      <c r="J677" s="2" t="s">
        <v>175</v>
      </c>
      <c r="K677" s="2" t="s">
        <v>176</v>
      </c>
      <c r="L677" s="3">
        <v>141</v>
      </c>
      <c r="M677" s="2" t="s">
        <v>177</v>
      </c>
      <c r="N677" s="2" t="s">
        <v>178</v>
      </c>
      <c r="O677" s="2" t="s">
        <v>173</v>
      </c>
      <c r="P677" s="2" t="s">
        <v>18</v>
      </c>
      <c r="Q677" s="2" t="s">
        <v>174</v>
      </c>
      <c r="R677" s="2" t="s">
        <v>179</v>
      </c>
      <c r="S677" s="2" t="s">
        <v>36</v>
      </c>
    </row>
    <row r="678" spans="1:19" ht="13.9" customHeight="1" x14ac:dyDescent="0.25">
      <c r="A678" s="12">
        <f>ROUND(Table1[[#This Row],[Capacity]]*134.32,0)</f>
        <v>8059</v>
      </c>
      <c r="B678" s="4">
        <v>440</v>
      </c>
      <c r="C678" s="9" t="s">
        <v>25</v>
      </c>
      <c r="D678" s="2" t="s">
        <v>25</v>
      </c>
      <c r="E678" s="2" t="s">
        <v>180</v>
      </c>
      <c r="F678" s="2" t="str">
        <f>Table1[[#This Row],[Facility Number]]&amp;"-"&amp;Table1[[#This Row],[Facility Name]]&amp;"-"&amp;Table1[[#This Row],[Level of Care]]</f>
        <v>440-BERTRAND NURSING AND REHAB CENTER-SNF</v>
      </c>
      <c r="G678" s="2" t="s">
        <v>181</v>
      </c>
      <c r="H678" s="2" t="s">
        <v>182</v>
      </c>
      <c r="I678" s="2" t="s">
        <v>183</v>
      </c>
      <c r="J678" s="2" t="s">
        <v>184</v>
      </c>
      <c r="K678" s="2" t="s">
        <v>185</v>
      </c>
      <c r="L678" s="3">
        <v>60</v>
      </c>
      <c r="M678" s="2" t="s">
        <v>186</v>
      </c>
      <c r="N678" s="2" t="s">
        <v>187</v>
      </c>
      <c r="O678" s="2" t="s">
        <v>181</v>
      </c>
      <c r="P678" s="2" t="s">
        <v>182</v>
      </c>
      <c r="Q678" s="2" t="s">
        <v>183</v>
      </c>
      <c r="R678" s="2" t="s">
        <v>188</v>
      </c>
      <c r="S678" s="2" t="s">
        <v>36</v>
      </c>
    </row>
    <row r="679" spans="1:19" ht="13.9" customHeight="1" x14ac:dyDescent="0.25">
      <c r="A679" s="12">
        <f>ROUND(Table1[[#This Row],[Capacity]]*134.32,0)</f>
        <v>14104</v>
      </c>
      <c r="B679" s="4">
        <v>469</v>
      </c>
      <c r="C679" s="9" t="s">
        <v>25</v>
      </c>
      <c r="D679" s="2" t="s">
        <v>25</v>
      </c>
      <c r="E679" s="2" t="s">
        <v>189</v>
      </c>
      <c r="F679" s="2" t="str">
        <f>Table1[[#This Row],[Facility Number]]&amp;"-"&amp;Table1[[#This Row],[Facility Name]]&amp;"-"&amp;Table1[[#This Row],[Level of Care]]</f>
        <v>469-BETH HAVEN NURSING HOME-SNF</v>
      </c>
      <c r="G679" s="2" t="s">
        <v>190</v>
      </c>
      <c r="H679" s="2" t="s">
        <v>191</v>
      </c>
      <c r="I679" s="2" t="s">
        <v>192</v>
      </c>
      <c r="J679" s="2" t="s">
        <v>193</v>
      </c>
      <c r="K679" s="2" t="s">
        <v>194</v>
      </c>
      <c r="L679" s="3">
        <v>105</v>
      </c>
      <c r="M679" s="2" t="s">
        <v>195</v>
      </c>
      <c r="N679" s="2" t="s">
        <v>196</v>
      </c>
      <c r="O679" s="2" t="s">
        <v>190</v>
      </c>
      <c r="P679" s="2" t="s">
        <v>191</v>
      </c>
      <c r="Q679" s="2" t="s">
        <v>192</v>
      </c>
      <c r="R679" s="2" t="s">
        <v>197</v>
      </c>
      <c r="S679" s="2" t="s">
        <v>76</v>
      </c>
    </row>
    <row r="680" spans="1:19" ht="13.9" customHeight="1" x14ac:dyDescent="0.25">
      <c r="A680" s="12">
        <f>ROUND(Table1[[#This Row],[Capacity]]*134.32,0)</f>
        <v>12760</v>
      </c>
      <c r="B680" s="4">
        <v>494</v>
      </c>
      <c r="C680" s="9" t="s">
        <v>25</v>
      </c>
      <c r="D680" s="2" t="s">
        <v>25</v>
      </c>
      <c r="E680" s="2" t="s">
        <v>198</v>
      </c>
      <c r="F680" s="2" t="str">
        <f>Table1[[#This Row],[Facility Number]]&amp;"-"&amp;Table1[[#This Row],[Facility Name]]&amp;"-"&amp;Table1[[#This Row],[Level of Care]]</f>
        <v>494-TARKIO REHABILITATION &amp; HEALTH CARE-SNF</v>
      </c>
      <c r="G680" s="2" t="s">
        <v>199</v>
      </c>
      <c r="H680" s="2" t="s">
        <v>200</v>
      </c>
      <c r="I680" s="2" t="s">
        <v>201</v>
      </c>
      <c r="J680" s="2" t="s">
        <v>202</v>
      </c>
      <c r="K680" s="2" t="s">
        <v>203</v>
      </c>
      <c r="L680" s="3">
        <v>95</v>
      </c>
      <c r="M680" s="2" t="s">
        <v>204</v>
      </c>
      <c r="N680" s="2" t="s">
        <v>205</v>
      </c>
      <c r="O680" s="2" t="s">
        <v>199</v>
      </c>
      <c r="P680" s="2" t="s">
        <v>200</v>
      </c>
      <c r="Q680" s="2" t="s">
        <v>201</v>
      </c>
      <c r="R680" s="2" t="s">
        <v>206</v>
      </c>
      <c r="S680" s="2" t="s">
        <v>36</v>
      </c>
    </row>
    <row r="681" spans="1:19" ht="13.9" customHeight="1" x14ac:dyDescent="0.25">
      <c r="A681" s="12">
        <f>ROUND(Table1[[#This Row],[Capacity]]*134.32,0)</f>
        <v>53728</v>
      </c>
      <c r="B681" s="4">
        <v>508</v>
      </c>
      <c r="C681" s="9" t="s">
        <v>25</v>
      </c>
      <c r="D681" s="2" t="s">
        <v>25</v>
      </c>
      <c r="E681" s="2" t="s">
        <v>207</v>
      </c>
      <c r="F681" s="2" t="str">
        <f>Table1[[#This Row],[Facility Number]]&amp;"-"&amp;Table1[[#This Row],[Facility Name]]&amp;"-"&amp;Table1[[#This Row],[Level of Care]]</f>
        <v>508-BETHESDA DILWORTH-SNF</v>
      </c>
      <c r="G681" s="2" t="s">
        <v>208</v>
      </c>
      <c r="H681" s="2" t="s">
        <v>18</v>
      </c>
      <c r="I681" s="2" t="s">
        <v>209</v>
      </c>
      <c r="J681" s="2" t="s">
        <v>210</v>
      </c>
      <c r="K681" s="2" t="s">
        <v>211</v>
      </c>
      <c r="L681" s="3">
        <v>400</v>
      </c>
      <c r="M681" s="2" t="s">
        <v>212</v>
      </c>
      <c r="N681" s="2" t="s">
        <v>213</v>
      </c>
      <c r="O681" s="2" t="s">
        <v>208</v>
      </c>
      <c r="P681" s="2" t="s">
        <v>18</v>
      </c>
      <c r="Q681" s="2" t="s">
        <v>209</v>
      </c>
      <c r="R681" s="2" t="s">
        <v>214</v>
      </c>
      <c r="S681" s="2" t="s">
        <v>76</v>
      </c>
    </row>
    <row r="682" spans="1:19" ht="13.9" customHeight="1" x14ac:dyDescent="0.25">
      <c r="A682" s="12">
        <f>ROUND(Table1[[#This Row],[Capacity]]*134.32,0)</f>
        <v>14775</v>
      </c>
      <c r="B682" s="4">
        <v>526</v>
      </c>
      <c r="C682" s="9" t="s">
        <v>25</v>
      </c>
      <c r="D682" s="2" t="s">
        <v>25</v>
      </c>
      <c r="E682" s="2" t="s">
        <v>215</v>
      </c>
      <c r="F682" s="2" t="str">
        <f>Table1[[#This Row],[Facility Number]]&amp;"-"&amp;Table1[[#This Row],[Facility Name]]&amp;"-"&amp;Table1[[#This Row],[Level of Care]]</f>
        <v>526-ST JOSEPH SENIOR LIVING-SNF</v>
      </c>
      <c r="G682" s="2" t="s">
        <v>216</v>
      </c>
      <c r="H682" s="2" t="s">
        <v>217</v>
      </c>
      <c r="I682" s="2" t="s">
        <v>218</v>
      </c>
      <c r="J682" s="2" t="s">
        <v>53</v>
      </c>
      <c r="K682" s="2" t="s">
        <v>62</v>
      </c>
      <c r="L682" s="3">
        <v>110</v>
      </c>
      <c r="M682" s="2" t="s">
        <v>220</v>
      </c>
      <c r="N682" s="2" t="s">
        <v>221</v>
      </c>
      <c r="O682" s="2" t="s">
        <v>222</v>
      </c>
      <c r="P682" s="2" t="s">
        <v>217</v>
      </c>
      <c r="Q682" s="2" t="s">
        <v>218</v>
      </c>
      <c r="R682" s="2" t="s">
        <v>223</v>
      </c>
      <c r="S682" s="2" t="s">
        <v>36</v>
      </c>
    </row>
    <row r="683" spans="1:19" ht="13.9" customHeight="1" x14ac:dyDescent="0.25">
      <c r="A683" s="12">
        <f>ROUND(Table1[[#This Row],[Capacity]]*134.32,0)</f>
        <v>11552</v>
      </c>
      <c r="B683" s="4">
        <v>560</v>
      </c>
      <c r="C683" s="9" t="s">
        <v>25</v>
      </c>
      <c r="D683" s="2" t="s">
        <v>25</v>
      </c>
      <c r="E683" s="2" t="s">
        <v>233</v>
      </c>
      <c r="F683" s="2" t="str">
        <f>Table1[[#This Row],[Facility Number]]&amp;"-"&amp;Table1[[#This Row],[Facility Name]]&amp;"-"&amp;Table1[[#This Row],[Level of Care]]</f>
        <v>560-ROCK POINT NURSING CENTER-SNF</v>
      </c>
      <c r="G683" s="2" t="s">
        <v>234</v>
      </c>
      <c r="H683" s="2" t="s">
        <v>235</v>
      </c>
      <c r="I683" s="2" t="s">
        <v>236</v>
      </c>
      <c r="J683" s="2" t="s">
        <v>238</v>
      </c>
      <c r="K683" s="2" t="s">
        <v>113</v>
      </c>
      <c r="L683" s="3">
        <v>86</v>
      </c>
      <c r="M683" s="2" t="s">
        <v>239</v>
      </c>
      <c r="N683" s="2" t="s">
        <v>240</v>
      </c>
      <c r="O683" s="2" t="s">
        <v>234</v>
      </c>
      <c r="P683" s="2" t="s">
        <v>235</v>
      </c>
      <c r="Q683" s="2" t="s">
        <v>236</v>
      </c>
      <c r="R683" s="2" t="s">
        <v>241</v>
      </c>
      <c r="S683" s="2" t="s">
        <v>36</v>
      </c>
    </row>
    <row r="684" spans="1:19" ht="13.9" customHeight="1" x14ac:dyDescent="0.25">
      <c r="A684" s="12">
        <f>ROUND(Table1[[#This Row],[Capacity]]*134.32,0)</f>
        <v>8059</v>
      </c>
      <c r="B684" s="4">
        <v>629</v>
      </c>
      <c r="C684" s="9" t="s">
        <v>25</v>
      </c>
      <c r="D684" s="2" t="s">
        <v>25</v>
      </c>
      <c r="E684" s="2" t="s">
        <v>252</v>
      </c>
      <c r="F684" s="2" t="str">
        <f>Table1[[#This Row],[Facility Number]]&amp;"-"&amp;Table1[[#This Row],[Facility Name]]&amp;"-"&amp;Table1[[#This Row],[Level of Care]]</f>
        <v>629-BLOOMFIELD LIVING CENTER-SNF</v>
      </c>
      <c r="G684" s="2" t="s">
        <v>253</v>
      </c>
      <c r="H684" s="2" t="s">
        <v>254</v>
      </c>
      <c r="I684" s="2" t="s">
        <v>255</v>
      </c>
      <c r="J684" s="2" t="s">
        <v>256</v>
      </c>
      <c r="K684" s="2" t="s">
        <v>257</v>
      </c>
      <c r="L684" s="3">
        <v>60</v>
      </c>
      <c r="M684" s="2" t="s">
        <v>258</v>
      </c>
      <c r="N684" s="2" t="s">
        <v>259</v>
      </c>
      <c r="O684" s="2" t="s">
        <v>253</v>
      </c>
      <c r="P684" s="2" t="s">
        <v>254</v>
      </c>
      <c r="Q684" s="2" t="s">
        <v>255</v>
      </c>
      <c r="R684" s="2" t="s">
        <v>260</v>
      </c>
      <c r="S684" s="2" t="s">
        <v>36</v>
      </c>
    </row>
    <row r="685" spans="1:19" ht="13.9" customHeight="1" x14ac:dyDescent="0.25">
      <c r="A685" s="12">
        <f>ROUND(Table1[[#This Row],[Capacity]]*134.32,0)</f>
        <v>16118</v>
      </c>
      <c r="B685" s="4">
        <v>677</v>
      </c>
      <c r="C685" s="9" t="s">
        <v>25</v>
      </c>
      <c r="D685" s="2" t="s">
        <v>25</v>
      </c>
      <c r="E685" s="2" t="s">
        <v>268</v>
      </c>
      <c r="F685" s="2" t="str">
        <f>Table1[[#This Row],[Facility Number]]&amp;"-"&amp;Table1[[#This Row],[Facility Name]]&amp;"-"&amp;Table1[[#This Row],[Level of Care]]</f>
        <v>677-SHANGRI-LA REHAB &amp; LIVING CENTER-SNF</v>
      </c>
      <c r="G685" s="2" t="s">
        <v>269</v>
      </c>
      <c r="H685" s="2" t="s">
        <v>270</v>
      </c>
      <c r="I685" s="2" t="s">
        <v>271</v>
      </c>
      <c r="J685" s="2" t="s">
        <v>272</v>
      </c>
      <c r="K685" s="2" t="s">
        <v>273</v>
      </c>
      <c r="L685" s="3">
        <v>120</v>
      </c>
      <c r="M685" s="2" t="s">
        <v>274</v>
      </c>
      <c r="N685" s="2" t="s">
        <v>275</v>
      </c>
      <c r="O685" s="2" t="s">
        <v>269</v>
      </c>
      <c r="P685" s="2" t="s">
        <v>270</v>
      </c>
      <c r="Q685" s="2" t="s">
        <v>271</v>
      </c>
      <c r="R685" s="2" t="s">
        <v>276</v>
      </c>
      <c r="S685" s="2" t="s">
        <v>36</v>
      </c>
    </row>
    <row r="686" spans="1:19" ht="13.9" customHeight="1" x14ac:dyDescent="0.25">
      <c r="A686" s="12">
        <f>ROUND(Table1[[#This Row],[Capacity]]*134.32,0)</f>
        <v>12089</v>
      </c>
      <c r="B686" s="4">
        <v>683</v>
      </c>
      <c r="C686" s="9" t="s">
        <v>25</v>
      </c>
      <c r="D686" s="2" t="s">
        <v>25</v>
      </c>
      <c r="E686" s="2" t="s">
        <v>277</v>
      </c>
      <c r="F686" s="2" t="str">
        <f>Table1[[#This Row],[Facility Number]]&amp;"-"&amp;Table1[[#This Row],[Facility Name]]&amp;"-"&amp;Table1[[#This Row],[Level of Care]]</f>
        <v>683-MANOR, THE-SNF</v>
      </c>
      <c r="G686" s="2" t="s">
        <v>278</v>
      </c>
      <c r="H686" s="2" t="s">
        <v>279</v>
      </c>
      <c r="I686" s="2" t="s">
        <v>280</v>
      </c>
      <c r="J686" s="2" t="s">
        <v>282</v>
      </c>
      <c r="K686" s="2" t="s">
        <v>283</v>
      </c>
      <c r="L686" s="3">
        <v>90</v>
      </c>
      <c r="M686" s="2" t="s">
        <v>284</v>
      </c>
      <c r="N686" s="2" t="s">
        <v>285</v>
      </c>
      <c r="O686" s="2" t="s">
        <v>278</v>
      </c>
      <c r="P686" s="2" t="s">
        <v>279</v>
      </c>
      <c r="Q686" s="2" t="s">
        <v>280</v>
      </c>
      <c r="R686" s="2" t="s">
        <v>286</v>
      </c>
      <c r="S686" s="2" t="s">
        <v>24</v>
      </c>
    </row>
    <row r="687" spans="1:19" ht="13.9" customHeight="1" x14ac:dyDescent="0.25">
      <c r="A687" s="12">
        <f>ROUND(Table1[[#This Row],[Capacity]]*134.32,0)</f>
        <v>14910</v>
      </c>
      <c r="B687" s="4">
        <v>710</v>
      </c>
      <c r="C687" s="9" t="s">
        <v>25</v>
      </c>
      <c r="D687" s="2" t="s">
        <v>25</v>
      </c>
      <c r="E687" s="2" t="s">
        <v>296</v>
      </c>
      <c r="F687" s="2" t="str">
        <f>Table1[[#This Row],[Facility Number]]&amp;"-"&amp;Table1[[#This Row],[Facility Name]]&amp;"-"&amp;Table1[[#This Row],[Level of Care]]</f>
        <v>710-CITIZENS MEMORIAL HEALTH CARE FACILITY-SNF</v>
      </c>
      <c r="G687" s="2" t="s">
        <v>297</v>
      </c>
      <c r="H687" s="2" t="s">
        <v>298</v>
      </c>
      <c r="I687" s="2" t="s">
        <v>299</v>
      </c>
      <c r="J687" s="2" t="s">
        <v>300</v>
      </c>
      <c r="K687" s="2" t="s">
        <v>301</v>
      </c>
      <c r="L687" s="3">
        <v>111</v>
      </c>
      <c r="M687" s="2" t="s">
        <v>302</v>
      </c>
      <c r="N687" s="2" t="s">
        <v>303</v>
      </c>
      <c r="O687" s="2" t="s">
        <v>304</v>
      </c>
      <c r="P687" s="2" t="s">
        <v>298</v>
      </c>
      <c r="Q687" s="2" t="s">
        <v>305</v>
      </c>
      <c r="R687" s="2" t="s">
        <v>87</v>
      </c>
      <c r="S687" s="2" t="s">
        <v>76</v>
      </c>
    </row>
    <row r="688" spans="1:19" ht="13.9" customHeight="1" x14ac:dyDescent="0.25">
      <c r="A688" s="12">
        <f>ROUND(Table1[[#This Row],[Capacity]]*134.32,0)</f>
        <v>17730</v>
      </c>
      <c r="B688" s="4">
        <v>754</v>
      </c>
      <c r="C688" s="9" t="s">
        <v>25</v>
      </c>
      <c r="D688" s="2" t="s">
        <v>25</v>
      </c>
      <c r="E688" s="2" t="s">
        <v>315</v>
      </c>
      <c r="F688" s="2" t="str">
        <f>Table1[[#This Row],[Facility Number]]&amp;"-"&amp;Table1[[#This Row],[Facility Name]]&amp;"-"&amp;Table1[[#This Row],[Level of Care]]</f>
        <v>754-BLUFFS, THE-SNF</v>
      </c>
      <c r="G688" s="2" t="s">
        <v>316</v>
      </c>
      <c r="H688" s="2" t="s">
        <v>317</v>
      </c>
      <c r="I688" s="2" t="s">
        <v>318</v>
      </c>
      <c r="J688" s="2" t="s">
        <v>319</v>
      </c>
      <c r="K688" s="2" t="s">
        <v>320</v>
      </c>
      <c r="L688" s="3">
        <v>132</v>
      </c>
      <c r="M688" s="2" t="s">
        <v>321</v>
      </c>
      <c r="N688" s="2" t="s">
        <v>322</v>
      </c>
      <c r="O688" s="2" t="s">
        <v>316</v>
      </c>
      <c r="P688" s="2" t="s">
        <v>317</v>
      </c>
      <c r="Q688" s="2" t="s">
        <v>318</v>
      </c>
      <c r="R688" s="2" t="s">
        <v>323</v>
      </c>
      <c r="S688" s="2" t="s">
        <v>76</v>
      </c>
    </row>
    <row r="689" spans="1:19" ht="13.9" customHeight="1" x14ac:dyDescent="0.25">
      <c r="A689" s="12">
        <f>ROUND(Table1[[#This Row],[Capacity]]*134.32,0)</f>
        <v>20685</v>
      </c>
      <c r="B689" s="4">
        <v>768</v>
      </c>
      <c r="C689" s="9" t="s">
        <v>25</v>
      </c>
      <c r="D689" s="2" t="s">
        <v>25</v>
      </c>
      <c r="E689" s="2" t="s">
        <v>324</v>
      </c>
      <c r="F689" s="2" t="str">
        <f>Table1[[#This Row],[Facility Number]]&amp;"-"&amp;Table1[[#This Row],[Facility Name]]&amp;"-"&amp;Table1[[#This Row],[Level of Care]]</f>
        <v>768-AUTUMN TERRACE HEALTH &amp; REHABILITATION-SNF</v>
      </c>
      <c r="G689" s="2" t="s">
        <v>325</v>
      </c>
      <c r="H689" s="2" t="s">
        <v>326</v>
      </c>
      <c r="I689" s="2" t="s">
        <v>327</v>
      </c>
      <c r="J689" s="2" t="s">
        <v>328</v>
      </c>
      <c r="K689" s="2" t="s">
        <v>329</v>
      </c>
      <c r="L689" s="3">
        <v>154</v>
      </c>
      <c r="M689" s="2" t="s">
        <v>330</v>
      </c>
      <c r="N689" s="2" t="s">
        <v>331</v>
      </c>
      <c r="O689" s="2" t="s">
        <v>325</v>
      </c>
      <c r="P689" s="2" t="s">
        <v>326</v>
      </c>
      <c r="Q689" s="2" t="s">
        <v>327</v>
      </c>
      <c r="R689" s="2" t="s">
        <v>332</v>
      </c>
      <c r="S689" s="2" t="s">
        <v>36</v>
      </c>
    </row>
    <row r="690" spans="1:19" ht="13.9" customHeight="1" x14ac:dyDescent="0.25">
      <c r="A690" s="12">
        <f>ROUND(Table1[[#This Row],[Capacity]]*134.32,0)</f>
        <v>16118</v>
      </c>
      <c r="B690" s="4">
        <v>822</v>
      </c>
      <c r="C690" s="9" t="s">
        <v>25</v>
      </c>
      <c r="D690" s="2" t="s">
        <v>25</v>
      </c>
      <c r="E690" s="2" t="s">
        <v>333</v>
      </c>
      <c r="F690" s="2" t="str">
        <f>Table1[[#This Row],[Facility Number]]&amp;"-"&amp;Table1[[#This Row],[Facility Name]]&amp;"-"&amp;Table1[[#This Row],[Level of Care]]</f>
        <v>822-LIFE CARE CENTER OF BROOKFIELD-SNF</v>
      </c>
      <c r="G690" s="2" t="s">
        <v>334</v>
      </c>
      <c r="H690" s="2" t="s">
        <v>335</v>
      </c>
      <c r="I690" s="2" t="s">
        <v>336</v>
      </c>
      <c r="J690" s="2" t="s">
        <v>300</v>
      </c>
      <c r="K690" s="2" t="s">
        <v>338</v>
      </c>
      <c r="L690" s="3">
        <v>120</v>
      </c>
      <c r="M690" s="2" t="s">
        <v>339</v>
      </c>
      <c r="N690" s="2" t="s">
        <v>340</v>
      </c>
      <c r="O690" s="2" t="s">
        <v>334</v>
      </c>
      <c r="P690" s="2" t="s">
        <v>335</v>
      </c>
      <c r="Q690" s="2" t="s">
        <v>336</v>
      </c>
      <c r="R690" s="2" t="s">
        <v>341</v>
      </c>
      <c r="S690" s="2" t="s">
        <v>36</v>
      </c>
    </row>
    <row r="691" spans="1:19" ht="13.9" customHeight="1" x14ac:dyDescent="0.25">
      <c r="A691" s="12">
        <f>ROUND(Table1[[#This Row],[Capacity]]*134.32,0)</f>
        <v>32102</v>
      </c>
      <c r="B691" s="4">
        <v>836</v>
      </c>
      <c r="C691" s="9" t="s">
        <v>25</v>
      </c>
      <c r="D691" s="2" t="s">
        <v>25</v>
      </c>
      <c r="E691" s="2" t="s">
        <v>342</v>
      </c>
      <c r="F691" s="2" t="str">
        <f>Table1[[#This Row],[Facility Number]]&amp;"-"&amp;Table1[[#This Row],[Facility Name]]&amp;"-"&amp;Table1[[#This Row],[Level of Care]]</f>
        <v>836-FOUR SEASONS LIVING CENTER-SNF</v>
      </c>
      <c r="G691" s="2" t="s">
        <v>343</v>
      </c>
      <c r="H691" s="2" t="s">
        <v>344</v>
      </c>
      <c r="I691" s="2" t="s">
        <v>345</v>
      </c>
      <c r="J691" s="2" t="s">
        <v>346</v>
      </c>
      <c r="K691" s="2" t="s">
        <v>347</v>
      </c>
      <c r="L691" s="3">
        <v>239</v>
      </c>
      <c r="M691" s="2" t="s">
        <v>348</v>
      </c>
      <c r="N691" s="2" t="s">
        <v>349</v>
      </c>
      <c r="O691" s="2" t="s">
        <v>343</v>
      </c>
      <c r="P691" s="2" t="s">
        <v>344</v>
      </c>
      <c r="Q691" s="2" t="s">
        <v>345</v>
      </c>
      <c r="R691" s="2" t="s">
        <v>350</v>
      </c>
      <c r="S691" s="2" t="s">
        <v>36</v>
      </c>
    </row>
    <row r="692" spans="1:19" ht="13.9" customHeight="1" x14ac:dyDescent="0.25">
      <c r="A692" s="12">
        <f>ROUND(Table1[[#This Row],[Capacity]]*134.32,0)</f>
        <v>29953</v>
      </c>
      <c r="B692" s="4">
        <v>855</v>
      </c>
      <c r="C692" s="9" t="s">
        <v>25</v>
      </c>
      <c r="D692" s="2" t="s">
        <v>25</v>
      </c>
      <c r="E692" s="2" t="s">
        <v>351</v>
      </c>
      <c r="F692" s="2" t="str">
        <f>Table1[[#This Row],[Facility Number]]&amp;"-"&amp;Table1[[#This Row],[Facility Name]]&amp;"-"&amp;Table1[[#This Row],[Level of Care]]</f>
        <v>855-STONEBRIDGE MARYLAND HEIGHTS-SNF</v>
      </c>
      <c r="G692" s="2" t="s">
        <v>352</v>
      </c>
      <c r="H692" s="2" t="s">
        <v>353</v>
      </c>
      <c r="I692" s="2" t="s">
        <v>354</v>
      </c>
      <c r="J692" s="2" t="s">
        <v>355</v>
      </c>
      <c r="K692" s="2" t="s">
        <v>356</v>
      </c>
      <c r="L692" s="3">
        <v>223</v>
      </c>
      <c r="M692" s="2" t="s">
        <v>357</v>
      </c>
      <c r="N692" s="2" t="s">
        <v>358</v>
      </c>
      <c r="O692" s="2" t="s">
        <v>352</v>
      </c>
      <c r="P692" s="2" t="s">
        <v>353</v>
      </c>
      <c r="Q692" s="2" t="s">
        <v>354</v>
      </c>
      <c r="R692" s="2" t="s">
        <v>359</v>
      </c>
      <c r="S692" s="2" t="s">
        <v>24</v>
      </c>
    </row>
    <row r="693" spans="1:19" ht="13.9" customHeight="1" x14ac:dyDescent="0.25">
      <c r="A693" s="12">
        <f>ROUND(Table1[[#This Row],[Capacity]]*134.32,0)</f>
        <v>8194</v>
      </c>
      <c r="B693" s="4">
        <v>910</v>
      </c>
      <c r="C693" s="9" t="s">
        <v>25</v>
      </c>
      <c r="D693" s="2" t="s">
        <v>25</v>
      </c>
      <c r="E693" s="2" t="s">
        <v>360</v>
      </c>
      <c r="F693" s="2" t="str">
        <f>Table1[[#This Row],[Facility Number]]&amp;"-"&amp;Table1[[#This Row],[Facility Name]]&amp;"-"&amp;Table1[[#This Row],[Level of Care]]</f>
        <v>910-BAISCH NURSING CENTER-SNF</v>
      </c>
      <c r="G693" s="2" t="s">
        <v>361</v>
      </c>
      <c r="H693" s="2" t="s">
        <v>362</v>
      </c>
      <c r="I693" s="2" t="s">
        <v>363</v>
      </c>
      <c r="J693" s="2" t="s">
        <v>151</v>
      </c>
      <c r="K693" s="2" t="s">
        <v>364</v>
      </c>
      <c r="L693" s="3">
        <v>61</v>
      </c>
      <c r="M693" s="2" t="s">
        <v>365</v>
      </c>
      <c r="N693" s="2" t="s">
        <v>366</v>
      </c>
      <c r="O693" s="2" t="s">
        <v>361</v>
      </c>
      <c r="P693" s="2" t="s">
        <v>362</v>
      </c>
      <c r="Q693" s="2" t="s">
        <v>363</v>
      </c>
      <c r="R693" s="2" t="s">
        <v>367</v>
      </c>
      <c r="S693" s="2" t="s">
        <v>36</v>
      </c>
    </row>
    <row r="694" spans="1:19" ht="13.9" customHeight="1" x14ac:dyDescent="0.25">
      <c r="A694" s="12">
        <f>ROUND(Table1[[#This Row],[Capacity]]*134.32,0)</f>
        <v>16118</v>
      </c>
      <c r="B694" s="4">
        <v>968</v>
      </c>
      <c r="C694" s="9" t="s">
        <v>25</v>
      </c>
      <c r="D694" s="2" t="s">
        <v>25</v>
      </c>
      <c r="E694" s="2" t="s">
        <v>378</v>
      </c>
      <c r="F694" s="2" t="str">
        <f>Table1[[#This Row],[Facility Number]]&amp;"-"&amp;Table1[[#This Row],[Facility Name]]&amp;"-"&amp;Table1[[#This Row],[Level of Care]]</f>
        <v>968-MEADOW VIEW HEALTH &amp; REHABILITATION-SNF</v>
      </c>
      <c r="G694" s="2" t="s">
        <v>379</v>
      </c>
      <c r="H694" s="2" t="s">
        <v>380</v>
      </c>
      <c r="I694" s="2" t="s">
        <v>381</v>
      </c>
      <c r="J694" s="2" t="s">
        <v>103</v>
      </c>
      <c r="K694" s="2" t="s">
        <v>382</v>
      </c>
      <c r="L694" s="3">
        <v>120</v>
      </c>
      <c r="M694" s="2" t="s">
        <v>383</v>
      </c>
      <c r="N694" s="2" t="s">
        <v>384</v>
      </c>
      <c r="O694" s="2" t="s">
        <v>379</v>
      </c>
      <c r="P694" s="2" t="s">
        <v>380</v>
      </c>
      <c r="Q694" s="2" t="s">
        <v>381</v>
      </c>
      <c r="R694" s="2" t="s">
        <v>385</v>
      </c>
      <c r="S694" s="2" t="s">
        <v>36</v>
      </c>
    </row>
    <row r="695" spans="1:19" ht="13.9" customHeight="1" x14ac:dyDescent="0.25">
      <c r="A695" s="12">
        <f>ROUND(Table1[[#This Row],[Capacity]]*134.32,0)</f>
        <v>13029</v>
      </c>
      <c r="B695" s="4">
        <v>978</v>
      </c>
      <c r="C695" s="9" t="s">
        <v>25</v>
      </c>
      <c r="D695" s="2" t="s">
        <v>25</v>
      </c>
      <c r="E695" s="2" t="s">
        <v>386</v>
      </c>
      <c r="F695" s="2" t="str">
        <f>Table1[[#This Row],[Facility Number]]&amp;"-"&amp;Table1[[#This Row],[Facility Name]]&amp;"-"&amp;Table1[[#This Row],[Level of Care]]</f>
        <v>978-CAMELOT NURSING AND REHABILITATION CENTER-SNF</v>
      </c>
      <c r="G695" s="2" t="s">
        <v>387</v>
      </c>
      <c r="H695" s="2" t="s">
        <v>119</v>
      </c>
      <c r="I695" s="2" t="s">
        <v>388</v>
      </c>
      <c r="J695" s="2" t="s">
        <v>389</v>
      </c>
      <c r="K695" s="2" t="s">
        <v>390</v>
      </c>
      <c r="L695" s="3">
        <v>97</v>
      </c>
      <c r="M695" s="2" t="s">
        <v>391</v>
      </c>
      <c r="N695" s="2" t="s">
        <v>392</v>
      </c>
      <c r="O695" s="2" t="s">
        <v>387</v>
      </c>
      <c r="P695" s="2" t="s">
        <v>119</v>
      </c>
      <c r="Q695" s="2" t="s">
        <v>388</v>
      </c>
      <c r="R695" s="2" t="s">
        <v>393</v>
      </c>
      <c r="S695" s="2" t="s">
        <v>36</v>
      </c>
    </row>
    <row r="696" spans="1:19" ht="13.9" customHeight="1" x14ac:dyDescent="0.25">
      <c r="A696" s="12">
        <f>ROUND(Table1[[#This Row],[Capacity]]*134.32,0)</f>
        <v>16118</v>
      </c>
      <c r="B696" s="4">
        <v>983</v>
      </c>
      <c r="C696" s="9" t="s">
        <v>25</v>
      </c>
      <c r="D696" s="2" t="s">
        <v>25</v>
      </c>
      <c r="E696" s="2" t="s">
        <v>394</v>
      </c>
      <c r="F696" s="2" t="str">
        <f>Table1[[#This Row],[Facility Number]]&amp;"-"&amp;Table1[[#This Row],[Facility Name]]&amp;"-"&amp;Table1[[#This Row],[Level of Care]]</f>
        <v>983-REDWOOD OF CAMERON-SNF</v>
      </c>
      <c r="G696" s="2" t="s">
        <v>395</v>
      </c>
      <c r="H696" s="2" t="s">
        <v>396</v>
      </c>
      <c r="I696" s="2" t="s">
        <v>397</v>
      </c>
      <c r="J696" s="2" t="s">
        <v>399</v>
      </c>
      <c r="K696" s="2" t="s">
        <v>400</v>
      </c>
      <c r="L696" s="3">
        <v>120</v>
      </c>
      <c r="M696" s="2" t="s">
        <v>401</v>
      </c>
      <c r="N696" s="2" t="s">
        <v>402</v>
      </c>
      <c r="O696" s="2" t="s">
        <v>403</v>
      </c>
      <c r="P696" s="2" t="s">
        <v>396</v>
      </c>
      <c r="Q696" s="2" t="s">
        <v>404</v>
      </c>
      <c r="R696" s="2" t="s">
        <v>405</v>
      </c>
      <c r="S696" s="2" t="s">
        <v>36</v>
      </c>
    </row>
    <row r="697" spans="1:19" ht="13.9" customHeight="1" x14ac:dyDescent="0.25">
      <c r="A697" s="12">
        <f>ROUND(Table1[[#This Row],[Capacity]]*134.32,0)</f>
        <v>13701</v>
      </c>
      <c r="B697" s="4">
        <v>1023</v>
      </c>
      <c r="C697" s="9" t="s">
        <v>25</v>
      </c>
      <c r="D697" s="2" t="s">
        <v>25</v>
      </c>
      <c r="E697" s="2" t="s">
        <v>415</v>
      </c>
      <c r="F697" s="2" t="str">
        <f>Table1[[#This Row],[Facility Number]]&amp;"-"&amp;Table1[[#This Row],[Facility Name]]&amp;"-"&amp;Table1[[#This Row],[Level of Care]]</f>
        <v>1023-HEARTLAND CARE AND REHABILITATION CENTER-SNF</v>
      </c>
      <c r="G697" s="2" t="s">
        <v>416</v>
      </c>
      <c r="H697" s="2" t="s">
        <v>417</v>
      </c>
      <c r="I697" s="2" t="s">
        <v>418</v>
      </c>
      <c r="J697" s="2" t="s">
        <v>419</v>
      </c>
      <c r="K697" s="2" t="s">
        <v>420</v>
      </c>
      <c r="L697" s="3">
        <v>102</v>
      </c>
      <c r="M697" s="2" t="s">
        <v>421</v>
      </c>
      <c r="N697" s="2" t="s">
        <v>422</v>
      </c>
      <c r="O697" s="2" t="s">
        <v>416</v>
      </c>
      <c r="P697" s="2" t="s">
        <v>417</v>
      </c>
      <c r="Q697" s="2" t="s">
        <v>418</v>
      </c>
      <c r="R697" s="2" t="s">
        <v>423</v>
      </c>
      <c r="S697" s="2" t="s">
        <v>24</v>
      </c>
    </row>
    <row r="698" spans="1:19" ht="13.9" customHeight="1" x14ac:dyDescent="0.25">
      <c r="A698" s="12">
        <f>ROUND(Table1[[#This Row],[Capacity]]*134.32,0)</f>
        <v>16118</v>
      </c>
      <c r="B698" s="4">
        <v>1032</v>
      </c>
      <c r="C698" s="9" t="s">
        <v>25</v>
      </c>
      <c r="D698" s="2" t="s">
        <v>25</v>
      </c>
      <c r="E698" s="2" t="s">
        <v>424</v>
      </c>
      <c r="F698" s="2" t="str">
        <f>Table1[[#This Row],[Facility Number]]&amp;"-"&amp;Table1[[#This Row],[Facility Name]]&amp;"-"&amp;Table1[[#This Row],[Level of Care]]</f>
        <v>1032-LIFE CARE CENTER OF CAPE GIRARDEAU-SNF</v>
      </c>
      <c r="G698" s="2" t="s">
        <v>425</v>
      </c>
      <c r="H698" s="2" t="s">
        <v>417</v>
      </c>
      <c r="I698" s="2" t="s">
        <v>426</v>
      </c>
      <c r="J698" s="2" t="s">
        <v>427</v>
      </c>
      <c r="K698" s="2" t="s">
        <v>428</v>
      </c>
      <c r="L698" s="3">
        <v>120</v>
      </c>
      <c r="M698" s="2" t="s">
        <v>429</v>
      </c>
      <c r="N698" s="2" t="s">
        <v>430</v>
      </c>
      <c r="O698" s="2" t="s">
        <v>425</v>
      </c>
      <c r="P698" s="2" t="s">
        <v>417</v>
      </c>
      <c r="Q698" s="2" t="s">
        <v>426</v>
      </c>
      <c r="R698" s="2" t="s">
        <v>431</v>
      </c>
      <c r="S698" s="2" t="s">
        <v>36</v>
      </c>
    </row>
    <row r="699" spans="1:19" ht="13.9" customHeight="1" x14ac:dyDescent="0.25">
      <c r="A699" s="12">
        <f>ROUND(Table1[[#This Row],[Capacity]]*134.32,0)</f>
        <v>17462</v>
      </c>
      <c r="B699" s="4">
        <v>1061</v>
      </c>
      <c r="C699" s="9" t="s">
        <v>25</v>
      </c>
      <c r="D699" s="2" t="s">
        <v>25</v>
      </c>
      <c r="E699" s="2" t="s">
        <v>442</v>
      </c>
      <c r="F699" s="2" t="str">
        <f>Table1[[#This Row],[Facility Number]]&amp;"-"&amp;Table1[[#This Row],[Facility Name]]&amp;"-"&amp;Table1[[#This Row],[Level of Care]]</f>
        <v>1061-CARRIAGE SQUARE REHAB AND HEALTHCARE CENTER-SNF</v>
      </c>
      <c r="G699" s="2" t="s">
        <v>443</v>
      </c>
      <c r="H699" s="2" t="s">
        <v>217</v>
      </c>
      <c r="I699" s="2" t="s">
        <v>444</v>
      </c>
      <c r="J699" s="2" t="s">
        <v>445</v>
      </c>
      <c r="K699" s="2" t="s">
        <v>446</v>
      </c>
      <c r="L699" s="3">
        <v>130</v>
      </c>
      <c r="M699" s="2" t="s">
        <v>447</v>
      </c>
      <c r="N699" s="2" t="s">
        <v>448</v>
      </c>
      <c r="O699" s="2" t="s">
        <v>443</v>
      </c>
      <c r="P699" s="2" t="s">
        <v>217</v>
      </c>
      <c r="Q699" s="2" t="s">
        <v>444</v>
      </c>
      <c r="R699" s="2" t="s">
        <v>449</v>
      </c>
      <c r="S699" s="2" t="s">
        <v>36</v>
      </c>
    </row>
    <row r="700" spans="1:19" ht="13.9" customHeight="1" x14ac:dyDescent="0.25">
      <c r="A700" s="12">
        <f>ROUND(Table1[[#This Row],[Capacity]]*134.32,0)</f>
        <v>12626</v>
      </c>
      <c r="B700" s="4">
        <v>1081</v>
      </c>
      <c r="C700" s="9" t="s">
        <v>25</v>
      </c>
      <c r="D700" s="2" t="s">
        <v>25</v>
      </c>
      <c r="E700" s="2" t="s">
        <v>450</v>
      </c>
      <c r="F700" s="2" t="str">
        <f>Table1[[#This Row],[Facility Number]]&amp;"-"&amp;Table1[[#This Row],[Facility Name]]&amp;"-"&amp;Table1[[#This Row],[Level of Care]]</f>
        <v>1081-SOUTHGATE LIVING CENTER-SNF</v>
      </c>
      <c r="G700" s="2" t="s">
        <v>451</v>
      </c>
      <c r="H700" s="2" t="s">
        <v>452</v>
      </c>
      <c r="I700" s="2" t="s">
        <v>453</v>
      </c>
      <c r="J700" s="2" t="s">
        <v>454</v>
      </c>
      <c r="K700" s="2" t="s">
        <v>455</v>
      </c>
      <c r="L700" s="3">
        <v>94</v>
      </c>
      <c r="M700" s="2" t="s">
        <v>456</v>
      </c>
      <c r="N700" s="2" t="s">
        <v>457</v>
      </c>
      <c r="O700" s="2" t="s">
        <v>451</v>
      </c>
      <c r="P700" s="2" t="s">
        <v>452</v>
      </c>
      <c r="Q700" s="2" t="s">
        <v>453</v>
      </c>
      <c r="R700" s="2" t="s">
        <v>458</v>
      </c>
      <c r="S700" s="2" t="s">
        <v>24</v>
      </c>
    </row>
    <row r="701" spans="1:19" ht="13.9" customHeight="1" x14ac:dyDescent="0.25">
      <c r="A701" s="12">
        <f>ROUND(Table1[[#This Row],[Capacity]]*134.32,0)</f>
        <v>8059</v>
      </c>
      <c r="B701" s="4">
        <v>1097</v>
      </c>
      <c r="C701" s="9" t="s">
        <v>25</v>
      </c>
      <c r="D701" s="2" t="s">
        <v>25</v>
      </c>
      <c r="E701" s="2" t="s">
        <v>459</v>
      </c>
      <c r="F701" s="2" t="str">
        <f>Table1[[#This Row],[Facility Number]]&amp;"-"&amp;Table1[[#This Row],[Facility Name]]&amp;"-"&amp;Table1[[#This Row],[Level of Care]]</f>
        <v>1097-CASSVILLE HEALTH CENTER FOR REHAB AND HEALTHCARE-SNF</v>
      </c>
      <c r="G701" s="2" t="s">
        <v>460</v>
      </c>
      <c r="H701" s="2" t="s">
        <v>461</v>
      </c>
      <c r="I701" s="2" t="s">
        <v>462</v>
      </c>
      <c r="J701" s="2" t="s">
        <v>464</v>
      </c>
      <c r="K701" s="2" t="s">
        <v>465</v>
      </c>
      <c r="L701" s="3">
        <v>60</v>
      </c>
      <c r="M701" s="2" t="s">
        <v>466</v>
      </c>
      <c r="N701" s="2" t="s">
        <v>467</v>
      </c>
      <c r="O701" s="2" t="s">
        <v>460</v>
      </c>
      <c r="P701" s="2" t="s">
        <v>461</v>
      </c>
      <c r="Q701" s="2" t="s">
        <v>462</v>
      </c>
      <c r="R701" s="2" t="s">
        <v>468</v>
      </c>
      <c r="S701" s="2" t="s">
        <v>36</v>
      </c>
    </row>
    <row r="702" spans="1:19" ht="13.9" customHeight="1" x14ac:dyDescent="0.25">
      <c r="A702" s="12">
        <f>ROUND(Table1[[#This Row],[Capacity]]*134.32,0)</f>
        <v>15581</v>
      </c>
      <c r="B702" s="4">
        <v>1118</v>
      </c>
      <c r="C702" s="9" t="s">
        <v>25</v>
      </c>
      <c r="D702" s="2" t="s">
        <v>25</v>
      </c>
      <c r="E702" s="2" t="s">
        <v>469</v>
      </c>
      <c r="F702" s="2" t="str">
        <f>Table1[[#This Row],[Facility Number]]&amp;"-"&amp;Table1[[#This Row],[Facility Name]]&amp;"-"&amp;Table1[[#This Row],[Level of Care]]</f>
        <v>1118-NORMANDY NURSING CENTER-SNF</v>
      </c>
      <c r="G702" s="2" t="s">
        <v>470</v>
      </c>
      <c r="H702" s="2" t="s">
        <v>18</v>
      </c>
      <c r="I702" s="2" t="s">
        <v>471</v>
      </c>
      <c r="J702" s="2" t="s">
        <v>472</v>
      </c>
      <c r="K702" s="2" t="s">
        <v>473</v>
      </c>
      <c r="L702" s="3">
        <v>116</v>
      </c>
      <c r="M702" s="2" t="s">
        <v>474</v>
      </c>
      <c r="N702" s="2" t="s">
        <v>475</v>
      </c>
      <c r="O702" s="2" t="s">
        <v>470</v>
      </c>
      <c r="P702" s="2" t="s">
        <v>18</v>
      </c>
      <c r="Q702" s="2" t="s">
        <v>471</v>
      </c>
      <c r="R702" s="2" t="s">
        <v>476</v>
      </c>
      <c r="S702" s="2" t="s">
        <v>36</v>
      </c>
    </row>
    <row r="703" spans="1:19" ht="13.9" customHeight="1" x14ac:dyDescent="0.25">
      <c r="A703" s="12">
        <f>ROUND(Table1[[#This Row],[Capacity]]*134.32,0)</f>
        <v>23775</v>
      </c>
      <c r="B703" s="4">
        <v>1160</v>
      </c>
      <c r="C703" s="9" t="s">
        <v>25</v>
      </c>
      <c r="D703" s="2" t="s">
        <v>25</v>
      </c>
      <c r="E703" s="2" t="s">
        <v>486</v>
      </c>
      <c r="F703" s="2" t="str">
        <f>Table1[[#This Row],[Facility Number]]&amp;"-"&amp;Table1[[#This Row],[Facility Name]]&amp;"-"&amp;Table1[[#This Row],[Level of Care]]</f>
        <v>1160-CEDARCREST MANOR-SNF</v>
      </c>
      <c r="G703" s="2" t="s">
        <v>487</v>
      </c>
      <c r="H703" s="2" t="s">
        <v>488</v>
      </c>
      <c r="I703" s="2" t="s">
        <v>489</v>
      </c>
      <c r="J703" s="2" t="s">
        <v>491</v>
      </c>
      <c r="K703" s="2" t="s">
        <v>491</v>
      </c>
      <c r="L703" s="3">
        <v>177</v>
      </c>
      <c r="M703" s="2" t="s">
        <v>492</v>
      </c>
      <c r="N703" s="2" t="s">
        <v>493</v>
      </c>
      <c r="O703" s="2" t="s">
        <v>487</v>
      </c>
      <c r="P703" s="2" t="s">
        <v>488</v>
      </c>
      <c r="Q703" s="2" t="s">
        <v>489</v>
      </c>
      <c r="R703" s="2" t="s">
        <v>494</v>
      </c>
      <c r="S703" s="2" t="s">
        <v>36</v>
      </c>
    </row>
    <row r="704" spans="1:19" ht="13.9" customHeight="1" x14ac:dyDescent="0.25">
      <c r="A704" s="12">
        <f>ROUND(Table1[[#This Row],[Capacity]]*134.32,0)</f>
        <v>18133</v>
      </c>
      <c r="B704" s="4">
        <v>1170</v>
      </c>
      <c r="C704" s="9" t="s">
        <v>25</v>
      </c>
      <c r="D704" s="2" t="s">
        <v>25</v>
      </c>
      <c r="E704" s="2" t="s">
        <v>495</v>
      </c>
      <c r="F704" s="2" t="str">
        <f>Table1[[#This Row],[Facility Number]]&amp;"-"&amp;Table1[[#This Row],[Facility Name]]&amp;"-"&amp;Table1[[#This Row],[Level of Care]]</f>
        <v>1170-BIG BEND WOODS HEALTHCARE CENTER-SNF</v>
      </c>
      <c r="G704" s="2" t="s">
        <v>496</v>
      </c>
      <c r="H704" s="2" t="s">
        <v>497</v>
      </c>
      <c r="I704" s="2" t="s">
        <v>498</v>
      </c>
      <c r="J704" s="2" t="s">
        <v>282</v>
      </c>
      <c r="K704" s="2" t="s">
        <v>499</v>
      </c>
      <c r="L704" s="3">
        <v>135</v>
      </c>
      <c r="M704" s="2" t="s">
        <v>500</v>
      </c>
      <c r="N704" s="2" t="s">
        <v>501</v>
      </c>
      <c r="O704" s="2" t="s">
        <v>496</v>
      </c>
      <c r="P704" s="2" t="s">
        <v>497</v>
      </c>
      <c r="Q704" s="2" t="s">
        <v>498</v>
      </c>
      <c r="R704" s="2" t="s">
        <v>502</v>
      </c>
      <c r="S704" s="2" t="s">
        <v>36</v>
      </c>
    </row>
    <row r="705" spans="1:19" ht="13.9" customHeight="1" x14ac:dyDescent="0.25">
      <c r="A705" s="12">
        <f>ROUND(Table1[[#This Row],[Capacity]]*134.32,0)</f>
        <v>14507</v>
      </c>
      <c r="B705" s="4">
        <v>1182</v>
      </c>
      <c r="C705" s="9" t="s">
        <v>25</v>
      </c>
      <c r="D705" s="2" t="s">
        <v>25</v>
      </c>
      <c r="E705" s="2" t="s">
        <v>503</v>
      </c>
      <c r="F705" s="2" t="str">
        <f>Table1[[#This Row],[Facility Number]]&amp;"-"&amp;Table1[[#This Row],[Facility Name]]&amp;"-"&amp;Table1[[#This Row],[Level of Care]]</f>
        <v>1182-CEDARGATE HEALTHCARE-SNF</v>
      </c>
      <c r="G705" s="2" t="s">
        <v>504</v>
      </c>
      <c r="H705" s="2" t="s">
        <v>279</v>
      </c>
      <c r="I705" s="2" t="s">
        <v>505</v>
      </c>
      <c r="J705" s="2" t="s">
        <v>506</v>
      </c>
      <c r="K705" s="2" t="s">
        <v>507</v>
      </c>
      <c r="L705" s="3">
        <v>108</v>
      </c>
      <c r="M705" s="2" t="s">
        <v>508</v>
      </c>
      <c r="N705" s="2" t="s">
        <v>509</v>
      </c>
      <c r="O705" s="2" t="s">
        <v>504</v>
      </c>
      <c r="P705" s="2" t="s">
        <v>279</v>
      </c>
      <c r="Q705" s="2" t="s">
        <v>505</v>
      </c>
      <c r="R705" s="2" t="s">
        <v>510</v>
      </c>
      <c r="S705" s="2" t="s">
        <v>36</v>
      </c>
    </row>
    <row r="706" spans="1:19" ht="13.9" customHeight="1" x14ac:dyDescent="0.25">
      <c r="A706" s="12">
        <f>ROUND(Table1[[#This Row],[Capacity]]*134.32,0)</f>
        <v>15447</v>
      </c>
      <c r="B706" s="4">
        <v>1238</v>
      </c>
      <c r="C706" s="9" t="s">
        <v>25</v>
      </c>
      <c r="D706" s="2" t="s">
        <v>25</v>
      </c>
      <c r="E706" s="2" t="s">
        <v>521</v>
      </c>
      <c r="F706" s="2" t="str">
        <f>Table1[[#This Row],[Facility Number]]&amp;"-"&amp;Table1[[#This Row],[Facility Name]]&amp;"-"&amp;Table1[[#This Row],[Level of Care]]</f>
        <v>1238-OAKWOOD ESTATES NURSING &amp; REHAB-SNF</v>
      </c>
      <c r="G706" s="2" t="s">
        <v>522</v>
      </c>
      <c r="H706" s="2" t="s">
        <v>523</v>
      </c>
      <c r="I706" s="2" t="s">
        <v>524</v>
      </c>
      <c r="J706" s="2" t="s">
        <v>525</v>
      </c>
      <c r="K706" s="2" t="s">
        <v>526</v>
      </c>
      <c r="L706" s="3">
        <v>115</v>
      </c>
      <c r="M706" s="2" t="s">
        <v>527</v>
      </c>
      <c r="N706" s="2" t="s">
        <v>528</v>
      </c>
      <c r="O706" s="2" t="s">
        <v>522</v>
      </c>
      <c r="P706" s="2" t="s">
        <v>523</v>
      </c>
      <c r="Q706" s="2" t="s">
        <v>524</v>
      </c>
      <c r="R706" s="2" t="s">
        <v>529</v>
      </c>
      <c r="S706" s="2" t="s">
        <v>36</v>
      </c>
    </row>
    <row r="707" spans="1:19" ht="13.9" customHeight="1" x14ac:dyDescent="0.25">
      <c r="A707" s="12">
        <f>ROUND(Table1[[#This Row],[Capacity]]*134.32,0)</f>
        <v>16118</v>
      </c>
      <c r="B707" s="4">
        <v>1251</v>
      </c>
      <c r="C707" s="9" t="s">
        <v>25</v>
      </c>
      <c r="D707" s="2" t="s">
        <v>25</v>
      </c>
      <c r="E707" s="2" t="s">
        <v>530</v>
      </c>
      <c r="F707" s="2" t="str">
        <f>Table1[[#This Row],[Facility Number]]&amp;"-"&amp;Table1[[#This Row],[Facility Name]]&amp;"-"&amp;Table1[[#This Row],[Level of Care]]</f>
        <v>1251-CHARLESTON MANOR-SNF</v>
      </c>
      <c r="G707" s="2" t="s">
        <v>531</v>
      </c>
      <c r="H707" s="2" t="s">
        <v>532</v>
      </c>
      <c r="I707" s="2" t="s">
        <v>533</v>
      </c>
      <c r="J707" s="2" t="s">
        <v>534</v>
      </c>
      <c r="K707" s="2" t="s">
        <v>535</v>
      </c>
      <c r="L707" s="3">
        <v>120</v>
      </c>
      <c r="M707" s="2" t="s">
        <v>536</v>
      </c>
      <c r="N707" s="2" t="s">
        <v>537</v>
      </c>
      <c r="O707" s="2" t="s">
        <v>531</v>
      </c>
      <c r="P707" s="2" t="s">
        <v>532</v>
      </c>
      <c r="Q707" s="2" t="s">
        <v>533</v>
      </c>
      <c r="R707" s="2" t="s">
        <v>538</v>
      </c>
      <c r="S707" s="2" t="s">
        <v>36</v>
      </c>
    </row>
    <row r="708" spans="1:19" ht="13.9" customHeight="1" x14ac:dyDescent="0.25">
      <c r="A708" s="12">
        <f>ROUND(Table1[[#This Row],[Capacity]]*134.32,0)</f>
        <v>19073</v>
      </c>
      <c r="B708" s="4">
        <v>1266</v>
      </c>
      <c r="C708" s="9" t="s">
        <v>25</v>
      </c>
      <c r="D708" s="2" t="s">
        <v>25</v>
      </c>
      <c r="E708" s="2" t="s">
        <v>539</v>
      </c>
      <c r="F708" s="2" t="str">
        <f>Table1[[#This Row],[Facility Number]]&amp;"-"&amp;Table1[[#This Row],[Facility Name]]&amp;"-"&amp;Table1[[#This Row],[Level of Care]]</f>
        <v>1266-LEWIS &amp; CLARK GARDENS-SNF</v>
      </c>
      <c r="G708" s="2" t="s">
        <v>540</v>
      </c>
      <c r="H708" s="2" t="s">
        <v>541</v>
      </c>
      <c r="I708" s="2" t="s">
        <v>542</v>
      </c>
      <c r="J708" s="2" t="s">
        <v>543</v>
      </c>
      <c r="K708" s="2" t="s">
        <v>544</v>
      </c>
      <c r="L708" s="3">
        <v>142</v>
      </c>
      <c r="M708" s="2" t="s">
        <v>545</v>
      </c>
      <c r="N708" s="2" t="s">
        <v>546</v>
      </c>
      <c r="O708" s="2" t="s">
        <v>540</v>
      </c>
      <c r="P708" s="2" t="s">
        <v>541</v>
      </c>
      <c r="Q708" s="2" t="s">
        <v>542</v>
      </c>
      <c r="R708" s="2" t="s">
        <v>547</v>
      </c>
      <c r="S708" s="2" t="s">
        <v>36</v>
      </c>
    </row>
    <row r="709" spans="1:19" ht="13.9" customHeight="1" x14ac:dyDescent="0.25">
      <c r="A709" s="12">
        <f>ROUND(Table1[[#This Row],[Capacity]]*134.32,0)</f>
        <v>16118</v>
      </c>
      <c r="B709" s="4">
        <v>1290</v>
      </c>
      <c r="C709" s="9" t="s">
        <v>25</v>
      </c>
      <c r="D709" s="2" t="s">
        <v>25</v>
      </c>
      <c r="E709" s="2" t="s">
        <v>548</v>
      </c>
      <c r="F709" s="2" t="str">
        <f>Table1[[#This Row],[Facility Number]]&amp;"-"&amp;Table1[[#This Row],[Facility Name]]&amp;"-"&amp;Table1[[#This Row],[Level of Care]]</f>
        <v>1290-HEART OF THE OZARKS HEALTHCARE CENTER-SNF</v>
      </c>
      <c r="G709" s="2" t="s">
        <v>549</v>
      </c>
      <c r="H709" s="2" t="s">
        <v>550</v>
      </c>
      <c r="I709" s="2" t="s">
        <v>551</v>
      </c>
      <c r="J709" s="2" t="s">
        <v>553</v>
      </c>
      <c r="K709" s="2" t="s">
        <v>554</v>
      </c>
      <c r="L709" s="3">
        <v>120</v>
      </c>
      <c r="M709" s="2" t="s">
        <v>555</v>
      </c>
      <c r="N709" s="2" t="s">
        <v>556</v>
      </c>
      <c r="O709" s="2" t="s">
        <v>557</v>
      </c>
      <c r="P709" s="2" t="s">
        <v>550</v>
      </c>
      <c r="Q709" s="2" t="s">
        <v>558</v>
      </c>
      <c r="R709" s="2" t="s">
        <v>559</v>
      </c>
      <c r="S709" s="2" t="s">
        <v>24</v>
      </c>
    </row>
    <row r="710" spans="1:19" ht="13.9" customHeight="1" x14ac:dyDescent="0.25">
      <c r="A710" s="12">
        <f>ROUND(Table1[[#This Row],[Capacity]]*134.32,0)</f>
        <v>17999</v>
      </c>
      <c r="B710" s="4">
        <v>1302</v>
      </c>
      <c r="C710" s="9" t="s">
        <v>25</v>
      </c>
      <c r="D710" s="2" t="s">
        <v>25</v>
      </c>
      <c r="E710" s="2" t="s">
        <v>560</v>
      </c>
      <c r="F710" s="2" t="str">
        <f>Table1[[#This Row],[Facility Number]]&amp;"-"&amp;Table1[[#This Row],[Facility Name]]&amp;"-"&amp;Table1[[#This Row],[Level of Care]]</f>
        <v>1302-COLONIAL SPRINGS HEALTHCARE CENTER-SNF</v>
      </c>
      <c r="G710" s="2" t="s">
        <v>561</v>
      </c>
      <c r="H710" s="2" t="s">
        <v>562</v>
      </c>
      <c r="I710" s="2" t="s">
        <v>563</v>
      </c>
      <c r="J710" s="2" t="s">
        <v>564</v>
      </c>
      <c r="K710" s="2" t="s">
        <v>565</v>
      </c>
      <c r="L710" s="3">
        <v>134</v>
      </c>
      <c r="M710" s="2" t="s">
        <v>566</v>
      </c>
      <c r="N710" s="2" t="s">
        <v>567</v>
      </c>
      <c r="O710" s="2" t="s">
        <v>568</v>
      </c>
      <c r="P710" s="2" t="s">
        <v>562</v>
      </c>
      <c r="Q710" s="2" t="s">
        <v>569</v>
      </c>
      <c r="R710" s="2" t="s">
        <v>87</v>
      </c>
      <c r="S710" s="2" t="s">
        <v>76</v>
      </c>
    </row>
    <row r="711" spans="1:19" ht="13.9" customHeight="1" x14ac:dyDescent="0.25">
      <c r="A711" s="12">
        <f>ROUND(Table1[[#This Row],[Capacity]]*134.32,0)</f>
        <v>16118</v>
      </c>
      <c r="B711" s="4">
        <v>1318</v>
      </c>
      <c r="C711" s="9" t="s">
        <v>25</v>
      </c>
      <c r="D711" s="2" t="s">
        <v>25</v>
      </c>
      <c r="E711" s="2" t="s">
        <v>570</v>
      </c>
      <c r="F711" s="2" t="str">
        <f>Table1[[#This Row],[Facility Number]]&amp;"-"&amp;Table1[[#This Row],[Facility Name]]&amp;"-"&amp;Table1[[#This Row],[Level of Care]]</f>
        <v>1318-CLINTON HEALTHCARE AND REHABILITATION CENTER-SNF</v>
      </c>
      <c r="G711" s="2" t="s">
        <v>571</v>
      </c>
      <c r="H711" s="2" t="s">
        <v>398</v>
      </c>
      <c r="I711" s="2" t="s">
        <v>572</v>
      </c>
      <c r="J711" s="2" t="s">
        <v>435</v>
      </c>
      <c r="K711" s="2" t="s">
        <v>573</v>
      </c>
      <c r="L711" s="3">
        <v>120</v>
      </c>
      <c r="M711" s="2" t="s">
        <v>574</v>
      </c>
      <c r="N711" s="2" t="s">
        <v>575</v>
      </c>
      <c r="O711" s="2" t="s">
        <v>571</v>
      </c>
      <c r="P711" s="2" t="s">
        <v>398</v>
      </c>
      <c r="Q711" s="2" t="s">
        <v>572</v>
      </c>
      <c r="R711" s="2" t="s">
        <v>576</v>
      </c>
      <c r="S711" s="2" t="s">
        <v>24</v>
      </c>
    </row>
    <row r="712" spans="1:19" ht="13.9" customHeight="1" x14ac:dyDescent="0.25">
      <c r="A712" s="12">
        <f>ROUND(Table1[[#This Row],[Capacity]]*134.32,0)</f>
        <v>16118</v>
      </c>
      <c r="B712" s="4">
        <v>1339</v>
      </c>
      <c r="C712" s="9" t="s">
        <v>25</v>
      </c>
      <c r="D712" s="2" t="s">
        <v>25</v>
      </c>
      <c r="E712" s="2" t="s">
        <v>577</v>
      </c>
      <c r="F712" s="2" t="str">
        <f>Table1[[#This Row],[Facility Number]]&amp;"-"&amp;Table1[[#This Row],[Facility Name]]&amp;"-"&amp;Table1[[#This Row],[Level of Care]]</f>
        <v>1339-STONEBRIDGE ADAMS STREET-SNF</v>
      </c>
      <c r="G712" s="2" t="s">
        <v>578</v>
      </c>
      <c r="H712" s="2" t="s">
        <v>579</v>
      </c>
      <c r="I712" s="2" t="s">
        <v>580</v>
      </c>
      <c r="J712" s="2" t="s">
        <v>582</v>
      </c>
      <c r="K712" s="2" t="s">
        <v>583</v>
      </c>
      <c r="L712" s="3">
        <v>120</v>
      </c>
      <c r="M712" s="2" t="s">
        <v>584</v>
      </c>
      <c r="N712" s="2" t="s">
        <v>585</v>
      </c>
      <c r="O712" s="2" t="s">
        <v>578</v>
      </c>
      <c r="P712" s="2" t="s">
        <v>579</v>
      </c>
      <c r="Q712" s="2" t="s">
        <v>580</v>
      </c>
      <c r="R712" s="2" t="s">
        <v>586</v>
      </c>
      <c r="S712" s="2" t="s">
        <v>24</v>
      </c>
    </row>
    <row r="713" spans="1:19" ht="13.9" customHeight="1" x14ac:dyDescent="0.25">
      <c r="A713" s="12">
        <f>ROUND(Table1[[#This Row],[Capacity]]*134.32,0)</f>
        <v>16521</v>
      </c>
      <c r="B713" s="4">
        <v>1346</v>
      </c>
      <c r="C713" s="9" t="s">
        <v>25</v>
      </c>
      <c r="D713" s="2" t="s">
        <v>25</v>
      </c>
      <c r="E713" s="2" t="s">
        <v>587</v>
      </c>
      <c r="F713" s="2" t="str">
        <f>Table1[[#This Row],[Facility Number]]&amp;"-"&amp;Table1[[#This Row],[Facility Name]]&amp;"-"&amp;Table1[[#This Row],[Level of Care]]</f>
        <v>1346-TRUMAN HEALTHCARE &amp; REHABILITATION CENTER-SNF</v>
      </c>
      <c r="G713" s="2" t="s">
        <v>588</v>
      </c>
      <c r="H713" s="2" t="s">
        <v>589</v>
      </c>
      <c r="I713" s="2" t="s">
        <v>590</v>
      </c>
      <c r="J713" s="2" t="s">
        <v>592</v>
      </c>
      <c r="K713" s="2" t="s">
        <v>593</v>
      </c>
      <c r="L713" s="3">
        <v>123</v>
      </c>
      <c r="M713" s="2" t="s">
        <v>594</v>
      </c>
      <c r="N713" s="2" t="s">
        <v>595</v>
      </c>
      <c r="O713" s="2" t="s">
        <v>588</v>
      </c>
      <c r="P713" s="2" t="s">
        <v>589</v>
      </c>
      <c r="Q713" s="2" t="s">
        <v>590</v>
      </c>
      <c r="R713" s="2" t="s">
        <v>596</v>
      </c>
      <c r="S713" s="2" t="s">
        <v>24</v>
      </c>
    </row>
    <row r="714" spans="1:19" ht="13.9" customHeight="1" x14ac:dyDescent="0.25">
      <c r="A714" s="12">
        <f>ROUND(Table1[[#This Row],[Capacity]]*134.32,0)</f>
        <v>16118</v>
      </c>
      <c r="B714" s="4">
        <v>1364</v>
      </c>
      <c r="C714" s="9" t="s">
        <v>25</v>
      </c>
      <c r="D714" s="2" t="s">
        <v>25</v>
      </c>
      <c r="E714" s="2" t="s">
        <v>597</v>
      </c>
      <c r="F714" s="2" t="str">
        <f>Table1[[#This Row],[Facility Number]]&amp;"-"&amp;Table1[[#This Row],[Facility Name]]&amp;"-"&amp;Table1[[#This Row],[Level of Care]]</f>
        <v>1364-SHADY OAKS HEALTHCARE CENTER-SNF</v>
      </c>
      <c r="G714" s="2" t="s">
        <v>598</v>
      </c>
      <c r="H714" s="2" t="s">
        <v>599</v>
      </c>
      <c r="I714" s="2" t="s">
        <v>600</v>
      </c>
      <c r="J714" s="2" t="s">
        <v>602</v>
      </c>
      <c r="K714" s="2" t="s">
        <v>603</v>
      </c>
      <c r="L714" s="3">
        <v>120</v>
      </c>
      <c r="M714" s="2" t="s">
        <v>604</v>
      </c>
      <c r="N714" s="2" t="s">
        <v>605</v>
      </c>
      <c r="O714" s="2" t="s">
        <v>598</v>
      </c>
      <c r="P714" s="2" t="s">
        <v>599</v>
      </c>
      <c r="Q714" s="2" t="s">
        <v>600</v>
      </c>
      <c r="R714" s="2" t="s">
        <v>606</v>
      </c>
      <c r="S714" s="2" t="s">
        <v>24</v>
      </c>
    </row>
    <row r="715" spans="1:19" ht="13.9" customHeight="1" x14ac:dyDescent="0.25">
      <c r="A715" s="12">
        <f>ROUND(Table1[[#This Row],[Capacity]]*134.32,0)</f>
        <v>12357</v>
      </c>
      <c r="B715" s="4">
        <v>1373</v>
      </c>
      <c r="C715" s="9" t="s">
        <v>25</v>
      </c>
      <c r="D715" s="2" t="s">
        <v>25</v>
      </c>
      <c r="E715" s="2" t="s">
        <v>607</v>
      </c>
      <c r="F715" s="2" t="str">
        <f>Table1[[#This Row],[Facility Number]]&amp;"-"&amp;Table1[[#This Row],[Facility Name]]&amp;"-"&amp;Table1[[#This Row],[Level of Care]]</f>
        <v>1373-JOPLIN GARDENS-SNF</v>
      </c>
      <c r="G715" s="2" t="s">
        <v>608</v>
      </c>
      <c r="H715" s="2" t="s">
        <v>609</v>
      </c>
      <c r="I715" s="2" t="s">
        <v>610</v>
      </c>
      <c r="J715" s="2" t="s">
        <v>611</v>
      </c>
      <c r="K715" s="2" t="s">
        <v>612</v>
      </c>
      <c r="L715" s="3">
        <v>92</v>
      </c>
      <c r="M715" s="2" t="s">
        <v>613</v>
      </c>
      <c r="N715" s="2" t="s">
        <v>614</v>
      </c>
      <c r="O715" s="2" t="s">
        <v>608</v>
      </c>
      <c r="P715" s="2" t="s">
        <v>609</v>
      </c>
      <c r="Q715" s="2" t="s">
        <v>610</v>
      </c>
      <c r="R715" s="2" t="s">
        <v>615</v>
      </c>
      <c r="S715" s="2" t="s">
        <v>36</v>
      </c>
    </row>
    <row r="716" spans="1:19" ht="13.9" customHeight="1" x14ac:dyDescent="0.25">
      <c r="A716" s="12">
        <f>ROUND(Table1[[#This Row],[Capacity]]*134.32,0)</f>
        <v>10074</v>
      </c>
      <c r="B716" s="4">
        <v>1386</v>
      </c>
      <c r="C716" s="9" t="s">
        <v>25</v>
      </c>
      <c r="D716" s="2" t="s">
        <v>25</v>
      </c>
      <c r="E716" s="2" t="s">
        <v>616</v>
      </c>
      <c r="F716" s="2" t="str">
        <f>Table1[[#This Row],[Facility Number]]&amp;"-"&amp;Table1[[#This Row],[Facility Name]]&amp;"-"&amp;Table1[[#This Row],[Level of Care]]</f>
        <v>1386-CHATEAU GIRARDEAU-SNF</v>
      </c>
      <c r="G716" s="2" t="s">
        <v>617</v>
      </c>
      <c r="H716" s="2" t="s">
        <v>417</v>
      </c>
      <c r="I716" s="2" t="s">
        <v>618</v>
      </c>
      <c r="J716" s="2" t="s">
        <v>619</v>
      </c>
      <c r="K716" s="2" t="s">
        <v>620</v>
      </c>
      <c r="L716" s="3">
        <v>75</v>
      </c>
      <c r="M716" s="2" t="s">
        <v>621</v>
      </c>
      <c r="N716" s="2" t="s">
        <v>622</v>
      </c>
      <c r="O716" s="2" t="s">
        <v>617</v>
      </c>
      <c r="P716" s="2" t="s">
        <v>417</v>
      </c>
      <c r="Q716" s="2" t="s">
        <v>618</v>
      </c>
      <c r="R716" s="2" t="s">
        <v>623</v>
      </c>
      <c r="S716" s="2" t="s">
        <v>76</v>
      </c>
    </row>
    <row r="717" spans="1:19" ht="13.9" customHeight="1" x14ac:dyDescent="0.25">
      <c r="A717" s="12">
        <f>ROUND(Table1[[#This Row],[Capacity]]*134.32,0)</f>
        <v>12089</v>
      </c>
      <c r="B717" s="4">
        <v>1426</v>
      </c>
      <c r="C717" s="9" t="s">
        <v>25</v>
      </c>
      <c r="D717" s="2" t="s">
        <v>25</v>
      </c>
      <c r="E717" s="2" t="s">
        <v>635</v>
      </c>
      <c r="F717" s="2" t="str">
        <f>Table1[[#This Row],[Facility Number]]&amp;"-"&amp;Table1[[#This Row],[Facility Name]]&amp;"-"&amp;Table1[[#This Row],[Level of Care]]</f>
        <v>1426-OZARK RIVERVIEW MANOR-SNF</v>
      </c>
      <c r="G717" s="2" t="s">
        <v>626</v>
      </c>
      <c r="H717" s="2" t="s">
        <v>513</v>
      </c>
      <c r="I717" s="2" t="s">
        <v>627</v>
      </c>
      <c r="J717" s="2" t="s">
        <v>628</v>
      </c>
      <c r="K717" s="2" t="s">
        <v>629</v>
      </c>
      <c r="L717" s="3">
        <v>90</v>
      </c>
      <c r="M717" s="2" t="s">
        <v>636</v>
      </c>
      <c r="N717" s="2" t="s">
        <v>637</v>
      </c>
      <c r="O717" s="2" t="s">
        <v>632</v>
      </c>
      <c r="P717" s="2" t="s">
        <v>513</v>
      </c>
      <c r="Q717" s="2" t="s">
        <v>633</v>
      </c>
      <c r="R717" s="2" t="s">
        <v>634</v>
      </c>
      <c r="S717" s="2" t="s">
        <v>76</v>
      </c>
    </row>
    <row r="718" spans="1:19" ht="13.9" customHeight="1" x14ac:dyDescent="0.25">
      <c r="A718" s="12">
        <f>ROUND(Table1[[#This Row],[Capacity]]*134.32,0)</f>
        <v>20148</v>
      </c>
      <c r="B718" s="4">
        <v>1435</v>
      </c>
      <c r="C718" s="9" t="s">
        <v>25</v>
      </c>
      <c r="D718" s="2" t="s">
        <v>25</v>
      </c>
      <c r="E718" s="2" t="s">
        <v>638</v>
      </c>
      <c r="F718" s="2" t="str">
        <f>Table1[[#This Row],[Facility Number]]&amp;"-"&amp;Table1[[#This Row],[Facility Name]]&amp;"-"&amp;Table1[[#This Row],[Level of Care]]</f>
        <v>1435-ARBOR HILLS NURSING AND REHABILITATION CENTER-SNF</v>
      </c>
      <c r="G718" s="2" t="s">
        <v>639</v>
      </c>
      <c r="H718" s="2" t="s">
        <v>640</v>
      </c>
      <c r="I718" s="2" t="s">
        <v>641</v>
      </c>
      <c r="J718" s="2" t="s">
        <v>642</v>
      </c>
      <c r="K718" s="2" t="s">
        <v>643</v>
      </c>
      <c r="L718" s="3">
        <v>150</v>
      </c>
      <c r="M718" s="2" t="s">
        <v>644</v>
      </c>
      <c r="N718" s="2" t="s">
        <v>645</v>
      </c>
      <c r="O718" s="2" t="s">
        <v>639</v>
      </c>
      <c r="P718" s="2" t="s">
        <v>640</v>
      </c>
      <c r="Q718" s="2" t="s">
        <v>641</v>
      </c>
      <c r="R718" s="2" t="s">
        <v>646</v>
      </c>
      <c r="S718" s="2" t="s">
        <v>36</v>
      </c>
    </row>
    <row r="719" spans="1:19" ht="13.9" customHeight="1" x14ac:dyDescent="0.25">
      <c r="A719" s="12">
        <f>ROUND(Table1[[#This Row],[Capacity]]*134.32,0)</f>
        <v>13432</v>
      </c>
      <c r="B719" s="4">
        <v>1463</v>
      </c>
      <c r="C719" s="9" t="s">
        <v>25</v>
      </c>
      <c r="D719" s="2" t="s">
        <v>25</v>
      </c>
      <c r="E719" s="2" t="s">
        <v>647</v>
      </c>
      <c r="F719" s="2" t="str">
        <f>Table1[[#This Row],[Facility Number]]&amp;"-"&amp;Table1[[#This Row],[Facility Name]]&amp;"-"&amp;Table1[[#This Row],[Level of Care]]</f>
        <v>1463-ABBEY WOODS CENTER FOR REHABILITATION AND HEALING-SNF</v>
      </c>
      <c r="G719" s="2" t="s">
        <v>648</v>
      </c>
      <c r="H719" s="2" t="s">
        <v>217</v>
      </c>
      <c r="I719" s="2" t="s">
        <v>649</v>
      </c>
      <c r="J719" s="2" t="s">
        <v>650</v>
      </c>
      <c r="K719" s="2" t="s">
        <v>651</v>
      </c>
      <c r="L719" s="3">
        <v>100</v>
      </c>
      <c r="M719" s="2" t="s">
        <v>652</v>
      </c>
      <c r="N719" s="2" t="s">
        <v>653</v>
      </c>
      <c r="O719" s="2" t="s">
        <v>648</v>
      </c>
      <c r="P719" s="2" t="s">
        <v>217</v>
      </c>
      <c r="Q719" s="2" t="s">
        <v>649</v>
      </c>
      <c r="R719" s="2" t="s">
        <v>654</v>
      </c>
      <c r="S719" s="2" t="s">
        <v>36</v>
      </c>
    </row>
    <row r="720" spans="1:19" ht="13.9" customHeight="1" x14ac:dyDescent="0.25">
      <c r="A720" s="12">
        <f>ROUND(Table1[[#This Row],[Capacity]]*134.32,0)</f>
        <v>8059</v>
      </c>
      <c r="B720" s="4">
        <v>1475</v>
      </c>
      <c r="C720" s="9" t="s">
        <v>25</v>
      </c>
      <c r="D720" s="2" t="s">
        <v>25</v>
      </c>
      <c r="E720" s="2" t="s">
        <v>655</v>
      </c>
      <c r="F720" s="2" t="str">
        <f>Table1[[#This Row],[Facility Number]]&amp;"-"&amp;Table1[[#This Row],[Facility Name]]&amp;"-"&amp;Table1[[#This Row],[Level of Care]]</f>
        <v>1475-CLARENCE CARE CENTER-SNF</v>
      </c>
      <c r="G720" s="2" t="s">
        <v>656</v>
      </c>
      <c r="H720" s="2" t="s">
        <v>657</v>
      </c>
      <c r="I720" s="2" t="s">
        <v>658</v>
      </c>
      <c r="J720" s="2" t="s">
        <v>659</v>
      </c>
      <c r="K720" s="2" t="s">
        <v>660</v>
      </c>
      <c r="L720" s="3">
        <v>60</v>
      </c>
      <c r="M720" s="2" t="s">
        <v>661</v>
      </c>
      <c r="N720" s="2" t="s">
        <v>662</v>
      </c>
      <c r="O720" s="2" t="s">
        <v>656</v>
      </c>
      <c r="P720" s="2" t="s">
        <v>657</v>
      </c>
      <c r="Q720" s="2" t="s">
        <v>658</v>
      </c>
      <c r="R720" s="2" t="s">
        <v>663</v>
      </c>
      <c r="S720" s="2" t="s">
        <v>664</v>
      </c>
    </row>
    <row r="721" spans="1:19" ht="13.9" customHeight="1" x14ac:dyDescent="0.25">
      <c r="A721" s="12">
        <f>ROUND(Table1[[#This Row],[Capacity]]*134.32,0)</f>
        <v>13835</v>
      </c>
      <c r="B721" s="4">
        <v>1480</v>
      </c>
      <c r="C721" s="9" t="s">
        <v>25</v>
      </c>
      <c r="D721" s="2" t="s">
        <v>25</v>
      </c>
      <c r="E721" s="2" t="s">
        <v>665</v>
      </c>
      <c r="F721" s="2" t="str">
        <f>Table1[[#This Row],[Facility Number]]&amp;"-"&amp;Table1[[#This Row],[Facility Name]]&amp;"-"&amp;Table1[[#This Row],[Level of Care]]</f>
        <v>1480-CLARK COUNTY NURSING HOME-SNF</v>
      </c>
      <c r="G721" s="2" t="s">
        <v>666</v>
      </c>
      <c r="H721" s="2" t="s">
        <v>667</v>
      </c>
      <c r="I721" s="2" t="s">
        <v>668</v>
      </c>
      <c r="J721" s="2" t="s">
        <v>282</v>
      </c>
      <c r="K721" s="2" t="s">
        <v>670</v>
      </c>
      <c r="L721" s="3">
        <v>103</v>
      </c>
      <c r="M721" s="2" t="s">
        <v>671</v>
      </c>
      <c r="N721" s="2" t="s">
        <v>672</v>
      </c>
      <c r="O721" s="2" t="s">
        <v>666</v>
      </c>
      <c r="P721" s="2" t="s">
        <v>667</v>
      </c>
      <c r="Q721" s="2" t="s">
        <v>668</v>
      </c>
      <c r="R721" s="2" t="s">
        <v>673</v>
      </c>
      <c r="S721" s="2" t="s">
        <v>664</v>
      </c>
    </row>
    <row r="722" spans="1:19" ht="13.9" customHeight="1" x14ac:dyDescent="0.25">
      <c r="A722" s="12">
        <f>ROUND(Table1[[#This Row],[Capacity]]*134.32,0)</f>
        <v>12223</v>
      </c>
      <c r="B722" s="4">
        <v>1496</v>
      </c>
      <c r="C722" s="9" t="s">
        <v>25</v>
      </c>
      <c r="D722" s="2" t="s">
        <v>25</v>
      </c>
      <c r="E722" s="2" t="s">
        <v>674</v>
      </c>
      <c r="F722" s="2" t="str">
        <f>Table1[[#This Row],[Facility Number]]&amp;"-"&amp;Table1[[#This Row],[Facility Name]]&amp;"-"&amp;Table1[[#This Row],[Level of Care]]</f>
        <v>1496-CLARK'S MOUNTAIN NURSING CENTER-SNF</v>
      </c>
      <c r="G722" s="2" t="s">
        <v>675</v>
      </c>
      <c r="H722" s="2" t="s">
        <v>676</v>
      </c>
      <c r="I722" s="2" t="s">
        <v>677</v>
      </c>
      <c r="J722" s="2" t="s">
        <v>679</v>
      </c>
      <c r="K722" s="2" t="s">
        <v>680</v>
      </c>
      <c r="L722" s="3">
        <v>91</v>
      </c>
      <c r="M722" s="2" t="s">
        <v>681</v>
      </c>
      <c r="N722" s="2" t="s">
        <v>682</v>
      </c>
      <c r="O722" s="2" t="s">
        <v>675</v>
      </c>
      <c r="P722" s="2" t="s">
        <v>676</v>
      </c>
      <c r="Q722" s="2" t="s">
        <v>677</v>
      </c>
      <c r="R722" s="2" t="s">
        <v>683</v>
      </c>
      <c r="S722" s="2" t="s">
        <v>36</v>
      </c>
    </row>
    <row r="723" spans="1:19" ht="13.9" customHeight="1" x14ac:dyDescent="0.25">
      <c r="A723" s="12">
        <f>ROUND(Table1[[#This Row],[Capacity]]*134.32,0)</f>
        <v>37878</v>
      </c>
      <c r="B723" s="4">
        <v>1508</v>
      </c>
      <c r="C723" s="9" t="s">
        <v>25</v>
      </c>
      <c r="D723" s="2" t="s">
        <v>25</v>
      </c>
      <c r="E723" s="2" t="s">
        <v>684</v>
      </c>
      <c r="F723" s="2" t="str">
        <f>Table1[[#This Row],[Facility Number]]&amp;"-"&amp;Table1[[#This Row],[Facility Name]]&amp;"-"&amp;Table1[[#This Row],[Level of Care]]</f>
        <v>1508-TOWN AND COUNTRY HEALTH &amp;  REHAB-SNF</v>
      </c>
      <c r="G723" s="2" t="s">
        <v>685</v>
      </c>
      <c r="H723" s="2" t="s">
        <v>686</v>
      </c>
      <c r="I723" s="2" t="s">
        <v>687</v>
      </c>
      <c r="J723" s="2" t="s">
        <v>61</v>
      </c>
      <c r="K723" s="2" t="s">
        <v>688</v>
      </c>
      <c r="L723" s="3">
        <v>282</v>
      </c>
      <c r="M723" s="2" t="s">
        <v>689</v>
      </c>
      <c r="N723" s="2" t="s">
        <v>690</v>
      </c>
      <c r="O723" s="2" t="s">
        <v>685</v>
      </c>
      <c r="P723" s="2" t="s">
        <v>686</v>
      </c>
      <c r="Q723" s="2" t="s">
        <v>687</v>
      </c>
      <c r="R723" s="2" t="s">
        <v>691</v>
      </c>
      <c r="S723" s="2" t="s">
        <v>36</v>
      </c>
    </row>
    <row r="724" spans="1:19" ht="13.9" customHeight="1" x14ac:dyDescent="0.25">
      <c r="A724" s="12">
        <f>ROUND(Table1[[#This Row],[Capacity]]*134.32,0)</f>
        <v>24178</v>
      </c>
      <c r="B724" s="4">
        <v>1515</v>
      </c>
      <c r="C724" s="9" t="s">
        <v>25</v>
      </c>
      <c r="D724" s="2" t="s">
        <v>25</v>
      </c>
      <c r="E724" s="2" t="s">
        <v>692</v>
      </c>
      <c r="F724" s="2" t="str">
        <f>Table1[[#This Row],[Facility Number]]&amp;"-"&amp;Table1[[#This Row],[Facility Name]]&amp;"-"&amp;Table1[[#This Row],[Level of Care]]</f>
        <v>1515-DELMAR GARDENS ON THE GREEN-SNF</v>
      </c>
      <c r="G724" s="2" t="s">
        <v>693</v>
      </c>
      <c r="H724" s="2" t="s">
        <v>694</v>
      </c>
      <c r="I724" s="2" t="s">
        <v>695</v>
      </c>
      <c r="J724" s="2" t="s">
        <v>696</v>
      </c>
      <c r="K724" s="2" t="s">
        <v>697</v>
      </c>
      <c r="L724" s="3">
        <v>180</v>
      </c>
      <c r="M724" s="2" t="s">
        <v>698</v>
      </c>
      <c r="N724" s="2" t="s">
        <v>699</v>
      </c>
      <c r="O724" s="2" t="s">
        <v>693</v>
      </c>
      <c r="P724" s="2" t="s">
        <v>694</v>
      </c>
      <c r="Q724" s="2" t="s">
        <v>695</v>
      </c>
      <c r="R724" s="2" t="s">
        <v>700</v>
      </c>
      <c r="S724" s="2" t="s">
        <v>36</v>
      </c>
    </row>
    <row r="725" spans="1:19" ht="13.9" customHeight="1" x14ac:dyDescent="0.25">
      <c r="A725" s="12">
        <f>ROUND(Table1[[#This Row],[Capacity]]*134.32,0)</f>
        <v>24178</v>
      </c>
      <c r="B725" s="4">
        <v>1521</v>
      </c>
      <c r="C725" s="9" t="s">
        <v>25</v>
      </c>
      <c r="D725" s="2" t="s">
        <v>25</v>
      </c>
      <c r="E725" s="2" t="s">
        <v>701</v>
      </c>
      <c r="F725" s="2" t="str">
        <f>Table1[[#This Row],[Facility Number]]&amp;"-"&amp;Table1[[#This Row],[Facility Name]]&amp;"-"&amp;Table1[[#This Row],[Level of Care]]</f>
        <v>1521-FRONTIER HEALTH &amp; REHABILITATION-SNF</v>
      </c>
      <c r="G725" s="2" t="s">
        <v>702</v>
      </c>
      <c r="H725" s="2" t="s">
        <v>541</v>
      </c>
      <c r="I725" s="2" t="s">
        <v>703</v>
      </c>
      <c r="J725" s="2" t="s">
        <v>704</v>
      </c>
      <c r="K725" s="2" t="s">
        <v>705</v>
      </c>
      <c r="L725" s="3">
        <v>180</v>
      </c>
      <c r="M725" s="2" t="s">
        <v>706</v>
      </c>
      <c r="N725" s="2" t="s">
        <v>707</v>
      </c>
      <c r="O725" s="2" t="s">
        <v>702</v>
      </c>
      <c r="P725" s="2" t="s">
        <v>541</v>
      </c>
      <c r="Q725" s="2" t="s">
        <v>703</v>
      </c>
      <c r="R725" s="2" t="s">
        <v>708</v>
      </c>
      <c r="S725" s="2" t="s">
        <v>36</v>
      </c>
    </row>
    <row r="726" spans="1:19" ht="13.9" customHeight="1" x14ac:dyDescent="0.25">
      <c r="A726" s="12">
        <f>ROUND(Table1[[#This Row],[Capacity]]*134.32,0)</f>
        <v>24178</v>
      </c>
      <c r="B726" s="4">
        <v>1532</v>
      </c>
      <c r="C726" s="9" t="s">
        <v>25</v>
      </c>
      <c r="D726" s="2" t="s">
        <v>25</v>
      </c>
      <c r="E726" s="2" t="s">
        <v>709</v>
      </c>
      <c r="F726" s="2" t="str">
        <f>Table1[[#This Row],[Facility Number]]&amp;"-"&amp;Table1[[#This Row],[Facility Name]]&amp;"-"&amp;Table1[[#This Row],[Level of Care]]</f>
        <v>1532-RIVERSIDE NURSING &amp; REHABILITATION CENTER, LLC-SNF</v>
      </c>
      <c r="G726" s="2" t="s">
        <v>710</v>
      </c>
      <c r="H726" s="2" t="s">
        <v>711</v>
      </c>
      <c r="I726" s="2" t="s">
        <v>712</v>
      </c>
      <c r="J726" s="2" t="s">
        <v>151</v>
      </c>
      <c r="K726" s="2" t="s">
        <v>713</v>
      </c>
      <c r="L726" s="3">
        <v>180</v>
      </c>
      <c r="M726" s="2" t="s">
        <v>714</v>
      </c>
      <c r="N726" s="2" t="s">
        <v>715</v>
      </c>
      <c r="O726" s="2" t="s">
        <v>710</v>
      </c>
      <c r="P726" s="2" t="s">
        <v>711</v>
      </c>
      <c r="Q726" s="2" t="s">
        <v>712</v>
      </c>
      <c r="R726" s="2" t="s">
        <v>716</v>
      </c>
      <c r="S726" s="2" t="s">
        <v>36</v>
      </c>
    </row>
    <row r="727" spans="1:19" ht="13.9" customHeight="1" x14ac:dyDescent="0.25">
      <c r="A727" s="12">
        <f>ROUND(Table1[[#This Row],[Capacity]]*134.32,0)</f>
        <v>8059</v>
      </c>
      <c r="B727" s="4">
        <v>1602</v>
      </c>
      <c r="C727" s="9" t="s">
        <v>25</v>
      </c>
      <c r="D727" s="2" t="s">
        <v>25</v>
      </c>
      <c r="E727" s="2" t="s">
        <v>723</v>
      </c>
      <c r="F727" s="2" t="str">
        <f>Table1[[#This Row],[Facility Number]]&amp;"-"&amp;Table1[[#This Row],[Facility Name]]&amp;"-"&amp;Table1[[#This Row],[Level of Care]]</f>
        <v>1602-LAKEVIEW HEALTH CARE &amp; REHABILITATION CENTER-SNF</v>
      </c>
      <c r="G727" s="2" t="s">
        <v>724</v>
      </c>
      <c r="H727" s="2" t="s">
        <v>90</v>
      </c>
      <c r="I727" s="2" t="s">
        <v>725</v>
      </c>
      <c r="J727" s="2" t="s">
        <v>726</v>
      </c>
      <c r="K727" s="2" t="s">
        <v>727</v>
      </c>
      <c r="L727" s="3">
        <v>60</v>
      </c>
      <c r="M727" s="2" t="s">
        <v>728</v>
      </c>
      <c r="N727" s="2" t="s">
        <v>729</v>
      </c>
      <c r="O727" s="2" t="s">
        <v>724</v>
      </c>
      <c r="P727" s="2" t="s">
        <v>90</v>
      </c>
      <c r="Q727" s="2" t="s">
        <v>725</v>
      </c>
      <c r="R727" s="2" t="s">
        <v>730</v>
      </c>
      <c r="S727" s="2" t="s">
        <v>24</v>
      </c>
    </row>
    <row r="728" spans="1:19" ht="13.9" customHeight="1" x14ac:dyDescent="0.25">
      <c r="A728" s="12">
        <f>ROUND(Table1[[#This Row],[Capacity]]*134.32,0)</f>
        <v>8059</v>
      </c>
      <c r="B728" s="4">
        <v>1637</v>
      </c>
      <c r="C728" s="9" t="s">
        <v>25</v>
      </c>
      <c r="D728" s="2" t="s">
        <v>25</v>
      </c>
      <c r="E728" s="2" t="s">
        <v>740</v>
      </c>
      <c r="F728" s="2" t="str">
        <f>Table1[[#This Row],[Facility Number]]&amp;"-"&amp;Table1[[#This Row],[Facility Name]]&amp;"-"&amp;Table1[[#This Row],[Level of Care]]</f>
        <v>1637-APPLETON CITY MANOR-SNF</v>
      </c>
      <c r="G728" s="2" t="s">
        <v>741</v>
      </c>
      <c r="H728" s="2" t="s">
        <v>742</v>
      </c>
      <c r="I728" s="2" t="s">
        <v>743</v>
      </c>
      <c r="J728" s="2" t="s">
        <v>745</v>
      </c>
      <c r="K728" s="2" t="s">
        <v>746</v>
      </c>
      <c r="L728" s="3">
        <v>60</v>
      </c>
      <c r="M728" s="2" t="s">
        <v>747</v>
      </c>
      <c r="N728" s="2" t="s">
        <v>748</v>
      </c>
      <c r="O728" s="2" t="s">
        <v>749</v>
      </c>
      <c r="P728" s="2" t="s">
        <v>742</v>
      </c>
      <c r="Q728" s="2" t="s">
        <v>750</v>
      </c>
      <c r="R728" s="2" t="s">
        <v>751</v>
      </c>
      <c r="S728" s="2" t="s">
        <v>36</v>
      </c>
    </row>
    <row r="729" spans="1:19" ht="13.9" customHeight="1" x14ac:dyDescent="0.25">
      <c r="A729" s="12">
        <f>ROUND(Table1[[#This Row],[Capacity]]*134.32,0)</f>
        <v>7925</v>
      </c>
      <c r="B729" s="4">
        <v>1659</v>
      </c>
      <c r="C729" s="9" t="s">
        <v>25</v>
      </c>
      <c r="D729" s="2" t="s">
        <v>25</v>
      </c>
      <c r="E729" s="2" t="s">
        <v>752</v>
      </c>
      <c r="F729" s="2" t="str">
        <f>Table1[[#This Row],[Facility Number]]&amp;"-"&amp;Table1[[#This Row],[Facility Name]]&amp;"-"&amp;Table1[[#This Row],[Level of Care]]</f>
        <v>1659-GLASGOW GARDENS-SNF</v>
      </c>
      <c r="G729" s="2" t="s">
        <v>753</v>
      </c>
      <c r="H729" s="2" t="s">
        <v>754</v>
      </c>
      <c r="I729" s="2" t="s">
        <v>755</v>
      </c>
      <c r="J729" s="2" t="s">
        <v>757</v>
      </c>
      <c r="K729" s="2" t="s">
        <v>758</v>
      </c>
      <c r="L729" s="3">
        <v>59</v>
      </c>
      <c r="M729" s="2" t="s">
        <v>759</v>
      </c>
      <c r="N729" s="2" t="s">
        <v>760</v>
      </c>
      <c r="O729" s="2" t="s">
        <v>753</v>
      </c>
      <c r="P729" s="2" t="s">
        <v>754</v>
      </c>
      <c r="Q729" s="2" t="s">
        <v>755</v>
      </c>
      <c r="R729" s="2" t="s">
        <v>761</v>
      </c>
      <c r="S729" s="2" t="s">
        <v>36</v>
      </c>
    </row>
    <row r="730" spans="1:19" ht="13.9" customHeight="1" x14ac:dyDescent="0.25">
      <c r="A730" s="12">
        <f>ROUND(Table1[[#This Row],[Capacity]]*134.32,0)</f>
        <v>13029</v>
      </c>
      <c r="B730" s="4">
        <v>1706</v>
      </c>
      <c r="C730" s="9" t="s">
        <v>25</v>
      </c>
      <c r="D730" s="2" t="s">
        <v>25</v>
      </c>
      <c r="E730" s="2" t="s">
        <v>774</v>
      </c>
      <c r="F730" s="2" t="str">
        <f>Table1[[#This Row],[Facility Number]]&amp;"-"&amp;Table1[[#This Row],[Facility Name]]&amp;"-"&amp;Table1[[#This Row],[Level of Care]]</f>
        <v>1706-VILLA AT BLUE RIDGE, THE-SNF</v>
      </c>
      <c r="G730" s="2" t="s">
        <v>775</v>
      </c>
      <c r="H730" s="2" t="s">
        <v>317</v>
      </c>
      <c r="I730" s="2" t="s">
        <v>776</v>
      </c>
      <c r="J730" s="2" t="s">
        <v>678</v>
      </c>
      <c r="K730" s="2" t="s">
        <v>777</v>
      </c>
      <c r="L730" s="3">
        <v>97</v>
      </c>
      <c r="M730" s="2" t="s">
        <v>778</v>
      </c>
      <c r="N730" s="2" t="s">
        <v>779</v>
      </c>
      <c r="O730" s="2" t="s">
        <v>775</v>
      </c>
      <c r="P730" s="2" t="s">
        <v>317</v>
      </c>
      <c r="Q730" s="2" t="s">
        <v>776</v>
      </c>
      <c r="R730" s="2" t="s">
        <v>780</v>
      </c>
      <c r="S730" s="2" t="s">
        <v>36</v>
      </c>
    </row>
    <row r="731" spans="1:19" ht="13.9" customHeight="1" x14ac:dyDescent="0.25">
      <c r="A731" s="12">
        <f>ROUND(Table1[[#This Row],[Capacity]]*134.32,0)</f>
        <v>6985</v>
      </c>
      <c r="B731" s="4">
        <v>1715</v>
      </c>
      <c r="C731" s="9" t="s">
        <v>25</v>
      </c>
      <c r="D731" s="2" t="s">
        <v>25</v>
      </c>
      <c r="E731" s="2" t="s">
        <v>781</v>
      </c>
      <c r="F731" s="2" t="str">
        <f>Table1[[#This Row],[Facility Number]]&amp;"-"&amp;Table1[[#This Row],[Facility Name]]&amp;"-"&amp;Table1[[#This Row],[Level of Care]]</f>
        <v>1715-COLUMBIA MANOR CARE CENTER-SNF</v>
      </c>
      <c r="G731" s="2" t="s">
        <v>782</v>
      </c>
      <c r="H731" s="2" t="s">
        <v>317</v>
      </c>
      <c r="I731" s="2" t="s">
        <v>783</v>
      </c>
      <c r="J731" s="2" t="s">
        <v>784</v>
      </c>
      <c r="K731" s="2" t="s">
        <v>785</v>
      </c>
      <c r="L731" s="3">
        <v>52</v>
      </c>
      <c r="M731" s="2" t="s">
        <v>786</v>
      </c>
      <c r="N731" s="2" t="s">
        <v>787</v>
      </c>
      <c r="O731" s="2" t="s">
        <v>782</v>
      </c>
      <c r="P731" s="2" t="s">
        <v>317</v>
      </c>
      <c r="Q731" s="2" t="s">
        <v>783</v>
      </c>
      <c r="R731" s="2" t="s">
        <v>788</v>
      </c>
      <c r="S731" s="2" t="s">
        <v>24</v>
      </c>
    </row>
    <row r="732" spans="1:19" ht="13.9" customHeight="1" x14ac:dyDescent="0.25">
      <c r="A732" s="12">
        <f>ROUND(Table1[[#This Row],[Capacity]]*134.32,0)</f>
        <v>8059</v>
      </c>
      <c r="B732" s="4">
        <v>1732</v>
      </c>
      <c r="C732" s="9" t="s">
        <v>25</v>
      </c>
      <c r="D732" s="2" t="s">
        <v>25</v>
      </c>
      <c r="E732" s="2" t="s">
        <v>798</v>
      </c>
      <c r="F732" s="2" t="str">
        <f>Table1[[#This Row],[Facility Number]]&amp;"-"&amp;Table1[[#This Row],[Facility Name]]&amp;"-"&amp;Table1[[#This Row],[Level of Care]]</f>
        <v>1732-COMMUNITY CARE CENTER OF LEMAY, INC-SNF</v>
      </c>
      <c r="G732" s="2" t="s">
        <v>799</v>
      </c>
      <c r="H732" s="2" t="s">
        <v>18</v>
      </c>
      <c r="I732" s="2" t="s">
        <v>800</v>
      </c>
      <c r="J732" s="2" t="s">
        <v>801</v>
      </c>
      <c r="K732" s="2" t="s">
        <v>802</v>
      </c>
      <c r="L732" s="3">
        <v>60</v>
      </c>
      <c r="M732" s="2" t="s">
        <v>803</v>
      </c>
      <c r="N732" s="2" t="s">
        <v>804</v>
      </c>
      <c r="O732" s="2" t="s">
        <v>799</v>
      </c>
      <c r="P732" s="2" t="s">
        <v>18</v>
      </c>
      <c r="Q732" s="2" t="s">
        <v>800</v>
      </c>
      <c r="R732" s="2" t="s">
        <v>798</v>
      </c>
      <c r="S732" s="2" t="s">
        <v>24</v>
      </c>
    </row>
    <row r="733" spans="1:19" ht="13.9" customHeight="1" x14ac:dyDescent="0.25">
      <c r="A733" s="12">
        <f>ROUND(Table1[[#This Row],[Capacity]]*134.32,0)</f>
        <v>16118</v>
      </c>
      <c r="B733" s="4">
        <v>1740</v>
      </c>
      <c r="C733" s="9" t="s">
        <v>25</v>
      </c>
      <c r="D733" s="2" t="s">
        <v>25</v>
      </c>
      <c r="E733" s="2" t="s">
        <v>805</v>
      </c>
      <c r="F733" s="2" t="str">
        <f>Table1[[#This Row],[Facility Number]]&amp;"-"&amp;Table1[[#This Row],[Facility Name]]&amp;"-"&amp;Table1[[#This Row],[Level of Care]]</f>
        <v>1740-COMMUNITY SPRINGS HEALTHCARE FACILITY-SNF</v>
      </c>
      <c r="G733" s="2" t="s">
        <v>806</v>
      </c>
      <c r="H733" s="2" t="s">
        <v>807</v>
      </c>
      <c r="I733" s="2" t="s">
        <v>808</v>
      </c>
      <c r="J733" s="2" t="s">
        <v>809</v>
      </c>
      <c r="K733" s="2" t="s">
        <v>810</v>
      </c>
      <c r="L733" s="3">
        <v>120</v>
      </c>
      <c r="M733" s="2" t="s">
        <v>811</v>
      </c>
      <c r="N733" s="2" t="s">
        <v>812</v>
      </c>
      <c r="O733" s="2" t="s">
        <v>806</v>
      </c>
      <c r="P733" s="2" t="s">
        <v>807</v>
      </c>
      <c r="Q733" s="2" t="s">
        <v>808</v>
      </c>
      <c r="R733" s="2" t="s">
        <v>87</v>
      </c>
      <c r="S733" s="2" t="s">
        <v>76</v>
      </c>
    </row>
    <row r="734" spans="1:19" ht="13.9" customHeight="1" x14ac:dyDescent="0.25">
      <c r="A734" s="12">
        <f>ROUND(Table1[[#This Row],[Capacity]]*134.32,0)</f>
        <v>19342</v>
      </c>
      <c r="B734" s="4">
        <v>1800</v>
      </c>
      <c r="C734" s="9" t="s">
        <v>25</v>
      </c>
      <c r="D734" s="2" t="s">
        <v>25</v>
      </c>
      <c r="E734" s="2" t="s">
        <v>821</v>
      </c>
      <c r="F734" s="2" t="str">
        <f>Table1[[#This Row],[Facility Number]]&amp;"-"&amp;Table1[[#This Row],[Facility Name]]&amp;"-"&amp;Table1[[#This Row],[Level of Care]]</f>
        <v>1800-CORI MANOR HEALTHCARE &amp; REHABILITATION CENTER-SNF</v>
      </c>
      <c r="G734" s="2" t="s">
        <v>822</v>
      </c>
      <c r="H734" s="2" t="s">
        <v>823</v>
      </c>
      <c r="I734" s="2" t="s">
        <v>824</v>
      </c>
      <c r="J734" s="2" t="s">
        <v>825</v>
      </c>
      <c r="K734" s="2" t="s">
        <v>826</v>
      </c>
      <c r="L734" s="3">
        <v>144</v>
      </c>
      <c r="M734" s="2" t="s">
        <v>827</v>
      </c>
      <c r="N734" s="2" t="s">
        <v>828</v>
      </c>
      <c r="O734" s="2" t="s">
        <v>822</v>
      </c>
      <c r="P734" s="2" t="s">
        <v>823</v>
      </c>
      <c r="Q734" s="2" t="s">
        <v>824</v>
      </c>
      <c r="R734" s="2" t="s">
        <v>829</v>
      </c>
      <c r="S734" s="2" t="s">
        <v>36</v>
      </c>
    </row>
    <row r="735" spans="1:19" ht="13.9" customHeight="1" x14ac:dyDescent="0.25">
      <c r="A735" s="12">
        <f>ROUND(Table1[[#This Row],[Capacity]]*134.32,0)</f>
        <v>19879</v>
      </c>
      <c r="B735" s="4">
        <v>1830</v>
      </c>
      <c r="C735" s="9" t="s">
        <v>25</v>
      </c>
      <c r="D735" s="2" t="s">
        <v>25</v>
      </c>
      <c r="E735" s="2" t="s">
        <v>830</v>
      </c>
      <c r="F735" s="2" t="str">
        <f>Table1[[#This Row],[Facility Number]]&amp;"-"&amp;Table1[[#This Row],[Facility Name]]&amp;"-"&amp;Table1[[#This Row],[Level of Care]]</f>
        <v>1830-DELMAR GARDENS OF CREVE COEUR-SNF</v>
      </c>
      <c r="G735" s="2" t="s">
        <v>831</v>
      </c>
      <c r="H735" s="2" t="s">
        <v>832</v>
      </c>
      <c r="I735" s="2" t="s">
        <v>833</v>
      </c>
      <c r="J735" s="2" t="s">
        <v>564</v>
      </c>
      <c r="K735" s="2" t="s">
        <v>834</v>
      </c>
      <c r="L735" s="3">
        <v>148</v>
      </c>
      <c r="M735" s="2" t="s">
        <v>835</v>
      </c>
      <c r="N735" s="2" t="s">
        <v>836</v>
      </c>
      <c r="O735" s="2" t="s">
        <v>831</v>
      </c>
      <c r="P735" s="2" t="s">
        <v>832</v>
      </c>
      <c r="Q735" s="2" t="s">
        <v>833</v>
      </c>
      <c r="R735" s="2" t="s">
        <v>837</v>
      </c>
      <c r="S735" s="2" t="s">
        <v>36</v>
      </c>
    </row>
    <row r="736" spans="1:19" ht="13.9" customHeight="1" x14ac:dyDescent="0.25">
      <c r="A736" s="12">
        <f>ROUND(Table1[[#This Row],[Capacity]]*134.32,0)</f>
        <v>16118</v>
      </c>
      <c r="B736" s="4">
        <v>1865</v>
      </c>
      <c r="C736" s="9" t="s">
        <v>25</v>
      </c>
      <c r="D736" s="2" t="s">
        <v>25</v>
      </c>
      <c r="E736" s="2" t="s">
        <v>846</v>
      </c>
      <c r="F736" s="2" t="str">
        <f>Table1[[#This Row],[Facility Number]]&amp;"-"&amp;Table1[[#This Row],[Facility Name]]&amp;"-"&amp;Table1[[#This Row],[Level of Care]]</f>
        <v>1865-JEFFERSON CITY NURSING AND REHABILITATION CENTER, LLC-SNF</v>
      </c>
      <c r="G736" s="2" t="s">
        <v>847</v>
      </c>
      <c r="H736" s="2" t="s">
        <v>579</v>
      </c>
      <c r="I736" s="2" t="s">
        <v>848</v>
      </c>
      <c r="J736" s="2" t="s">
        <v>849</v>
      </c>
      <c r="K736" s="2" t="s">
        <v>850</v>
      </c>
      <c r="L736" s="3">
        <v>120</v>
      </c>
      <c r="M736" s="2" t="s">
        <v>851</v>
      </c>
      <c r="N736" s="2" t="s">
        <v>852</v>
      </c>
      <c r="O736" s="2" t="s">
        <v>853</v>
      </c>
      <c r="P736" s="2" t="s">
        <v>579</v>
      </c>
      <c r="Q736" s="2" t="s">
        <v>854</v>
      </c>
      <c r="R736" s="2" t="s">
        <v>846</v>
      </c>
      <c r="S736" s="2" t="s">
        <v>36</v>
      </c>
    </row>
    <row r="737" spans="1:19" ht="13.9" customHeight="1" x14ac:dyDescent="0.25">
      <c r="A737" s="12">
        <f>ROUND(Table1[[#This Row],[Capacity]]*134.32,0)</f>
        <v>12357</v>
      </c>
      <c r="B737" s="4">
        <v>1936</v>
      </c>
      <c r="C737" s="9" t="s">
        <v>25</v>
      </c>
      <c r="D737" s="2" t="s">
        <v>25</v>
      </c>
      <c r="E737" s="2" t="s">
        <v>874</v>
      </c>
      <c r="F737" s="2" t="str">
        <f>Table1[[#This Row],[Facility Number]]&amp;"-"&amp;Table1[[#This Row],[Facility Name]]&amp;"-"&amp;Table1[[#This Row],[Level of Care]]</f>
        <v>1936-CRESTVIEW HOME-SNF</v>
      </c>
      <c r="G737" s="2" t="s">
        <v>875</v>
      </c>
      <c r="H737" s="2" t="s">
        <v>876</v>
      </c>
      <c r="I737" s="2" t="s">
        <v>877</v>
      </c>
      <c r="J737" s="2" t="s">
        <v>878</v>
      </c>
      <c r="K737" s="2" t="s">
        <v>879</v>
      </c>
      <c r="L737" s="3">
        <v>92</v>
      </c>
      <c r="M737" s="2" t="s">
        <v>880</v>
      </c>
      <c r="N737" s="2" t="s">
        <v>881</v>
      </c>
      <c r="O737" s="2" t="s">
        <v>882</v>
      </c>
      <c r="P737" s="2" t="s">
        <v>876</v>
      </c>
      <c r="Q737" s="2" t="s">
        <v>883</v>
      </c>
      <c r="R737" s="2" t="s">
        <v>884</v>
      </c>
      <c r="S737" s="2" t="s">
        <v>36</v>
      </c>
    </row>
    <row r="738" spans="1:19" ht="13.9" customHeight="1" x14ac:dyDescent="0.25">
      <c r="A738" s="12">
        <f>ROUND(Table1[[#This Row],[Capacity]]*134.32,0)</f>
        <v>18805</v>
      </c>
      <c r="B738" s="4">
        <v>1961</v>
      </c>
      <c r="C738" s="9" t="s">
        <v>25</v>
      </c>
      <c r="D738" s="2" t="s">
        <v>25</v>
      </c>
      <c r="E738" s="2" t="s">
        <v>885</v>
      </c>
      <c r="F738" s="2" t="str">
        <f>Table1[[#This Row],[Facility Number]]&amp;"-"&amp;Table1[[#This Row],[Facility Name]]&amp;"-"&amp;Table1[[#This Row],[Level of Care]]</f>
        <v>1961-ASHTON COURT CARE AND REHABILITATION CENTRE-SNF</v>
      </c>
      <c r="G738" s="2" t="s">
        <v>886</v>
      </c>
      <c r="H738" s="2" t="s">
        <v>887</v>
      </c>
      <c r="I738" s="2" t="s">
        <v>888</v>
      </c>
      <c r="J738" s="2" t="s">
        <v>889</v>
      </c>
      <c r="K738" s="2" t="s">
        <v>890</v>
      </c>
      <c r="L738" s="3">
        <v>140</v>
      </c>
      <c r="M738" s="2" t="s">
        <v>891</v>
      </c>
      <c r="N738" s="2" t="s">
        <v>892</v>
      </c>
      <c r="O738" s="2" t="s">
        <v>886</v>
      </c>
      <c r="P738" s="2" t="s">
        <v>887</v>
      </c>
      <c r="Q738" s="2" t="s">
        <v>888</v>
      </c>
      <c r="R738" s="2" t="s">
        <v>893</v>
      </c>
      <c r="S738" s="2" t="s">
        <v>36</v>
      </c>
    </row>
    <row r="739" spans="1:19" ht="13.9" customHeight="1" x14ac:dyDescent="0.25">
      <c r="A739" s="12">
        <f>ROUND(Table1[[#This Row],[Capacity]]*134.32,0)</f>
        <v>15312</v>
      </c>
      <c r="B739" s="4">
        <v>2006</v>
      </c>
      <c r="C739" s="9" t="s">
        <v>25</v>
      </c>
      <c r="D739" s="2" t="s">
        <v>25</v>
      </c>
      <c r="E739" s="2" t="s">
        <v>894</v>
      </c>
      <c r="F739" s="2" t="str">
        <f>Table1[[#This Row],[Facility Number]]&amp;"-"&amp;Table1[[#This Row],[Facility Name]]&amp;"-"&amp;Table1[[#This Row],[Level of Care]]</f>
        <v>2006-DADE COUNTY NURSING HOME DISTRICT-SNF</v>
      </c>
      <c r="G739" s="2" t="s">
        <v>895</v>
      </c>
      <c r="H739" s="2" t="s">
        <v>896</v>
      </c>
      <c r="I739" s="2" t="s">
        <v>897</v>
      </c>
      <c r="J739" s="2" t="s">
        <v>899</v>
      </c>
      <c r="K739" s="2" t="s">
        <v>900</v>
      </c>
      <c r="L739" s="3">
        <v>114</v>
      </c>
      <c r="M739" s="2" t="s">
        <v>901</v>
      </c>
      <c r="N739" s="2" t="s">
        <v>902</v>
      </c>
      <c r="O739" s="2" t="s">
        <v>895</v>
      </c>
      <c r="P739" s="2" t="s">
        <v>896</v>
      </c>
      <c r="Q739" s="2" t="s">
        <v>897</v>
      </c>
      <c r="R739" s="2" t="s">
        <v>894</v>
      </c>
      <c r="S739" s="2" t="s">
        <v>664</v>
      </c>
    </row>
    <row r="740" spans="1:19" ht="13.9" customHeight="1" x14ac:dyDescent="0.25">
      <c r="A740" s="12">
        <f>ROUND(Table1[[#This Row],[Capacity]]*134.32,0)</f>
        <v>13029</v>
      </c>
      <c r="B740" s="4">
        <v>2032</v>
      </c>
      <c r="C740" s="9" t="s">
        <v>25</v>
      </c>
      <c r="D740" s="2" t="s">
        <v>25</v>
      </c>
      <c r="E740" s="2" t="s">
        <v>903</v>
      </c>
      <c r="F740" s="2" t="str">
        <f>Table1[[#This Row],[Facility Number]]&amp;"-"&amp;Table1[[#This Row],[Facility Name]]&amp;"-"&amp;Table1[[#This Row],[Level of Care]]</f>
        <v>2032-DAVIESS COUNTY NURSING AND REHABILITATION-SNF</v>
      </c>
      <c r="G740" s="2" t="s">
        <v>904</v>
      </c>
      <c r="H740" s="2" t="s">
        <v>905</v>
      </c>
      <c r="I740" s="2" t="s">
        <v>906</v>
      </c>
      <c r="J740" s="2" t="s">
        <v>907</v>
      </c>
      <c r="K740" s="2" t="s">
        <v>908</v>
      </c>
      <c r="L740" s="3">
        <v>97</v>
      </c>
      <c r="M740" s="2" t="s">
        <v>909</v>
      </c>
      <c r="N740" s="2" t="s">
        <v>910</v>
      </c>
      <c r="O740" s="2" t="s">
        <v>904</v>
      </c>
      <c r="P740" s="2" t="s">
        <v>905</v>
      </c>
      <c r="Q740" s="2" t="s">
        <v>906</v>
      </c>
      <c r="R740" s="2" t="s">
        <v>911</v>
      </c>
      <c r="S740" s="2" t="s">
        <v>24</v>
      </c>
    </row>
    <row r="741" spans="1:19" ht="13.9" customHeight="1" x14ac:dyDescent="0.25">
      <c r="A741" s="12">
        <f>ROUND(Table1[[#This Row],[Capacity]]*134.32,0)</f>
        <v>20954</v>
      </c>
      <c r="B741" s="4">
        <v>2089</v>
      </c>
      <c r="C741" s="9" t="s">
        <v>25</v>
      </c>
      <c r="D741" s="2" t="s">
        <v>25</v>
      </c>
      <c r="E741" s="2" t="s">
        <v>912</v>
      </c>
      <c r="F741" s="2" t="str">
        <f>Table1[[#This Row],[Facility Number]]&amp;"-"&amp;Table1[[#This Row],[Facility Name]]&amp;"-"&amp;Table1[[#This Row],[Level of Care]]</f>
        <v>2089-DELHAVEN MANOR-SNF</v>
      </c>
      <c r="G741" s="2" t="s">
        <v>913</v>
      </c>
      <c r="H741" s="2" t="s">
        <v>18</v>
      </c>
      <c r="I741" s="2" t="s">
        <v>914</v>
      </c>
      <c r="J741" s="2" t="s">
        <v>915</v>
      </c>
      <c r="K741" s="2" t="s">
        <v>916</v>
      </c>
      <c r="L741" s="3">
        <v>156</v>
      </c>
      <c r="M741" s="2" t="s">
        <v>917</v>
      </c>
      <c r="N741" s="2" t="s">
        <v>918</v>
      </c>
      <c r="O741" s="2" t="s">
        <v>913</v>
      </c>
      <c r="P741" s="2" t="s">
        <v>18</v>
      </c>
      <c r="Q741" s="2" t="s">
        <v>914</v>
      </c>
      <c r="R741" s="2" t="s">
        <v>919</v>
      </c>
      <c r="S741" s="2" t="s">
        <v>24</v>
      </c>
    </row>
    <row r="742" spans="1:19" ht="13.9" customHeight="1" x14ac:dyDescent="0.25">
      <c r="A742" s="12">
        <f>ROUND(Table1[[#This Row],[Capacity]]*134.32,0)</f>
        <v>17462</v>
      </c>
      <c r="B742" s="4">
        <v>2100</v>
      </c>
      <c r="C742" s="9" t="s">
        <v>25</v>
      </c>
      <c r="D742" s="2" t="s">
        <v>25</v>
      </c>
      <c r="E742" s="2" t="s">
        <v>920</v>
      </c>
      <c r="F742" s="2" t="str">
        <f>Table1[[#This Row],[Facility Number]]&amp;"-"&amp;Table1[[#This Row],[Facility Name]]&amp;"-"&amp;Table1[[#This Row],[Level of Care]]</f>
        <v>2100-ACKERT PARK SKILLED NURSING &amp; REHABILITATION CENTER-SNF</v>
      </c>
      <c r="G742" s="2" t="s">
        <v>921</v>
      </c>
      <c r="H742" s="2" t="s">
        <v>922</v>
      </c>
      <c r="I742" s="2" t="s">
        <v>923</v>
      </c>
      <c r="J742" s="2" t="s">
        <v>659</v>
      </c>
      <c r="K742" s="2" t="s">
        <v>924</v>
      </c>
      <c r="L742" s="3">
        <v>130</v>
      </c>
      <c r="M742" s="2" t="s">
        <v>925</v>
      </c>
      <c r="N742" s="2" t="s">
        <v>926</v>
      </c>
      <c r="O742" s="2" t="s">
        <v>921</v>
      </c>
      <c r="P742" s="2" t="s">
        <v>922</v>
      </c>
      <c r="Q742" s="2" t="s">
        <v>923</v>
      </c>
      <c r="R742" s="2" t="s">
        <v>927</v>
      </c>
      <c r="S742" s="2" t="s">
        <v>24</v>
      </c>
    </row>
    <row r="743" spans="1:19" ht="13.9" customHeight="1" x14ac:dyDescent="0.25">
      <c r="A743" s="12">
        <f>ROUND(Table1[[#This Row],[Capacity]]*134.32,0)</f>
        <v>31834</v>
      </c>
      <c r="B743" s="4">
        <v>2111</v>
      </c>
      <c r="C743" s="9" t="s">
        <v>25</v>
      </c>
      <c r="D743" s="2" t="s">
        <v>25</v>
      </c>
      <c r="E743" s="2" t="s">
        <v>928</v>
      </c>
      <c r="F743" s="2" t="str">
        <f>Table1[[#This Row],[Facility Number]]&amp;"-"&amp;Table1[[#This Row],[Facility Name]]&amp;"-"&amp;Table1[[#This Row],[Level of Care]]</f>
        <v>2111-DELMAR GARDENS OF CHESTERFIELD-SNF</v>
      </c>
      <c r="G743" s="2" t="s">
        <v>929</v>
      </c>
      <c r="H743" s="2" t="s">
        <v>694</v>
      </c>
      <c r="I743" s="2" t="s">
        <v>930</v>
      </c>
      <c r="J743" s="2" t="s">
        <v>931</v>
      </c>
      <c r="K743" s="2" t="s">
        <v>932</v>
      </c>
      <c r="L743" s="3">
        <v>237</v>
      </c>
      <c r="M743" s="2" t="s">
        <v>933</v>
      </c>
      <c r="N743" s="2" t="s">
        <v>934</v>
      </c>
      <c r="O743" s="2" t="s">
        <v>929</v>
      </c>
      <c r="P743" s="2" t="s">
        <v>694</v>
      </c>
      <c r="Q743" s="2" t="s">
        <v>930</v>
      </c>
      <c r="R743" s="2" t="s">
        <v>935</v>
      </c>
      <c r="S743" s="2" t="s">
        <v>36</v>
      </c>
    </row>
    <row r="744" spans="1:19" ht="13.9" customHeight="1" x14ac:dyDescent="0.25">
      <c r="A744" s="12">
        <f>ROUND(Table1[[#This Row],[Capacity]]*134.32,0)</f>
        <v>43117</v>
      </c>
      <c r="B744" s="4">
        <v>2120</v>
      </c>
      <c r="C744" s="9" t="s">
        <v>25</v>
      </c>
      <c r="D744" s="2" t="s">
        <v>25</v>
      </c>
      <c r="E744" s="2" t="s">
        <v>936</v>
      </c>
      <c r="F744" s="2" t="str">
        <f>Table1[[#This Row],[Facility Number]]&amp;"-"&amp;Table1[[#This Row],[Facility Name]]&amp;"-"&amp;Table1[[#This Row],[Level of Care]]</f>
        <v>2120-DELMAR GARDENS WEST-SNF</v>
      </c>
      <c r="G744" s="2" t="s">
        <v>937</v>
      </c>
      <c r="H744" s="2" t="s">
        <v>686</v>
      </c>
      <c r="I744" s="2" t="s">
        <v>938</v>
      </c>
      <c r="J744" s="2" t="s">
        <v>816</v>
      </c>
      <c r="K744" s="2" t="s">
        <v>939</v>
      </c>
      <c r="L744" s="3">
        <v>321</v>
      </c>
      <c r="M744" s="2" t="s">
        <v>940</v>
      </c>
      <c r="N744" s="2" t="s">
        <v>941</v>
      </c>
      <c r="O744" s="2" t="s">
        <v>937</v>
      </c>
      <c r="P744" s="2" t="s">
        <v>686</v>
      </c>
      <c r="Q744" s="2" t="s">
        <v>938</v>
      </c>
      <c r="R744" s="2" t="s">
        <v>942</v>
      </c>
      <c r="S744" s="2" t="s">
        <v>36</v>
      </c>
    </row>
    <row r="745" spans="1:19" ht="13.9" customHeight="1" x14ac:dyDescent="0.25">
      <c r="A745" s="12">
        <f>ROUND(Table1[[#This Row],[Capacity]]*134.32,0)</f>
        <v>16118</v>
      </c>
      <c r="B745" s="4">
        <v>2143</v>
      </c>
      <c r="C745" s="9" t="s">
        <v>25</v>
      </c>
      <c r="D745" s="2" t="s">
        <v>25</v>
      </c>
      <c r="E745" s="2" t="s">
        <v>943</v>
      </c>
      <c r="F745" s="2" t="str">
        <f>Table1[[#This Row],[Facility Number]]&amp;"-"&amp;Table1[[#This Row],[Facility Name]]&amp;"-"&amp;Table1[[#This Row],[Level of Care]]</f>
        <v>2143-NHC HEALTHCARE, DESLOGE-SNF</v>
      </c>
      <c r="G745" s="2" t="s">
        <v>944</v>
      </c>
      <c r="H745" s="2" t="s">
        <v>945</v>
      </c>
      <c r="I745" s="2" t="s">
        <v>946</v>
      </c>
      <c r="J745" s="2" t="s">
        <v>947</v>
      </c>
      <c r="K745" s="2" t="s">
        <v>948</v>
      </c>
      <c r="L745" s="3">
        <v>120</v>
      </c>
      <c r="M745" s="2" t="s">
        <v>949</v>
      </c>
      <c r="N745" s="2" t="s">
        <v>950</v>
      </c>
      <c r="O745" s="2" t="s">
        <v>951</v>
      </c>
      <c r="P745" s="2" t="s">
        <v>945</v>
      </c>
      <c r="Q745" s="2" t="s">
        <v>952</v>
      </c>
      <c r="R745" s="2" t="s">
        <v>953</v>
      </c>
      <c r="S745" s="2" t="s">
        <v>36</v>
      </c>
    </row>
    <row r="746" spans="1:19" ht="13.9" customHeight="1" x14ac:dyDescent="0.25">
      <c r="A746" s="12">
        <f>ROUND(Table1[[#This Row],[Capacity]]*134.32,0)</f>
        <v>9805</v>
      </c>
      <c r="B746" s="4">
        <v>2156</v>
      </c>
      <c r="C746" s="9" t="s">
        <v>25</v>
      </c>
      <c r="D746" s="2" t="s">
        <v>25</v>
      </c>
      <c r="E746" s="2" t="s">
        <v>954</v>
      </c>
      <c r="F746" s="2" t="str">
        <f>Table1[[#This Row],[Facility Number]]&amp;"-"&amp;Table1[[#This Row],[Facility Name]]&amp;"-"&amp;Table1[[#This Row],[Level of Care]]</f>
        <v>2156-DEXTER LIVING CENTER-SNF</v>
      </c>
      <c r="G746" s="2" t="s">
        <v>955</v>
      </c>
      <c r="H746" s="2" t="s">
        <v>956</v>
      </c>
      <c r="I746" s="2" t="s">
        <v>957</v>
      </c>
      <c r="J746" s="2" t="s">
        <v>958</v>
      </c>
      <c r="K746" s="2" t="s">
        <v>959</v>
      </c>
      <c r="L746" s="3">
        <v>73</v>
      </c>
      <c r="M746" s="2" t="s">
        <v>960</v>
      </c>
      <c r="N746" s="2" t="s">
        <v>961</v>
      </c>
      <c r="O746" s="2" t="s">
        <v>955</v>
      </c>
      <c r="P746" s="2" t="s">
        <v>956</v>
      </c>
      <c r="Q746" s="2" t="s">
        <v>957</v>
      </c>
      <c r="R746" s="2" t="s">
        <v>962</v>
      </c>
      <c r="S746" s="2" t="s">
        <v>36</v>
      </c>
    </row>
    <row r="747" spans="1:19" ht="13.9" customHeight="1" x14ac:dyDescent="0.25">
      <c r="A747" s="12">
        <f>ROUND(Table1[[#This Row],[Capacity]]*134.32,0)</f>
        <v>17462</v>
      </c>
      <c r="B747" s="4">
        <v>2273</v>
      </c>
      <c r="C747" s="9" t="s">
        <v>25</v>
      </c>
      <c r="D747" s="2" t="s">
        <v>25</v>
      </c>
      <c r="E747" s="2" t="s">
        <v>986</v>
      </c>
      <c r="F747" s="2" t="str">
        <f>Table1[[#This Row],[Facility Number]]&amp;"-"&amp;Table1[[#This Row],[Facility Name]]&amp;"-"&amp;Table1[[#This Row],[Level of Care]]</f>
        <v>2273-RIVERVIEW, THE-SNF</v>
      </c>
      <c r="G747" s="2" t="s">
        <v>987</v>
      </c>
      <c r="H747" s="2" t="s">
        <v>18</v>
      </c>
      <c r="I747" s="2" t="s">
        <v>988</v>
      </c>
      <c r="J747" s="2" t="s">
        <v>989</v>
      </c>
      <c r="K747" s="2" t="s">
        <v>990</v>
      </c>
      <c r="L747" s="3">
        <v>130</v>
      </c>
      <c r="M747" s="2" t="s">
        <v>991</v>
      </c>
      <c r="N747" s="2" t="s">
        <v>992</v>
      </c>
      <c r="O747" s="2" t="s">
        <v>993</v>
      </c>
      <c r="P747" s="2" t="s">
        <v>18</v>
      </c>
      <c r="Q747" s="2" t="s">
        <v>988</v>
      </c>
      <c r="R747" s="2" t="s">
        <v>994</v>
      </c>
      <c r="S747" s="2" t="s">
        <v>36</v>
      </c>
    </row>
    <row r="748" spans="1:19" ht="13.9" customHeight="1" x14ac:dyDescent="0.25">
      <c r="A748" s="12">
        <f>ROUND(Table1[[#This Row],[Capacity]]*134.32,0)</f>
        <v>7522</v>
      </c>
      <c r="B748" s="4">
        <v>2336</v>
      </c>
      <c r="C748" s="9" t="s">
        <v>25</v>
      </c>
      <c r="D748" s="2" t="s">
        <v>25</v>
      </c>
      <c r="E748" s="2" t="s">
        <v>995</v>
      </c>
      <c r="F748" s="2" t="str">
        <f>Table1[[#This Row],[Facility Number]]&amp;"-"&amp;Table1[[#This Row],[Facility Name]]&amp;"-"&amp;Table1[[#This Row],[Level of Care]]</f>
        <v>2336-ELSBERRY MISSOURI HEALTH CARE CENTER-SNF</v>
      </c>
      <c r="G748" s="2" t="s">
        <v>996</v>
      </c>
      <c r="H748" s="2" t="s">
        <v>997</v>
      </c>
      <c r="I748" s="2" t="s">
        <v>998</v>
      </c>
      <c r="J748" s="2" t="s">
        <v>1000</v>
      </c>
      <c r="K748" s="2" t="s">
        <v>1001</v>
      </c>
      <c r="L748" s="3">
        <v>56</v>
      </c>
      <c r="M748" s="2" t="s">
        <v>1002</v>
      </c>
      <c r="N748" s="2" t="s">
        <v>1003</v>
      </c>
      <c r="O748" s="2" t="s">
        <v>1004</v>
      </c>
      <c r="P748" s="2" t="s">
        <v>997</v>
      </c>
      <c r="Q748" s="2" t="s">
        <v>998</v>
      </c>
      <c r="R748" s="2" t="s">
        <v>1005</v>
      </c>
      <c r="S748" s="2" t="s">
        <v>76</v>
      </c>
    </row>
    <row r="749" spans="1:19" ht="13.9" customHeight="1" x14ac:dyDescent="0.25">
      <c r="A749" s="12">
        <f>ROUND(Table1[[#This Row],[Capacity]]*134.32,0)</f>
        <v>8059</v>
      </c>
      <c r="B749" s="4">
        <v>2354</v>
      </c>
      <c r="C749" s="9" t="s">
        <v>25</v>
      </c>
      <c r="D749" s="2" t="s">
        <v>25</v>
      </c>
      <c r="E749" s="2" t="s">
        <v>1006</v>
      </c>
      <c r="F749" s="2" t="str">
        <f>Table1[[#This Row],[Facility Number]]&amp;"-"&amp;Table1[[#This Row],[Facility Name]]&amp;"-"&amp;Table1[[#This Row],[Level of Care]]</f>
        <v>2354-SALEM CARE CENTER-SNF</v>
      </c>
      <c r="G749" s="2" t="s">
        <v>1007</v>
      </c>
      <c r="H749" s="2" t="s">
        <v>1008</v>
      </c>
      <c r="I749" s="2" t="s">
        <v>1009</v>
      </c>
      <c r="J749" s="2" t="s">
        <v>1010</v>
      </c>
      <c r="K749" s="2" t="s">
        <v>356</v>
      </c>
      <c r="L749" s="3">
        <v>60</v>
      </c>
      <c r="M749" s="2" t="s">
        <v>1011</v>
      </c>
      <c r="N749" s="2" t="s">
        <v>1012</v>
      </c>
      <c r="O749" s="2" t="s">
        <v>1013</v>
      </c>
      <c r="P749" s="2" t="s">
        <v>1008</v>
      </c>
      <c r="Q749" s="2" t="s">
        <v>1014</v>
      </c>
      <c r="R749" s="2" t="s">
        <v>1015</v>
      </c>
      <c r="S749" s="2" t="s">
        <v>24</v>
      </c>
    </row>
    <row r="750" spans="1:19" ht="13.9" customHeight="1" x14ac:dyDescent="0.25">
      <c r="A750" s="12">
        <f>ROUND(Table1[[#This Row],[Capacity]]*134.32,0)</f>
        <v>20014</v>
      </c>
      <c r="B750" s="4">
        <v>2417</v>
      </c>
      <c r="C750" s="9" t="s">
        <v>25</v>
      </c>
      <c r="D750" s="2" t="s">
        <v>25</v>
      </c>
      <c r="E750" s="2" t="s">
        <v>1026</v>
      </c>
      <c r="F750" s="2" t="str">
        <f>Table1[[#This Row],[Facility Number]]&amp;"-"&amp;Table1[[#This Row],[Facility Name]]&amp;"-"&amp;Table1[[#This Row],[Level of Care]]</f>
        <v>2417-CREVE COEUR MANOR-SNF</v>
      </c>
      <c r="G750" s="2" t="s">
        <v>1027</v>
      </c>
      <c r="H750" s="2" t="s">
        <v>18</v>
      </c>
      <c r="I750" s="2" t="s">
        <v>1028</v>
      </c>
      <c r="J750" s="2" t="s">
        <v>1029</v>
      </c>
      <c r="K750" s="2" t="s">
        <v>1030</v>
      </c>
      <c r="L750" s="3">
        <v>149</v>
      </c>
      <c r="M750" s="2" t="s">
        <v>1031</v>
      </c>
      <c r="N750" s="2" t="s">
        <v>1032</v>
      </c>
      <c r="O750" s="2" t="s">
        <v>1027</v>
      </c>
      <c r="P750" s="2" t="s">
        <v>18</v>
      </c>
      <c r="Q750" s="2" t="s">
        <v>1028</v>
      </c>
      <c r="R750" s="2" t="s">
        <v>1033</v>
      </c>
      <c r="S750" s="2" t="s">
        <v>36</v>
      </c>
    </row>
    <row r="751" spans="1:19" ht="13.9" customHeight="1" x14ac:dyDescent="0.25">
      <c r="A751" s="12">
        <f>ROUND(Table1[[#This Row],[Capacity]]*134.32,0)</f>
        <v>16118</v>
      </c>
      <c r="B751" s="4">
        <v>2425</v>
      </c>
      <c r="C751" s="9" t="s">
        <v>25</v>
      </c>
      <c r="D751" s="2" t="s">
        <v>25</v>
      </c>
      <c r="E751" s="2" t="s">
        <v>1034</v>
      </c>
      <c r="F751" s="2" t="str">
        <f>Table1[[#This Row],[Facility Number]]&amp;"-"&amp;Table1[[#This Row],[Facility Name]]&amp;"-"&amp;Table1[[#This Row],[Level of Care]]</f>
        <v>2425-VALLEY MANOR AND REHABILITATION CENTER-SNF</v>
      </c>
      <c r="G751" s="2" t="s">
        <v>1035</v>
      </c>
      <c r="H751" s="2" t="s">
        <v>1036</v>
      </c>
      <c r="I751" s="2" t="s">
        <v>1037</v>
      </c>
      <c r="J751" s="2" t="s">
        <v>1038</v>
      </c>
      <c r="K751" s="2" t="s">
        <v>1039</v>
      </c>
      <c r="L751" s="3">
        <v>120</v>
      </c>
      <c r="M751" s="2" t="s">
        <v>1040</v>
      </c>
      <c r="N751" s="2" t="s">
        <v>1041</v>
      </c>
      <c r="O751" s="2" t="s">
        <v>1035</v>
      </c>
      <c r="P751" s="2" t="s">
        <v>1036</v>
      </c>
      <c r="Q751" s="2" t="s">
        <v>1037</v>
      </c>
      <c r="R751" s="2" t="s">
        <v>1042</v>
      </c>
      <c r="S751" s="2" t="s">
        <v>24</v>
      </c>
    </row>
    <row r="752" spans="1:19" ht="13.9" customHeight="1" x14ac:dyDescent="0.25">
      <c r="A752" s="12">
        <f>ROUND(Table1[[#This Row],[Capacity]]*134.32,0)</f>
        <v>10074</v>
      </c>
      <c r="B752" s="4">
        <v>2469</v>
      </c>
      <c r="C752" s="9" t="s">
        <v>25</v>
      </c>
      <c r="D752" s="2" t="s">
        <v>25</v>
      </c>
      <c r="E752" s="2" t="s">
        <v>1043</v>
      </c>
      <c r="F752" s="2" t="str">
        <f>Table1[[#This Row],[Facility Number]]&amp;"-"&amp;Table1[[#This Row],[Facility Name]]&amp;"-"&amp;Table1[[#This Row],[Level of Care]]</f>
        <v>2469-FAIR VIEW NURSING HOME-SNF</v>
      </c>
      <c r="G752" s="2" t="s">
        <v>1044</v>
      </c>
      <c r="H752" s="2" t="s">
        <v>344</v>
      </c>
      <c r="I752" s="2" t="s">
        <v>1045</v>
      </c>
      <c r="J752" s="2" t="s">
        <v>1046</v>
      </c>
      <c r="K752" s="2" t="s">
        <v>1047</v>
      </c>
      <c r="L752" s="3">
        <v>75</v>
      </c>
      <c r="M752" s="2" t="s">
        <v>1048</v>
      </c>
      <c r="N752" s="2" t="s">
        <v>1049</v>
      </c>
      <c r="O752" s="2" t="s">
        <v>1044</v>
      </c>
      <c r="P752" s="2" t="s">
        <v>344</v>
      </c>
      <c r="Q752" s="2" t="s">
        <v>1045</v>
      </c>
      <c r="R752" s="2" t="s">
        <v>1050</v>
      </c>
      <c r="S752" s="2" t="s">
        <v>24</v>
      </c>
    </row>
    <row r="753" spans="1:19" ht="13.9" customHeight="1" x14ac:dyDescent="0.25">
      <c r="A753" s="12">
        <f>ROUND(Table1[[#This Row],[Capacity]]*134.32,0)</f>
        <v>17462</v>
      </c>
      <c r="B753" s="4">
        <v>2471</v>
      </c>
      <c r="C753" s="9" t="s">
        <v>25</v>
      </c>
      <c r="D753" s="2" t="s">
        <v>25</v>
      </c>
      <c r="E753" s="2" t="s">
        <v>1051</v>
      </c>
      <c r="F753" s="2" t="str">
        <f>Table1[[#This Row],[Facility Number]]&amp;"-"&amp;Table1[[#This Row],[Facility Name]]&amp;"-"&amp;Table1[[#This Row],[Level of Care]]</f>
        <v>2471-PARKWOOD SKILLED NURSING AND REHABILITATION CENTER-SNF</v>
      </c>
      <c r="G753" s="2" t="s">
        <v>1052</v>
      </c>
      <c r="H753" s="2" t="s">
        <v>353</v>
      </c>
      <c r="I753" s="2" t="s">
        <v>1053</v>
      </c>
      <c r="J753" s="2" t="s">
        <v>1054</v>
      </c>
      <c r="K753" s="2" t="s">
        <v>1055</v>
      </c>
      <c r="L753" s="3">
        <v>130</v>
      </c>
      <c r="M753" s="2" t="s">
        <v>1056</v>
      </c>
      <c r="N753" s="2" t="s">
        <v>1057</v>
      </c>
      <c r="O753" s="2" t="s">
        <v>1052</v>
      </c>
      <c r="P753" s="2" t="s">
        <v>353</v>
      </c>
      <c r="Q753" s="2" t="s">
        <v>1053</v>
      </c>
      <c r="R753" s="2" t="s">
        <v>1058</v>
      </c>
      <c r="S753" s="2" t="s">
        <v>36</v>
      </c>
    </row>
    <row r="754" spans="1:19" ht="13.9" customHeight="1" x14ac:dyDescent="0.25">
      <c r="A754" s="12">
        <f>ROUND(Table1[[#This Row],[Capacity]]*134.32,0)</f>
        <v>16118</v>
      </c>
      <c r="B754" s="4">
        <v>2505</v>
      </c>
      <c r="C754" s="9" t="s">
        <v>25</v>
      </c>
      <c r="D754" s="2" t="s">
        <v>25</v>
      </c>
      <c r="E754" s="2" t="s">
        <v>1065</v>
      </c>
      <c r="F754" s="2" t="str">
        <f>Table1[[#This Row],[Facility Number]]&amp;"-"&amp;Table1[[#This Row],[Facility Name]]&amp;"-"&amp;Table1[[#This Row],[Level of Care]]</f>
        <v>2505-WARRENTON MANOR-SNF</v>
      </c>
      <c r="G754" s="2" t="s">
        <v>1066</v>
      </c>
      <c r="H754" s="2" t="s">
        <v>1067</v>
      </c>
      <c r="I754" s="2" t="s">
        <v>1068</v>
      </c>
      <c r="J754" s="2" t="s">
        <v>1070</v>
      </c>
      <c r="K754" s="2" t="s">
        <v>356</v>
      </c>
      <c r="L754" s="3">
        <v>120</v>
      </c>
      <c r="M754" s="2" t="s">
        <v>1071</v>
      </c>
      <c r="N754" s="2" t="s">
        <v>1072</v>
      </c>
      <c r="O754" s="2" t="s">
        <v>1066</v>
      </c>
      <c r="P754" s="2" t="s">
        <v>1067</v>
      </c>
      <c r="Q754" s="2" t="s">
        <v>1073</v>
      </c>
      <c r="R754" s="2" t="s">
        <v>1074</v>
      </c>
      <c r="S754" s="2" t="s">
        <v>24</v>
      </c>
    </row>
    <row r="755" spans="1:19" ht="13.9" customHeight="1" x14ac:dyDescent="0.25">
      <c r="A755" s="12">
        <f>ROUND(Table1[[#This Row],[Capacity]]*134.32,0)</f>
        <v>20148</v>
      </c>
      <c r="B755" s="4">
        <v>2546</v>
      </c>
      <c r="C755" s="9" t="s">
        <v>25</v>
      </c>
      <c r="D755" s="2" t="s">
        <v>25</v>
      </c>
      <c r="E755" s="2" t="s">
        <v>1081</v>
      </c>
      <c r="F755" s="2" t="str">
        <f>Table1[[#This Row],[Facility Number]]&amp;"-"&amp;Table1[[#This Row],[Facility Name]]&amp;"-"&amp;Table1[[#This Row],[Level of Care]]</f>
        <v>2546-FESTUS MANOR-SNF</v>
      </c>
      <c r="G755" s="2" t="s">
        <v>1082</v>
      </c>
      <c r="H755" s="2" t="s">
        <v>308</v>
      </c>
      <c r="I755" s="2" t="s">
        <v>1083</v>
      </c>
      <c r="J755" s="2" t="s">
        <v>1084</v>
      </c>
      <c r="K755" s="2" t="s">
        <v>488</v>
      </c>
      <c r="L755" s="3">
        <v>150</v>
      </c>
      <c r="M755" s="2" t="s">
        <v>1085</v>
      </c>
      <c r="N755" s="2" t="s">
        <v>1086</v>
      </c>
      <c r="O755" s="2" t="s">
        <v>1082</v>
      </c>
      <c r="P755" s="2" t="s">
        <v>308</v>
      </c>
      <c r="Q755" s="2" t="s">
        <v>1083</v>
      </c>
      <c r="R755" s="2" t="s">
        <v>1087</v>
      </c>
      <c r="S755" s="2" t="s">
        <v>36</v>
      </c>
    </row>
    <row r="756" spans="1:19" ht="13.9" customHeight="1" x14ac:dyDescent="0.25">
      <c r="A756" s="12">
        <f>ROUND(Table1[[#This Row],[Capacity]]*134.32,0)</f>
        <v>8059</v>
      </c>
      <c r="B756" s="4">
        <v>2569</v>
      </c>
      <c r="C756" s="9" t="s">
        <v>25</v>
      </c>
      <c r="D756" s="2" t="s">
        <v>25</v>
      </c>
      <c r="E756" s="2" t="s">
        <v>1088</v>
      </c>
      <c r="F756" s="2" t="str">
        <f>Table1[[#This Row],[Facility Number]]&amp;"-"&amp;Table1[[#This Row],[Facility Name]]&amp;"-"&amp;Table1[[#This Row],[Level of Care]]</f>
        <v>2569-FIESER NURSING CENTER-SNF</v>
      </c>
      <c r="G756" s="2" t="s">
        <v>1089</v>
      </c>
      <c r="H756" s="2" t="s">
        <v>823</v>
      </c>
      <c r="I756" s="2" t="s">
        <v>1090</v>
      </c>
      <c r="J756" s="2" t="s">
        <v>1091</v>
      </c>
      <c r="K756" s="2" t="s">
        <v>1092</v>
      </c>
      <c r="L756" s="3">
        <v>60</v>
      </c>
      <c r="M756" s="2" t="s">
        <v>1093</v>
      </c>
      <c r="N756" s="2" t="s">
        <v>1094</v>
      </c>
      <c r="O756" s="2" t="s">
        <v>1089</v>
      </c>
      <c r="P756" s="2" t="s">
        <v>823</v>
      </c>
      <c r="Q756" s="2" t="s">
        <v>1090</v>
      </c>
      <c r="R756" s="2" t="s">
        <v>1095</v>
      </c>
      <c r="S756" s="2" t="s">
        <v>36</v>
      </c>
    </row>
    <row r="757" spans="1:19" ht="13.9" customHeight="1" x14ac:dyDescent="0.25">
      <c r="A757" s="12">
        <f>ROUND(Table1[[#This Row],[Capacity]]*134.32,0)</f>
        <v>13969</v>
      </c>
      <c r="B757" s="4">
        <v>2577</v>
      </c>
      <c r="C757" s="9" t="s">
        <v>25</v>
      </c>
      <c r="D757" s="2" t="s">
        <v>25</v>
      </c>
      <c r="E757" s="2" t="s">
        <v>1096</v>
      </c>
      <c r="F757" s="2" t="str">
        <f>Table1[[#This Row],[Facility Number]]&amp;"-"&amp;Table1[[#This Row],[Facility Name]]&amp;"-"&amp;Table1[[#This Row],[Level of Care]]</f>
        <v>2577-SOUTHBROOK - SKILLED NURSING BY AMERICARE-SNF</v>
      </c>
      <c r="G757" s="2" t="s">
        <v>1097</v>
      </c>
      <c r="H757" s="2" t="s">
        <v>119</v>
      </c>
      <c r="I757" s="2" t="s">
        <v>1098</v>
      </c>
      <c r="J757" s="2" t="s">
        <v>1099</v>
      </c>
      <c r="K757" s="2" t="s">
        <v>1100</v>
      </c>
      <c r="L757" s="3">
        <v>104</v>
      </c>
      <c r="M757" s="2" t="s">
        <v>1101</v>
      </c>
      <c r="N757" s="2" t="s">
        <v>1102</v>
      </c>
      <c r="O757" s="2" t="s">
        <v>1097</v>
      </c>
      <c r="P757" s="2" t="s">
        <v>119</v>
      </c>
      <c r="Q757" s="2" t="s">
        <v>1098</v>
      </c>
      <c r="R757" s="2" t="s">
        <v>1103</v>
      </c>
      <c r="S757" s="2" t="s">
        <v>36</v>
      </c>
    </row>
    <row r="758" spans="1:19" ht="13.9" customHeight="1" x14ac:dyDescent="0.25">
      <c r="A758" s="12">
        <f>ROUND(Table1[[#This Row],[Capacity]]*134.32,0)</f>
        <v>16118</v>
      </c>
      <c r="B758" s="4">
        <v>2585</v>
      </c>
      <c r="C758" s="9" t="s">
        <v>25</v>
      </c>
      <c r="D758" s="2" t="s">
        <v>25</v>
      </c>
      <c r="E758" s="2" t="s">
        <v>1104</v>
      </c>
      <c r="F758" s="2" t="str">
        <f>Table1[[#This Row],[Facility Number]]&amp;"-"&amp;Table1[[#This Row],[Facility Name]]&amp;"-"&amp;Table1[[#This Row],[Level of Care]]</f>
        <v>2585-RANCHO REHAB AND HEALTHCARE CENTER-SNF</v>
      </c>
      <c r="G758" s="2" t="s">
        <v>1105</v>
      </c>
      <c r="H758" s="2" t="s">
        <v>51</v>
      </c>
      <c r="I758" s="2" t="s">
        <v>1106</v>
      </c>
      <c r="J758" s="2" t="s">
        <v>1107</v>
      </c>
      <c r="K758" s="2" t="s">
        <v>1108</v>
      </c>
      <c r="L758" s="3">
        <v>120</v>
      </c>
      <c r="M758" s="2" t="s">
        <v>1109</v>
      </c>
      <c r="N758" s="2" t="s">
        <v>1110</v>
      </c>
      <c r="O758" s="2" t="s">
        <v>1105</v>
      </c>
      <c r="P758" s="2" t="s">
        <v>51</v>
      </c>
      <c r="Q758" s="2" t="s">
        <v>1106</v>
      </c>
      <c r="R758" s="2" t="s">
        <v>1111</v>
      </c>
      <c r="S758" s="2" t="s">
        <v>36</v>
      </c>
    </row>
    <row r="759" spans="1:19" ht="13.9" customHeight="1" x14ac:dyDescent="0.25">
      <c r="A759" s="12">
        <f>ROUND(Table1[[#This Row],[Capacity]]*134.32,0)</f>
        <v>12895</v>
      </c>
      <c r="B759" s="4">
        <v>2598</v>
      </c>
      <c r="C759" s="9" t="s">
        <v>25</v>
      </c>
      <c r="D759" s="2" t="s">
        <v>25</v>
      </c>
      <c r="E759" s="2" t="s">
        <v>1112</v>
      </c>
      <c r="F759" s="2" t="str">
        <f>Table1[[#This Row],[Facility Number]]&amp;"-"&amp;Table1[[#This Row],[Facility Name]]&amp;"-"&amp;Table1[[#This Row],[Level of Care]]</f>
        <v>2598-BELLEFONTAINE GARDENS NURSING &amp; REHAB-SNF</v>
      </c>
      <c r="G759" s="2" t="s">
        <v>1113</v>
      </c>
      <c r="H759" s="2" t="s">
        <v>18</v>
      </c>
      <c r="I759" s="2" t="s">
        <v>1114</v>
      </c>
      <c r="J759" s="2" t="s">
        <v>491</v>
      </c>
      <c r="K759" s="2" t="s">
        <v>491</v>
      </c>
      <c r="L759" s="3">
        <v>96</v>
      </c>
      <c r="M759" s="2" t="s">
        <v>1115</v>
      </c>
      <c r="N759" s="2" t="s">
        <v>1116</v>
      </c>
      <c r="O759" s="2" t="s">
        <v>1113</v>
      </c>
      <c r="P759" s="2" t="s">
        <v>18</v>
      </c>
      <c r="Q759" s="2" t="s">
        <v>1114</v>
      </c>
      <c r="R759" s="2" t="s">
        <v>1117</v>
      </c>
      <c r="S759" s="2" t="s">
        <v>24</v>
      </c>
    </row>
    <row r="760" spans="1:19" ht="13.9" customHeight="1" x14ac:dyDescent="0.25">
      <c r="A760" s="12">
        <f>ROUND(Table1[[#This Row],[Capacity]]*134.32,0)</f>
        <v>14507</v>
      </c>
      <c r="B760" s="4">
        <v>2649</v>
      </c>
      <c r="C760" s="9" t="s">
        <v>25</v>
      </c>
      <c r="D760" s="2" t="s">
        <v>25</v>
      </c>
      <c r="E760" s="2" t="s">
        <v>1128</v>
      </c>
      <c r="F760" s="2" t="str">
        <f>Table1[[#This Row],[Facility Number]]&amp;"-"&amp;Table1[[#This Row],[Facility Name]]&amp;"-"&amp;Table1[[#This Row],[Level of Care]]</f>
        <v>2649-FOXWOOD SPRINGS LIVING CENTER-SNF</v>
      </c>
      <c r="G760" s="2" t="s">
        <v>1129</v>
      </c>
      <c r="H760" s="2" t="s">
        <v>1130</v>
      </c>
      <c r="I760" s="2" t="s">
        <v>1131</v>
      </c>
      <c r="J760" s="2" t="s">
        <v>534</v>
      </c>
      <c r="K760" s="2" t="s">
        <v>1132</v>
      </c>
      <c r="L760" s="3">
        <v>108</v>
      </c>
      <c r="M760" s="2" t="s">
        <v>1133</v>
      </c>
      <c r="N760" s="2" t="s">
        <v>1134</v>
      </c>
      <c r="O760" s="2" t="s">
        <v>1129</v>
      </c>
      <c r="P760" s="2" t="s">
        <v>1130</v>
      </c>
      <c r="Q760" s="2" t="s">
        <v>1131</v>
      </c>
      <c r="R760" s="2" t="s">
        <v>1135</v>
      </c>
      <c r="S760" s="2" t="s">
        <v>36</v>
      </c>
    </row>
    <row r="761" spans="1:19" ht="13.9" customHeight="1" x14ac:dyDescent="0.25">
      <c r="A761" s="12">
        <f>ROUND(Table1[[#This Row],[Capacity]]*134.32,0)</f>
        <v>15850</v>
      </c>
      <c r="B761" s="4">
        <v>2690</v>
      </c>
      <c r="C761" s="9" t="s">
        <v>25</v>
      </c>
      <c r="D761" s="2" t="s">
        <v>25</v>
      </c>
      <c r="E761" s="2" t="s">
        <v>1144</v>
      </c>
      <c r="F761" s="2" t="str">
        <f>Table1[[#This Row],[Facility Number]]&amp;"-"&amp;Table1[[#This Row],[Facility Name]]&amp;"-"&amp;Table1[[#This Row],[Level of Care]]</f>
        <v>2690-STONEBRIDGE HERMANN-SNF</v>
      </c>
      <c r="G761" s="2" t="s">
        <v>1145</v>
      </c>
      <c r="H761" s="2" t="s">
        <v>1146</v>
      </c>
      <c r="I761" s="2" t="s">
        <v>1147</v>
      </c>
      <c r="J761" s="2" t="s">
        <v>272</v>
      </c>
      <c r="K761" s="2" t="s">
        <v>1148</v>
      </c>
      <c r="L761" s="3">
        <v>118</v>
      </c>
      <c r="M761" s="2" t="s">
        <v>1149</v>
      </c>
      <c r="N761" s="2" t="s">
        <v>1150</v>
      </c>
      <c r="O761" s="2" t="s">
        <v>1151</v>
      </c>
      <c r="P761" s="2" t="s">
        <v>1146</v>
      </c>
      <c r="Q761" s="2" t="s">
        <v>1152</v>
      </c>
      <c r="R761" s="2" t="s">
        <v>1153</v>
      </c>
      <c r="S761" s="2" t="s">
        <v>24</v>
      </c>
    </row>
    <row r="762" spans="1:19" ht="13.9" customHeight="1" x14ac:dyDescent="0.25">
      <c r="A762" s="12">
        <f>ROUND(Table1[[#This Row],[Capacity]]*134.32,0)</f>
        <v>19342</v>
      </c>
      <c r="B762" s="4">
        <v>2703</v>
      </c>
      <c r="C762" s="9" t="s">
        <v>25</v>
      </c>
      <c r="D762" s="2" t="s">
        <v>25</v>
      </c>
      <c r="E762" s="2" t="s">
        <v>1154</v>
      </c>
      <c r="F762" s="2" t="str">
        <f>Table1[[#This Row],[Facility Number]]&amp;"-"&amp;Table1[[#This Row],[Facility Name]]&amp;"-"&amp;Table1[[#This Row],[Level of Care]]</f>
        <v>2703-FRIENDSHIP VILLAGE SUNSET HILLS-SNF</v>
      </c>
      <c r="G762" s="2" t="s">
        <v>1155</v>
      </c>
      <c r="H762" s="2" t="s">
        <v>18</v>
      </c>
      <c r="I762" s="2" t="s">
        <v>1156</v>
      </c>
      <c r="J762" s="2" t="s">
        <v>1157</v>
      </c>
      <c r="K762" s="2" t="s">
        <v>1158</v>
      </c>
      <c r="L762" s="3">
        <v>144</v>
      </c>
      <c r="M762" s="2" t="s">
        <v>1159</v>
      </c>
      <c r="N762" s="2" t="s">
        <v>1160</v>
      </c>
      <c r="O762" s="2" t="s">
        <v>1155</v>
      </c>
      <c r="P762" s="2" t="s">
        <v>18</v>
      </c>
      <c r="Q762" s="2" t="s">
        <v>1156</v>
      </c>
      <c r="R762" s="2" t="s">
        <v>1161</v>
      </c>
      <c r="S762" s="2" t="s">
        <v>76</v>
      </c>
    </row>
    <row r="763" spans="1:19" ht="13.9" customHeight="1" x14ac:dyDescent="0.25">
      <c r="A763" s="12">
        <f>ROUND(Table1[[#This Row],[Capacity]]*134.32,0)</f>
        <v>12089</v>
      </c>
      <c r="B763" s="4">
        <v>2715</v>
      </c>
      <c r="C763" s="9" t="s">
        <v>25</v>
      </c>
      <c r="D763" s="2" t="s">
        <v>25</v>
      </c>
      <c r="E763" s="2" t="s">
        <v>1176</v>
      </c>
      <c r="F763" s="2" t="str">
        <f>Table1[[#This Row],[Facility Number]]&amp;"-"&amp;Table1[[#This Row],[Facility Name]]&amp;"-"&amp;Table1[[#This Row],[Level of Care]]</f>
        <v>2715-FRIENDSHIP VILLAGE CHESTERFIELD-SNF</v>
      </c>
      <c r="G763" s="2" t="s">
        <v>1169</v>
      </c>
      <c r="H763" s="2" t="s">
        <v>694</v>
      </c>
      <c r="I763" s="2" t="s">
        <v>1170</v>
      </c>
      <c r="J763" s="2" t="s">
        <v>1177</v>
      </c>
      <c r="K763" s="2" t="s">
        <v>1178</v>
      </c>
      <c r="L763" s="3">
        <v>90</v>
      </c>
      <c r="M763" s="2" t="s">
        <v>1173</v>
      </c>
      <c r="N763" s="2" t="s">
        <v>1179</v>
      </c>
      <c r="O763" s="2" t="s">
        <v>1169</v>
      </c>
      <c r="P763" s="2" t="s">
        <v>694</v>
      </c>
      <c r="Q763" s="2" t="s">
        <v>1170</v>
      </c>
      <c r="R763" s="2" t="s">
        <v>1175</v>
      </c>
      <c r="S763" s="2" t="s">
        <v>76</v>
      </c>
    </row>
    <row r="764" spans="1:19" ht="13.9" customHeight="1" x14ac:dyDescent="0.25">
      <c r="A764" s="12">
        <f>ROUND(Table1[[#This Row],[Capacity]]*134.32,0)</f>
        <v>6985</v>
      </c>
      <c r="B764" s="4">
        <v>2725</v>
      </c>
      <c r="C764" s="9" t="s">
        <v>25</v>
      </c>
      <c r="D764" s="2" t="s">
        <v>25</v>
      </c>
      <c r="E764" s="2" t="s">
        <v>1180</v>
      </c>
      <c r="F764" s="2" t="str">
        <f>Table1[[#This Row],[Facility Number]]&amp;"-"&amp;Table1[[#This Row],[Facility Name]]&amp;"-"&amp;Table1[[#This Row],[Level of Care]]</f>
        <v>2725-FULTON MANOR CARE CENTER-SNF</v>
      </c>
      <c r="G764" s="2" t="s">
        <v>1181</v>
      </c>
      <c r="H764" s="2" t="s">
        <v>1182</v>
      </c>
      <c r="I764" s="2" t="s">
        <v>1183</v>
      </c>
      <c r="J764" s="2" t="s">
        <v>1185</v>
      </c>
      <c r="K764" s="2" t="s">
        <v>1186</v>
      </c>
      <c r="L764" s="3">
        <v>52</v>
      </c>
      <c r="M764" s="2" t="s">
        <v>1187</v>
      </c>
      <c r="N764" s="2" t="s">
        <v>1188</v>
      </c>
      <c r="O764" s="2" t="s">
        <v>1181</v>
      </c>
      <c r="P764" s="2" t="s">
        <v>1182</v>
      </c>
      <c r="Q764" s="2" t="s">
        <v>1183</v>
      </c>
      <c r="R764" s="2" t="s">
        <v>1189</v>
      </c>
      <c r="S764" s="2" t="s">
        <v>24</v>
      </c>
    </row>
    <row r="765" spans="1:19" ht="13.9" customHeight="1" x14ac:dyDescent="0.25">
      <c r="A765" s="12">
        <f>ROUND(Table1[[#This Row],[Capacity]]*134.32,0)</f>
        <v>15044</v>
      </c>
      <c r="B765" s="4">
        <v>2740</v>
      </c>
      <c r="C765" s="9" t="s">
        <v>25</v>
      </c>
      <c r="D765" s="2" t="s">
        <v>25</v>
      </c>
      <c r="E765" s="2" t="s">
        <v>1190</v>
      </c>
      <c r="F765" s="2" t="str">
        <f>Table1[[#This Row],[Facility Number]]&amp;"-"&amp;Table1[[#This Row],[Facility Name]]&amp;"-"&amp;Table1[[#This Row],[Level of Care]]</f>
        <v>2740-GAMMA ROAD LODGE-SNF</v>
      </c>
      <c r="G765" s="2" t="s">
        <v>1191</v>
      </c>
      <c r="H765" s="2" t="s">
        <v>1192</v>
      </c>
      <c r="I765" s="2" t="s">
        <v>1193</v>
      </c>
      <c r="J765" s="2" t="s">
        <v>237</v>
      </c>
      <c r="K765" s="2" t="s">
        <v>1194</v>
      </c>
      <c r="L765" s="3">
        <v>112</v>
      </c>
      <c r="M765" s="2" t="s">
        <v>1195</v>
      </c>
      <c r="N765" s="2" t="s">
        <v>1196</v>
      </c>
      <c r="O765" s="2" t="s">
        <v>1191</v>
      </c>
      <c r="P765" s="2" t="s">
        <v>1192</v>
      </c>
      <c r="Q765" s="2" t="s">
        <v>1193</v>
      </c>
      <c r="R765" s="2" t="s">
        <v>1197</v>
      </c>
      <c r="S765" s="2" t="s">
        <v>36</v>
      </c>
    </row>
    <row r="766" spans="1:19" ht="13.9" customHeight="1" x14ac:dyDescent="0.25">
      <c r="A766" s="12">
        <f>ROUND(Table1[[#This Row],[Capacity]]*134.32,0)</f>
        <v>10611</v>
      </c>
      <c r="B766" s="4">
        <v>2804</v>
      </c>
      <c r="C766" s="9" t="s">
        <v>25</v>
      </c>
      <c r="D766" s="2" t="s">
        <v>25</v>
      </c>
      <c r="E766" s="2" t="s">
        <v>1206</v>
      </c>
      <c r="F766" s="2" t="str">
        <f>Table1[[#This Row],[Facility Number]]&amp;"-"&amp;Table1[[#This Row],[Facility Name]]&amp;"-"&amp;Table1[[#This Row],[Level of Care]]</f>
        <v>2804-GASCONADE MANOR NURSING HOME-SNF</v>
      </c>
      <c r="G766" s="2" t="s">
        <v>1207</v>
      </c>
      <c r="H766" s="2" t="s">
        <v>1208</v>
      </c>
      <c r="I766" s="2" t="s">
        <v>1209</v>
      </c>
      <c r="J766" s="2" t="s">
        <v>1210</v>
      </c>
      <c r="K766" s="2" t="s">
        <v>1211</v>
      </c>
      <c r="L766" s="3">
        <v>79</v>
      </c>
      <c r="M766" s="2" t="s">
        <v>1212</v>
      </c>
      <c r="N766" s="2" t="s">
        <v>1213</v>
      </c>
      <c r="O766" s="2" t="s">
        <v>1214</v>
      </c>
      <c r="P766" s="2" t="s">
        <v>1208</v>
      </c>
      <c r="Q766" s="2" t="s">
        <v>1215</v>
      </c>
      <c r="R766" s="2" t="s">
        <v>1216</v>
      </c>
      <c r="S766" s="2" t="s">
        <v>664</v>
      </c>
    </row>
    <row r="767" spans="1:19" ht="13.9" customHeight="1" x14ac:dyDescent="0.25">
      <c r="A767" s="12">
        <f>ROUND(Table1[[#This Row],[Capacity]]*134.32,0)</f>
        <v>12089</v>
      </c>
      <c r="B767" s="4">
        <v>2820</v>
      </c>
      <c r="C767" s="9" t="s">
        <v>25</v>
      </c>
      <c r="D767" s="2" t="s">
        <v>25</v>
      </c>
      <c r="E767" s="2" t="s">
        <v>1217</v>
      </c>
      <c r="F767" s="2" t="str">
        <f>Table1[[#This Row],[Facility Number]]&amp;"-"&amp;Table1[[#This Row],[Facility Name]]&amp;"-"&amp;Table1[[#This Row],[Level of Care]]</f>
        <v>2820-GENERAL BAPTIST NURSING HOME-SNF</v>
      </c>
      <c r="G767" s="2" t="s">
        <v>1218</v>
      </c>
      <c r="H767" s="2" t="s">
        <v>1219</v>
      </c>
      <c r="I767" s="2" t="s">
        <v>1220</v>
      </c>
      <c r="J767" s="2" t="s">
        <v>1099</v>
      </c>
      <c r="K767" s="2" t="s">
        <v>581</v>
      </c>
      <c r="L767" s="3">
        <v>90</v>
      </c>
      <c r="M767" s="2" t="s">
        <v>1221</v>
      </c>
      <c r="N767" s="2" t="s">
        <v>1222</v>
      </c>
      <c r="O767" s="2" t="s">
        <v>1223</v>
      </c>
      <c r="P767" s="2" t="s">
        <v>1219</v>
      </c>
      <c r="Q767" s="2" t="s">
        <v>1220</v>
      </c>
      <c r="R767" s="2" t="s">
        <v>1217</v>
      </c>
      <c r="S767" s="2" t="s">
        <v>76</v>
      </c>
    </row>
    <row r="768" spans="1:19" ht="13.9" customHeight="1" x14ac:dyDescent="0.25">
      <c r="A768" s="12">
        <f>ROUND(Table1[[#This Row],[Capacity]]*134.32,0)</f>
        <v>16118</v>
      </c>
      <c r="B768" s="4">
        <v>2830</v>
      </c>
      <c r="C768" s="9" t="s">
        <v>25</v>
      </c>
      <c r="D768" s="2" t="s">
        <v>25</v>
      </c>
      <c r="E768" s="2" t="s">
        <v>1224</v>
      </c>
      <c r="F768" s="2" t="str">
        <f>Table1[[#This Row],[Facility Number]]&amp;"-"&amp;Table1[[#This Row],[Facility Name]]&amp;"-"&amp;Table1[[#This Row],[Level of Care]]</f>
        <v>2830-GEORGIAN GARDENS CENTER FOR REHAB AND HEALTHCARE-SNF</v>
      </c>
      <c r="G768" s="2" t="s">
        <v>1225</v>
      </c>
      <c r="H768" s="2" t="s">
        <v>1226</v>
      </c>
      <c r="I768" s="2" t="s">
        <v>1227</v>
      </c>
      <c r="J768" s="2" t="s">
        <v>1228</v>
      </c>
      <c r="K768" s="2" t="s">
        <v>1229</v>
      </c>
      <c r="L768" s="3">
        <v>120</v>
      </c>
      <c r="M768" s="2" t="s">
        <v>1230</v>
      </c>
      <c r="N768" s="2" t="s">
        <v>1231</v>
      </c>
      <c r="O768" s="2" t="s">
        <v>1225</v>
      </c>
      <c r="P768" s="2" t="s">
        <v>1226</v>
      </c>
      <c r="Q768" s="2" t="s">
        <v>1227</v>
      </c>
      <c r="R768" s="2" t="s">
        <v>1232</v>
      </c>
      <c r="S768" s="2" t="s">
        <v>36</v>
      </c>
    </row>
    <row r="769" spans="1:19" ht="13.9" customHeight="1" x14ac:dyDescent="0.25">
      <c r="A769" s="12">
        <f>ROUND(Table1[[#This Row],[Capacity]]*134.32,0)</f>
        <v>9671</v>
      </c>
      <c r="B769" s="4">
        <v>2860</v>
      </c>
      <c r="C769" s="9" t="s">
        <v>25</v>
      </c>
      <c r="D769" s="2" t="s">
        <v>25</v>
      </c>
      <c r="E769" s="2" t="s">
        <v>1233</v>
      </c>
      <c r="F769" s="2" t="str">
        <f>Table1[[#This Row],[Facility Number]]&amp;"-"&amp;Table1[[#This Row],[Facility Name]]&amp;"-"&amp;Table1[[#This Row],[Level of Care]]</f>
        <v>2860-STEELVILLE SENIOR LIVING-SNF</v>
      </c>
      <c r="G769" s="2" t="s">
        <v>1234</v>
      </c>
      <c r="H769" s="2" t="s">
        <v>1235</v>
      </c>
      <c r="I769" s="2" t="s">
        <v>1236</v>
      </c>
      <c r="J769" s="2" t="s">
        <v>1237</v>
      </c>
      <c r="K769" s="2" t="s">
        <v>1238</v>
      </c>
      <c r="L769" s="3">
        <v>72</v>
      </c>
      <c r="M769" s="2" t="s">
        <v>1239</v>
      </c>
      <c r="N769" s="2" t="s">
        <v>1240</v>
      </c>
      <c r="O769" s="2" t="s">
        <v>1234</v>
      </c>
      <c r="P769" s="2" t="s">
        <v>1235</v>
      </c>
      <c r="Q769" s="2" t="s">
        <v>1236</v>
      </c>
      <c r="R769" s="2" t="s">
        <v>1241</v>
      </c>
      <c r="S769" s="2" t="s">
        <v>36</v>
      </c>
    </row>
    <row r="770" spans="1:19" ht="13.9" customHeight="1" x14ac:dyDescent="0.25">
      <c r="A770" s="12">
        <f>ROUND(Table1[[#This Row],[Capacity]]*134.32,0)</f>
        <v>17462</v>
      </c>
      <c r="B770" s="4">
        <v>2877</v>
      </c>
      <c r="C770" s="9" t="s">
        <v>25</v>
      </c>
      <c r="D770" s="2" t="s">
        <v>25</v>
      </c>
      <c r="E770" s="2" t="s">
        <v>1242</v>
      </c>
      <c r="F770" s="2" t="str">
        <f>Table1[[#This Row],[Facility Number]]&amp;"-"&amp;Table1[[#This Row],[Facility Name]]&amp;"-"&amp;Table1[[#This Row],[Level of Care]]</f>
        <v>2877-CARRIE ELLIGSON GIETNER HOME-SNF</v>
      </c>
      <c r="G770" s="2" t="s">
        <v>1243</v>
      </c>
      <c r="H770" s="2" t="s">
        <v>18</v>
      </c>
      <c r="I770" s="2" t="s">
        <v>1244</v>
      </c>
      <c r="J770" s="2" t="s">
        <v>1245</v>
      </c>
      <c r="K770" s="2" t="s">
        <v>72</v>
      </c>
      <c r="L770" s="3">
        <v>130</v>
      </c>
      <c r="M770" s="2" t="s">
        <v>1246</v>
      </c>
      <c r="N770" s="2" t="s">
        <v>1247</v>
      </c>
      <c r="O770" s="2" t="s">
        <v>1248</v>
      </c>
      <c r="P770" s="2" t="s">
        <v>18</v>
      </c>
      <c r="Q770" s="2" t="s">
        <v>1244</v>
      </c>
      <c r="R770" s="2" t="s">
        <v>1249</v>
      </c>
      <c r="S770" s="2" t="s">
        <v>24</v>
      </c>
    </row>
    <row r="771" spans="1:19" ht="13.9" customHeight="1" x14ac:dyDescent="0.25">
      <c r="A771" s="12">
        <f>ROUND(Table1[[#This Row],[Capacity]]*134.32,0)</f>
        <v>16118</v>
      </c>
      <c r="B771" s="4">
        <v>2928</v>
      </c>
      <c r="C771" s="9" t="s">
        <v>25</v>
      </c>
      <c r="D771" s="2" t="s">
        <v>25</v>
      </c>
      <c r="E771" s="2" t="s">
        <v>1250</v>
      </c>
      <c r="F771" s="2" t="str">
        <f>Table1[[#This Row],[Facility Number]]&amp;"-"&amp;Table1[[#This Row],[Facility Name]]&amp;"-"&amp;Table1[[#This Row],[Level of Care]]</f>
        <v>2928-PARKVIEW HEALTHCARE-SNF</v>
      </c>
      <c r="G771" s="2" t="s">
        <v>1251</v>
      </c>
      <c r="H771" s="2" t="s">
        <v>68</v>
      </c>
      <c r="I771" s="2" t="s">
        <v>1252</v>
      </c>
      <c r="J771" s="2" t="s">
        <v>1253</v>
      </c>
      <c r="K771" s="2" t="s">
        <v>1254</v>
      </c>
      <c r="L771" s="3">
        <v>120</v>
      </c>
      <c r="M771" s="2" t="s">
        <v>1255</v>
      </c>
      <c r="N771" s="2" t="s">
        <v>1256</v>
      </c>
      <c r="O771" s="2" t="s">
        <v>1251</v>
      </c>
      <c r="P771" s="2" t="s">
        <v>68</v>
      </c>
      <c r="Q771" s="2" t="s">
        <v>1252</v>
      </c>
      <c r="R771" s="2" t="s">
        <v>1257</v>
      </c>
      <c r="S771" s="2" t="s">
        <v>36</v>
      </c>
    </row>
    <row r="772" spans="1:19" ht="13.9" customHeight="1" x14ac:dyDescent="0.25">
      <c r="A772" s="12">
        <f>ROUND(Table1[[#This Row],[Capacity]]*134.32,0)</f>
        <v>8194</v>
      </c>
      <c r="B772" s="4">
        <v>2949</v>
      </c>
      <c r="C772" s="9" t="s">
        <v>25</v>
      </c>
      <c r="D772" s="2" t="s">
        <v>25</v>
      </c>
      <c r="E772" s="2" t="s">
        <v>1266</v>
      </c>
      <c r="F772" s="2" t="str">
        <f>Table1[[#This Row],[Facility Number]]&amp;"-"&amp;Table1[[#This Row],[Facility Name]]&amp;"-"&amp;Table1[[#This Row],[Level of Care]]</f>
        <v>2949-GOLDEN AGE LIVING CENTER-SNF</v>
      </c>
      <c r="G772" s="2" t="s">
        <v>1267</v>
      </c>
      <c r="H772" s="2" t="s">
        <v>1268</v>
      </c>
      <c r="I772" s="2" t="s">
        <v>1269</v>
      </c>
      <c r="J772" s="2" t="s">
        <v>1237</v>
      </c>
      <c r="K772" s="2" t="s">
        <v>1270</v>
      </c>
      <c r="L772" s="3">
        <v>61</v>
      </c>
      <c r="M772" s="2" t="s">
        <v>1271</v>
      </c>
      <c r="N772" s="2" t="s">
        <v>1272</v>
      </c>
      <c r="O772" s="2" t="s">
        <v>1273</v>
      </c>
      <c r="P772" s="2" t="s">
        <v>1268</v>
      </c>
      <c r="Q772" s="2" t="s">
        <v>1274</v>
      </c>
      <c r="R772" s="2" t="s">
        <v>1275</v>
      </c>
      <c r="S772" s="2" t="s">
        <v>664</v>
      </c>
    </row>
    <row r="773" spans="1:19" ht="13.9" customHeight="1" x14ac:dyDescent="0.25">
      <c r="A773" s="12">
        <f>ROUND(Table1[[#This Row],[Capacity]]*134.32,0)</f>
        <v>11149</v>
      </c>
      <c r="B773" s="4">
        <v>2957</v>
      </c>
      <c r="C773" s="9" t="s">
        <v>25</v>
      </c>
      <c r="D773" s="2" t="s">
        <v>25</v>
      </c>
      <c r="E773" s="2" t="s">
        <v>1276</v>
      </c>
      <c r="F773" s="2" t="str">
        <f>Table1[[#This Row],[Facility Number]]&amp;"-"&amp;Table1[[#This Row],[Facility Name]]&amp;"-"&amp;Table1[[#This Row],[Level of Care]]</f>
        <v>2957-GOLDEN AGE NURSING HOME-SNF</v>
      </c>
      <c r="G773" s="2" t="s">
        <v>1277</v>
      </c>
      <c r="H773" s="2" t="s">
        <v>1278</v>
      </c>
      <c r="I773" s="2" t="s">
        <v>1279</v>
      </c>
      <c r="J773" s="2" t="s">
        <v>282</v>
      </c>
      <c r="K773" s="2" t="s">
        <v>1281</v>
      </c>
      <c r="L773" s="3">
        <v>83</v>
      </c>
      <c r="M773" s="2" t="s">
        <v>1282</v>
      </c>
      <c r="N773" s="2" t="s">
        <v>1283</v>
      </c>
      <c r="O773" s="2" t="s">
        <v>1277</v>
      </c>
      <c r="P773" s="2" t="s">
        <v>1278</v>
      </c>
      <c r="Q773" s="2" t="s">
        <v>1279</v>
      </c>
      <c r="R773" s="2" t="s">
        <v>1284</v>
      </c>
      <c r="S773" s="2" t="s">
        <v>664</v>
      </c>
    </row>
    <row r="774" spans="1:19" ht="13.9" customHeight="1" x14ac:dyDescent="0.25">
      <c r="A774" s="12">
        <f>ROUND(Table1[[#This Row],[Capacity]]*134.32,0)</f>
        <v>9671</v>
      </c>
      <c r="B774" s="4">
        <v>3039</v>
      </c>
      <c r="C774" s="9" t="s">
        <v>25</v>
      </c>
      <c r="D774" s="2" t="s">
        <v>25</v>
      </c>
      <c r="E774" s="2" t="s">
        <v>1301</v>
      </c>
      <c r="F774" s="2" t="str">
        <f>Table1[[#This Row],[Facility Number]]&amp;"-"&amp;Table1[[#This Row],[Facility Name]]&amp;"-"&amp;Table1[[#This Row],[Level of Care]]</f>
        <v>3039-GOOD SAMARITAN CARE CENTER-SNF</v>
      </c>
      <c r="G774" s="2" t="s">
        <v>1302</v>
      </c>
      <c r="H774" s="2" t="s">
        <v>1303</v>
      </c>
      <c r="I774" s="2" t="s">
        <v>1304</v>
      </c>
      <c r="J774" s="2" t="s">
        <v>1305</v>
      </c>
      <c r="K774" s="2" t="s">
        <v>1306</v>
      </c>
      <c r="L774" s="3">
        <v>72</v>
      </c>
      <c r="M774" s="2" t="s">
        <v>1307</v>
      </c>
      <c r="N774" s="2" t="s">
        <v>1308</v>
      </c>
      <c r="O774" s="2" t="s">
        <v>1302</v>
      </c>
      <c r="P774" s="2" t="s">
        <v>1303</v>
      </c>
      <c r="Q774" s="2" t="s">
        <v>1304</v>
      </c>
      <c r="R774" s="2" t="s">
        <v>1309</v>
      </c>
      <c r="S774" s="2" t="s">
        <v>664</v>
      </c>
    </row>
    <row r="775" spans="1:19" ht="13.9" customHeight="1" x14ac:dyDescent="0.25">
      <c r="A775" s="12">
        <f>ROUND(Table1[[#This Row],[Capacity]]*134.32,0)</f>
        <v>9268</v>
      </c>
      <c r="B775" s="4">
        <v>3051</v>
      </c>
      <c r="C775" s="9" t="s">
        <v>25</v>
      </c>
      <c r="D775" s="2" t="s">
        <v>25</v>
      </c>
      <c r="E775" s="2" t="s">
        <v>1310</v>
      </c>
      <c r="F775" s="2" t="str">
        <f>Table1[[#This Row],[Facility Number]]&amp;"-"&amp;Table1[[#This Row],[Facility Name]]&amp;"-"&amp;Table1[[#This Row],[Level of Care]]</f>
        <v>3051-GOOD SHEPHERD COMMUNITY CARE AND REHABILITATION-SNF</v>
      </c>
      <c r="G775" s="2" t="s">
        <v>1311</v>
      </c>
      <c r="H775" s="2" t="s">
        <v>1312</v>
      </c>
      <c r="I775" s="2" t="s">
        <v>1313</v>
      </c>
      <c r="J775" s="2" t="s">
        <v>1314</v>
      </c>
      <c r="K775" s="2" t="s">
        <v>1315</v>
      </c>
      <c r="L775" s="3">
        <v>69</v>
      </c>
      <c r="M775" s="2" t="s">
        <v>1316</v>
      </c>
      <c r="N775" s="2" t="s">
        <v>1317</v>
      </c>
      <c r="O775" s="2" t="s">
        <v>1311</v>
      </c>
      <c r="P775" s="2" t="s">
        <v>1312</v>
      </c>
      <c r="Q775" s="2" t="s">
        <v>1313</v>
      </c>
      <c r="R775" s="2" t="s">
        <v>1318</v>
      </c>
      <c r="S775" s="2" t="s">
        <v>664</v>
      </c>
    </row>
    <row r="776" spans="1:19" ht="13.9" customHeight="1" x14ac:dyDescent="0.25">
      <c r="A776" s="12">
        <f>ROUND(Table1[[#This Row],[Capacity]]*134.32,0)</f>
        <v>8059</v>
      </c>
      <c r="B776" s="4">
        <v>3069</v>
      </c>
      <c r="C776" s="9" t="s">
        <v>25</v>
      </c>
      <c r="D776" s="2" t="s">
        <v>25</v>
      </c>
      <c r="E776" s="2" t="s">
        <v>1321</v>
      </c>
      <c r="F776" s="2" t="str">
        <f>Table1[[#This Row],[Facility Number]]&amp;"-"&amp;Table1[[#This Row],[Facility Name]]&amp;"-"&amp;Table1[[#This Row],[Level of Care]]</f>
        <v>3069-HERITAGE HALL NURSING CENTER-SNF</v>
      </c>
      <c r="G776" s="2" t="s">
        <v>1322</v>
      </c>
      <c r="H776" s="2" t="s">
        <v>1323</v>
      </c>
      <c r="I776" s="2" t="s">
        <v>1324</v>
      </c>
      <c r="J776" s="2" t="s">
        <v>1325</v>
      </c>
      <c r="K776" s="2" t="s">
        <v>1326</v>
      </c>
      <c r="L776" s="3">
        <v>60</v>
      </c>
      <c r="M776" s="2" t="s">
        <v>1327</v>
      </c>
      <c r="N776" s="2" t="s">
        <v>1328</v>
      </c>
      <c r="O776" s="2" t="s">
        <v>1322</v>
      </c>
      <c r="P776" s="2" t="s">
        <v>1323</v>
      </c>
      <c r="Q776" s="2" t="s">
        <v>1324</v>
      </c>
      <c r="R776" s="2" t="s">
        <v>1329</v>
      </c>
      <c r="S776" s="2" t="s">
        <v>36</v>
      </c>
    </row>
    <row r="777" spans="1:19" ht="13.9" customHeight="1" x14ac:dyDescent="0.25">
      <c r="A777" s="12">
        <f>ROUND(Table1[[#This Row],[Capacity]]*134.32,0)</f>
        <v>3761</v>
      </c>
      <c r="B777" s="4">
        <v>3086</v>
      </c>
      <c r="C777" s="9" t="s">
        <v>25</v>
      </c>
      <c r="D777" s="2" t="s">
        <v>25</v>
      </c>
      <c r="E777" s="2" t="s">
        <v>1330</v>
      </c>
      <c r="F777" s="2" t="str">
        <f>Table1[[#This Row],[Facility Number]]&amp;"-"&amp;Table1[[#This Row],[Facility Name]]&amp;"-"&amp;Table1[[#This Row],[Level of Care]]</f>
        <v>3086-GRAND ROYALE, THE-SNF</v>
      </c>
      <c r="G777" s="2" t="s">
        <v>1331</v>
      </c>
      <c r="H777" s="2" t="s">
        <v>1332</v>
      </c>
      <c r="I777" s="2" t="s">
        <v>1333</v>
      </c>
      <c r="J777" s="2" t="s">
        <v>1334</v>
      </c>
      <c r="K777" s="2" t="s">
        <v>1335</v>
      </c>
      <c r="L777" s="3">
        <v>28</v>
      </c>
      <c r="M777" s="2" t="s">
        <v>1336</v>
      </c>
      <c r="N777" s="2" t="s">
        <v>1337</v>
      </c>
      <c r="O777" s="2" t="s">
        <v>1331</v>
      </c>
      <c r="P777" s="2" t="s">
        <v>1332</v>
      </c>
      <c r="Q777" s="2" t="s">
        <v>1333</v>
      </c>
      <c r="R777" s="2" t="s">
        <v>1338</v>
      </c>
      <c r="S777" s="2" t="s">
        <v>36</v>
      </c>
    </row>
    <row r="778" spans="1:19" ht="13.9" customHeight="1" x14ac:dyDescent="0.25">
      <c r="A778" s="12">
        <f>ROUND(Table1[[#This Row],[Capacity]]*134.32,0)</f>
        <v>11014</v>
      </c>
      <c r="B778" s="4">
        <v>3107</v>
      </c>
      <c r="C778" s="9" t="s">
        <v>25</v>
      </c>
      <c r="D778" s="2" t="s">
        <v>25</v>
      </c>
      <c r="E778" s="2" t="s">
        <v>1340</v>
      </c>
      <c r="F778" s="2" t="str">
        <f>Table1[[#This Row],[Facility Number]]&amp;"-"&amp;Table1[[#This Row],[Facility Name]]&amp;"-"&amp;Table1[[#This Row],[Level of Care]]</f>
        <v>3107-GOWER CONVALESCENT CENTER, INC-SNF</v>
      </c>
      <c r="G778" s="2" t="s">
        <v>1341</v>
      </c>
      <c r="H778" s="2" t="s">
        <v>1342</v>
      </c>
      <c r="I778" s="2" t="s">
        <v>1343</v>
      </c>
      <c r="J778" s="2" t="s">
        <v>1344</v>
      </c>
      <c r="K778" s="2" t="s">
        <v>1345</v>
      </c>
      <c r="L778" s="3">
        <v>82</v>
      </c>
      <c r="M778" s="2" t="s">
        <v>1346</v>
      </c>
      <c r="N778" s="2" t="s">
        <v>1347</v>
      </c>
      <c r="O778" s="2" t="s">
        <v>1348</v>
      </c>
      <c r="P778" s="2" t="s">
        <v>1342</v>
      </c>
      <c r="Q778" s="2" t="s">
        <v>1349</v>
      </c>
      <c r="R778" s="2" t="s">
        <v>1340</v>
      </c>
      <c r="S778" s="2" t="s">
        <v>76</v>
      </c>
    </row>
    <row r="779" spans="1:19" ht="13.9" customHeight="1" x14ac:dyDescent="0.25">
      <c r="A779" s="12">
        <f>ROUND(Table1[[#This Row],[Capacity]]*134.32,0)</f>
        <v>8059</v>
      </c>
      <c r="B779" s="4">
        <v>3123</v>
      </c>
      <c r="C779" s="9" t="s">
        <v>25</v>
      </c>
      <c r="D779" s="2" t="s">
        <v>25</v>
      </c>
      <c r="E779" s="2" t="s">
        <v>1350</v>
      </c>
      <c r="F779" s="2" t="str">
        <f>Table1[[#This Row],[Facility Number]]&amp;"-"&amp;Table1[[#This Row],[Facility Name]]&amp;"-"&amp;Table1[[#This Row],[Level of Care]]</f>
        <v>3123-BRUNSWICK NURSING &amp; REHAB-SNF</v>
      </c>
      <c r="G779" s="2" t="s">
        <v>1351</v>
      </c>
      <c r="H779" s="2" t="s">
        <v>1352</v>
      </c>
      <c r="I779" s="2" t="s">
        <v>1353</v>
      </c>
      <c r="J779" s="2" t="s">
        <v>1354</v>
      </c>
      <c r="K779" s="2" t="s">
        <v>1355</v>
      </c>
      <c r="L779" s="3">
        <v>60</v>
      </c>
      <c r="M779" s="2" t="s">
        <v>1356</v>
      </c>
      <c r="N779" s="2" t="s">
        <v>1357</v>
      </c>
      <c r="O779" s="2" t="s">
        <v>1351</v>
      </c>
      <c r="P779" s="2" t="s">
        <v>1352</v>
      </c>
      <c r="Q779" s="2" t="s">
        <v>1353</v>
      </c>
      <c r="R779" s="2" t="s">
        <v>1358</v>
      </c>
      <c r="S779" s="2" t="s">
        <v>24</v>
      </c>
    </row>
    <row r="780" spans="1:19" ht="13.9" customHeight="1" x14ac:dyDescent="0.25">
      <c r="A780" s="12">
        <f>ROUND(Table1[[#This Row],[Capacity]]*134.32,0)</f>
        <v>8059</v>
      </c>
      <c r="B780" s="4">
        <v>3163</v>
      </c>
      <c r="C780" s="9" t="s">
        <v>25</v>
      </c>
      <c r="D780" s="2" t="s">
        <v>25</v>
      </c>
      <c r="E780" s="2" t="s">
        <v>1368</v>
      </c>
      <c r="F780" s="2" t="str">
        <f>Table1[[#This Row],[Facility Number]]&amp;"-"&amp;Table1[[#This Row],[Facility Name]]&amp;"-"&amp;Table1[[#This Row],[Level of Care]]</f>
        <v>3163-PUXICO NURSING &amp; REHABILIATION CENTER-SNF</v>
      </c>
      <c r="G780" s="2" t="s">
        <v>1369</v>
      </c>
      <c r="H780" s="2" t="s">
        <v>1370</v>
      </c>
      <c r="I780" s="2" t="s">
        <v>1371</v>
      </c>
      <c r="J780" s="2" t="s">
        <v>1372</v>
      </c>
      <c r="K780" s="2" t="s">
        <v>1373</v>
      </c>
      <c r="L780" s="3">
        <v>60</v>
      </c>
      <c r="M780" s="2" t="s">
        <v>1374</v>
      </c>
      <c r="N780" s="2" t="s">
        <v>1375</v>
      </c>
      <c r="O780" s="2" t="s">
        <v>1376</v>
      </c>
      <c r="P780" s="2" t="s">
        <v>1370</v>
      </c>
      <c r="Q780" s="2" t="s">
        <v>1371</v>
      </c>
      <c r="R780" s="2" t="s">
        <v>1377</v>
      </c>
      <c r="S780" s="2" t="s">
        <v>24</v>
      </c>
    </row>
    <row r="781" spans="1:19" ht="13.9" customHeight="1" x14ac:dyDescent="0.25">
      <c r="A781" s="12">
        <f>ROUND(Table1[[#This Row],[Capacity]]*134.32,0)</f>
        <v>22431</v>
      </c>
      <c r="B781" s="4">
        <v>3182</v>
      </c>
      <c r="C781" s="9" t="s">
        <v>25</v>
      </c>
      <c r="D781" s="2" t="s">
        <v>25</v>
      </c>
      <c r="E781" s="2" t="s">
        <v>1378</v>
      </c>
      <c r="F781" s="2" t="str">
        <f>Table1[[#This Row],[Facility Number]]&amp;"-"&amp;Table1[[#This Row],[Facility Name]]&amp;"-"&amp;Table1[[#This Row],[Level of Care]]</f>
        <v>3182-CHESTNUT REHAB AND NURSING-SNF</v>
      </c>
      <c r="G781" s="2" t="s">
        <v>1379</v>
      </c>
      <c r="H781" s="2" t="s">
        <v>18</v>
      </c>
      <c r="I781" s="2" t="s">
        <v>1380</v>
      </c>
      <c r="J781" s="2" t="s">
        <v>1381</v>
      </c>
      <c r="K781" s="2" t="s">
        <v>1382</v>
      </c>
      <c r="L781" s="3">
        <v>167</v>
      </c>
      <c r="M781" s="2" t="s">
        <v>1383</v>
      </c>
      <c r="N781" s="2" t="s">
        <v>1384</v>
      </c>
      <c r="O781" s="2" t="s">
        <v>1379</v>
      </c>
      <c r="P781" s="2" t="s">
        <v>18</v>
      </c>
      <c r="Q781" s="2" t="s">
        <v>1380</v>
      </c>
      <c r="R781" s="2" t="s">
        <v>1385</v>
      </c>
      <c r="S781" s="2" t="s">
        <v>36</v>
      </c>
    </row>
    <row r="782" spans="1:19" ht="13.9" customHeight="1" x14ac:dyDescent="0.25">
      <c r="A782" s="12">
        <f>ROUND(Table1[[#This Row],[Capacity]]*134.32,0)</f>
        <v>16118</v>
      </c>
      <c r="B782" s="4">
        <v>3245</v>
      </c>
      <c r="C782" s="9" t="s">
        <v>25</v>
      </c>
      <c r="D782" s="2" t="s">
        <v>25</v>
      </c>
      <c r="E782" s="2" t="s">
        <v>1397</v>
      </c>
      <c r="F782" s="2" t="str">
        <f>Table1[[#This Row],[Facility Number]]&amp;"-"&amp;Table1[[#This Row],[Facility Name]]&amp;"-"&amp;Table1[[#This Row],[Level of Care]]</f>
        <v>3245-JORDAN CREEK NURSING &amp; REHAB-SNF</v>
      </c>
      <c r="G782" s="2" t="s">
        <v>1398</v>
      </c>
      <c r="H782" s="2" t="s">
        <v>40</v>
      </c>
      <c r="I782" s="2" t="s">
        <v>1399</v>
      </c>
      <c r="J782" s="2" t="s">
        <v>491</v>
      </c>
      <c r="K782" s="2" t="s">
        <v>491</v>
      </c>
      <c r="L782" s="3">
        <v>120</v>
      </c>
      <c r="M782" s="2" t="s">
        <v>1400</v>
      </c>
      <c r="N782" s="2" t="s">
        <v>1401</v>
      </c>
      <c r="O782" s="2" t="s">
        <v>1398</v>
      </c>
      <c r="P782" s="2" t="s">
        <v>40</v>
      </c>
      <c r="Q782" s="2" t="s">
        <v>1399</v>
      </c>
      <c r="R782" s="2" t="s">
        <v>1402</v>
      </c>
      <c r="S782" s="2" t="s">
        <v>36</v>
      </c>
    </row>
    <row r="783" spans="1:19" ht="13.9" customHeight="1" x14ac:dyDescent="0.25">
      <c r="A783" s="12">
        <f>ROUND(Table1[[#This Row],[Capacity]]*134.32,0)</f>
        <v>12089</v>
      </c>
      <c r="B783" s="4">
        <v>3254</v>
      </c>
      <c r="C783" s="9" t="s">
        <v>25</v>
      </c>
      <c r="D783" s="2" t="s">
        <v>25</v>
      </c>
      <c r="E783" s="2" t="s">
        <v>1403</v>
      </c>
      <c r="F783" s="2" t="str">
        <f>Table1[[#This Row],[Facility Number]]&amp;"-"&amp;Table1[[#This Row],[Facility Name]]&amp;"-"&amp;Table1[[#This Row],[Level of Care]]</f>
        <v>3254-ST GENEVIEVE CARE CENTER, INC-SNF</v>
      </c>
      <c r="G783" s="2" t="s">
        <v>1404</v>
      </c>
      <c r="H783" s="2" t="s">
        <v>1405</v>
      </c>
      <c r="I783" s="2" t="s">
        <v>1406</v>
      </c>
      <c r="J783" s="2" t="s">
        <v>1407</v>
      </c>
      <c r="K783" s="2" t="s">
        <v>1408</v>
      </c>
      <c r="L783" s="3">
        <v>90</v>
      </c>
      <c r="M783" s="2" t="s">
        <v>1409</v>
      </c>
      <c r="N783" s="2" t="s">
        <v>1410</v>
      </c>
      <c r="O783" s="2" t="s">
        <v>1411</v>
      </c>
      <c r="P783" s="2" t="s">
        <v>1405</v>
      </c>
      <c r="Q783" s="2" t="s">
        <v>1412</v>
      </c>
      <c r="R783" s="2" t="s">
        <v>1413</v>
      </c>
      <c r="S783" s="2" t="s">
        <v>24</v>
      </c>
    </row>
    <row r="784" spans="1:19" ht="13.9" customHeight="1" x14ac:dyDescent="0.25">
      <c r="A784" s="12">
        <f>ROUND(Table1[[#This Row],[Capacity]]*134.32,0)</f>
        <v>12089</v>
      </c>
      <c r="B784" s="4">
        <v>3315</v>
      </c>
      <c r="C784" s="9" t="s">
        <v>25</v>
      </c>
      <c r="D784" s="2" t="s">
        <v>25</v>
      </c>
      <c r="E784" s="2" t="s">
        <v>1414</v>
      </c>
      <c r="F784" s="2" t="str">
        <f>Table1[[#This Row],[Facility Number]]&amp;"-"&amp;Table1[[#This Row],[Facility Name]]&amp;"-"&amp;Table1[[#This Row],[Level of Care]]</f>
        <v>3315-HILL CREST MANOR-SNF</v>
      </c>
      <c r="G784" s="2" t="s">
        <v>1415</v>
      </c>
      <c r="H784" s="2" t="s">
        <v>1416</v>
      </c>
      <c r="I784" s="2" t="s">
        <v>1417</v>
      </c>
      <c r="J784" s="2" t="s">
        <v>841</v>
      </c>
      <c r="K784" s="2" t="s">
        <v>30</v>
      </c>
      <c r="L784" s="3">
        <v>90</v>
      </c>
      <c r="M784" s="2" t="s">
        <v>1418</v>
      </c>
      <c r="N784" s="2" t="s">
        <v>1419</v>
      </c>
      <c r="O784" s="2" t="s">
        <v>1415</v>
      </c>
      <c r="P784" s="2" t="s">
        <v>1416</v>
      </c>
      <c r="Q784" s="2" t="s">
        <v>1417</v>
      </c>
      <c r="R784" s="2" t="s">
        <v>1420</v>
      </c>
      <c r="S784" s="2" t="s">
        <v>24</v>
      </c>
    </row>
    <row r="785" spans="1:19" ht="13.9" customHeight="1" x14ac:dyDescent="0.25">
      <c r="A785" s="12">
        <f>ROUND(Table1[[#This Row],[Capacity]]*134.32,0)</f>
        <v>14910</v>
      </c>
      <c r="B785" s="4">
        <v>3340</v>
      </c>
      <c r="C785" s="9" t="s">
        <v>25</v>
      </c>
      <c r="D785" s="2" t="s">
        <v>25</v>
      </c>
      <c r="E785" s="2" t="s">
        <v>1430</v>
      </c>
      <c r="F785" s="2" t="str">
        <f>Table1[[#This Row],[Facility Number]]&amp;"-"&amp;Table1[[#This Row],[Facility Name]]&amp;"-"&amp;Table1[[#This Row],[Level of Care]]</f>
        <v>3340-WILLOW CARE REHABILITATION &amp; HEALTH CARE CENTER-SNF</v>
      </c>
      <c r="G785" s="2" t="s">
        <v>1431</v>
      </c>
      <c r="H785" s="2" t="s">
        <v>191</v>
      </c>
      <c r="I785" s="2" t="s">
        <v>1432</v>
      </c>
      <c r="J785" s="2" t="s">
        <v>1433</v>
      </c>
      <c r="K785" s="2" t="s">
        <v>1306</v>
      </c>
      <c r="L785" s="3">
        <v>111</v>
      </c>
      <c r="M785" s="2" t="s">
        <v>1434</v>
      </c>
      <c r="N785" s="2" t="s">
        <v>1435</v>
      </c>
      <c r="O785" s="2" t="s">
        <v>1431</v>
      </c>
      <c r="P785" s="2" t="s">
        <v>191</v>
      </c>
      <c r="Q785" s="2" t="s">
        <v>1432</v>
      </c>
      <c r="R785" s="2" t="s">
        <v>1436</v>
      </c>
      <c r="S785" s="2" t="s">
        <v>24</v>
      </c>
    </row>
    <row r="786" spans="1:19" ht="13.9" customHeight="1" x14ac:dyDescent="0.25">
      <c r="A786" s="12">
        <f>ROUND(Table1[[#This Row],[Capacity]]*134.32,0)</f>
        <v>12089</v>
      </c>
      <c r="B786" s="4">
        <v>3438</v>
      </c>
      <c r="C786" s="9" t="s">
        <v>25</v>
      </c>
      <c r="D786" s="2" t="s">
        <v>25</v>
      </c>
      <c r="E786" s="2" t="s">
        <v>1444</v>
      </c>
      <c r="F786" s="2" t="str">
        <f>Table1[[#This Row],[Facility Number]]&amp;"-"&amp;Table1[[#This Row],[Facility Name]]&amp;"-"&amp;Table1[[#This Row],[Level of Care]]</f>
        <v>3438-JACKSON MANOR NURSING HOME-SNF</v>
      </c>
      <c r="G786" s="2" t="s">
        <v>1445</v>
      </c>
      <c r="H786" s="2" t="s">
        <v>70</v>
      </c>
      <c r="I786" s="2" t="s">
        <v>1446</v>
      </c>
      <c r="J786" s="2" t="s">
        <v>543</v>
      </c>
      <c r="K786" s="2" t="s">
        <v>1447</v>
      </c>
      <c r="L786" s="3">
        <v>90</v>
      </c>
      <c r="M786" s="2" t="s">
        <v>1448</v>
      </c>
      <c r="N786" s="2" t="s">
        <v>1449</v>
      </c>
      <c r="O786" s="2" t="s">
        <v>1445</v>
      </c>
      <c r="P786" s="2" t="s">
        <v>70</v>
      </c>
      <c r="Q786" s="2" t="s">
        <v>1446</v>
      </c>
      <c r="R786" s="2" t="s">
        <v>1450</v>
      </c>
      <c r="S786" s="2" t="s">
        <v>36</v>
      </c>
    </row>
    <row r="787" spans="1:19" ht="13.9" customHeight="1" x14ac:dyDescent="0.25">
      <c r="A787" s="12">
        <f>ROUND(Table1[[#This Row],[Capacity]]*134.32,0)</f>
        <v>8059</v>
      </c>
      <c r="B787" s="4">
        <v>3479</v>
      </c>
      <c r="C787" s="9" t="s">
        <v>25</v>
      </c>
      <c r="D787" s="2" t="s">
        <v>25</v>
      </c>
      <c r="E787" s="2" t="s">
        <v>1451</v>
      </c>
      <c r="F787" s="2" t="str">
        <f>Table1[[#This Row],[Facility Number]]&amp;"-"&amp;Table1[[#This Row],[Facility Name]]&amp;"-"&amp;Table1[[#This Row],[Level of Care]]</f>
        <v>3479-HEISINGER LUTHERAN HOME-SNF</v>
      </c>
      <c r="G787" s="2" t="s">
        <v>1452</v>
      </c>
      <c r="H787" s="2" t="s">
        <v>579</v>
      </c>
      <c r="I787" s="2" t="s">
        <v>1453</v>
      </c>
      <c r="J787" s="2" t="s">
        <v>1454</v>
      </c>
      <c r="K787" s="2" t="s">
        <v>1455</v>
      </c>
      <c r="L787" s="3">
        <v>60</v>
      </c>
      <c r="M787" s="2" t="s">
        <v>1456</v>
      </c>
      <c r="N787" s="2" t="s">
        <v>1457</v>
      </c>
      <c r="O787" s="2" t="s">
        <v>1452</v>
      </c>
      <c r="P787" s="2" t="s">
        <v>579</v>
      </c>
      <c r="Q787" s="2" t="s">
        <v>1453</v>
      </c>
      <c r="R787" s="2" t="s">
        <v>1458</v>
      </c>
      <c r="S787" s="2" t="s">
        <v>76</v>
      </c>
    </row>
    <row r="788" spans="1:19" ht="13.9" customHeight="1" x14ac:dyDescent="0.25">
      <c r="A788" s="12">
        <f>ROUND(Table1[[#This Row],[Capacity]]*134.32,0)</f>
        <v>13432</v>
      </c>
      <c r="B788" s="4">
        <v>3492</v>
      </c>
      <c r="C788" s="9" t="s">
        <v>25</v>
      </c>
      <c r="D788" s="2" t="s">
        <v>25</v>
      </c>
      <c r="E788" s="2" t="s">
        <v>1460</v>
      </c>
      <c r="F788" s="2" t="str">
        <f>Table1[[#This Row],[Facility Number]]&amp;"-"&amp;Table1[[#This Row],[Facility Name]]&amp;"-"&amp;Table1[[#This Row],[Level of Care]]</f>
        <v>3492-FULTON NURSING &amp; REHAB-SNF</v>
      </c>
      <c r="G788" s="2" t="s">
        <v>1461</v>
      </c>
      <c r="H788" s="2" t="s">
        <v>1182</v>
      </c>
      <c r="I788" s="2" t="s">
        <v>1462</v>
      </c>
      <c r="J788" s="2" t="s">
        <v>1463</v>
      </c>
      <c r="K788" s="2" t="s">
        <v>1464</v>
      </c>
      <c r="L788" s="3">
        <v>100</v>
      </c>
      <c r="M788" s="2" t="s">
        <v>1465</v>
      </c>
      <c r="N788" s="2" t="s">
        <v>1466</v>
      </c>
      <c r="O788" s="2" t="s">
        <v>1461</v>
      </c>
      <c r="P788" s="2" t="s">
        <v>1182</v>
      </c>
      <c r="Q788" s="2" t="s">
        <v>1462</v>
      </c>
      <c r="R788" s="2" t="s">
        <v>1467</v>
      </c>
      <c r="S788" s="2" t="s">
        <v>24</v>
      </c>
    </row>
    <row r="789" spans="1:19" ht="13.9" customHeight="1" x14ac:dyDescent="0.25">
      <c r="A789" s="12">
        <f>ROUND(Table1[[#This Row],[Capacity]]*134.32,0)</f>
        <v>20551</v>
      </c>
      <c r="B789" s="4">
        <v>3650</v>
      </c>
      <c r="C789" s="9" t="s">
        <v>25</v>
      </c>
      <c r="D789" s="2" t="s">
        <v>25</v>
      </c>
      <c r="E789" s="2" t="s">
        <v>1500</v>
      </c>
      <c r="F789" s="2" t="str">
        <f>Table1[[#This Row],[Facility Number]]&amp;"-"&amp;Table1[[#This Row],[Facility Name]]&amp;"-"&amp;Table1[[#This Row],[Level of Care]]</f>
        <v>3650-SOUTH COUNTY NURSING HOME, INC-SNF</v>
      </c>
      <c r="G789" s="2" t="s">
        <v>1501</v>
      </c>
      <c r="H789" s="2" t="s">
        <v>1502</v>
      </c>
      <c r="I789" s="2" t="s">
        <v>1503</v>
      </c>
      <c r="J789" s="2" t="s">
        <v>1504</v>
      </c>
      <c r="K789" s="2" t="s">
        <v>1505</v>
      </c>
      <c r="L789" s="3">
        <v>153</v>
      </c>
      <c r="M789" s="2" t="s">
        <v>1506</v>
      </c>
      <c r="N789" s="2" t="s">
        <v>1507</v>
      </c>
      <c r="O789" s="2" t="s">
        <v>1501</v>
      </c>
      <c r="P789" s="2" t="s">
        <v>1502</v>
      </c>
      <c r="Q789" s="2" t="s">
        <v>1503</v>
      </c>
      <c r="R789" s="2" t="s">
        <v>1500</v>
      </c>
      <c r="S789" s="2" t="s">
        <v>24</v>
      </c>
    </row>
    <row r="790" spans="1:19" ht="13.9" customHeight="1" x14ac:dyDescent="0.25">
      <c r="A790" s="12">
        <f>ROUND(Table1[[#This Row],[Capacity]]*134.32,0)</f>
        <v>13432</v>
      </c>
      <c r="B790" s="4">
        <v>3680</v>
      </c>
      <c r="C790" s="9" t="s">
        <v>25</v>
      </c>
      <c r="D790" s="2" t="s">
        <v>25</v>
      </c>
      <c r="E790" s="2" t="s">
        <v>1512</v>
      </c>
      <c r="F790" s="2" t="str">
        <f>Table1[[#This Row],[Facility Number]]&amp;"-"&amp;Table1[[#This Row],[Facility Name]]&amp;"-"&amp;Table1[[#This Row],[Level of Care]]</f>
        <v>3680-REDWOOD OF KANSAS CITY SOUTH-SNF</v>
      </c>
      <c r="G790" s="2" t="s">
        <v>1513</v>
      </c>
      <c r="H790" s="2" t="s">
        <v>68</v>
      </c>
      <c r="I790" s="2" t="s">
        <v>1514</v>
      </c>
      <c r="J790" s="2" t="s">
        <v>1515</v>
      </c>
      <c r="K790" s="2" t="s">
        <v>1516</v>
      </c>
      <c r="L790" s="3">
        <v>100</v>
      </c>
      <c r="M790" s="2" t="s">
        <v>1517</v>
      </c>
      <c r="N790" s="2" t="s">
        <v>1518</v>
      </c>
      <c r="O790" s="2" t="s">
        <v>1513</v>
      </c>
      <c r="P790" s="2" t="s">
        <v>68</v>
      </c>
      <c r="Q790" s="2" t="s">
        <v>1514</v>
      </c>
      <c r="R790" s="2" t="s">
        <v>1519</v>
      </c>
      <c r="S790" s="2" t="s">
        <v>36</v>
      </c>
    </row>
    <row r="791" spans="1:19" ht="13.9" customHeight="1" x14ac:dyDescent="0.25">
      <c r="A791" s="12">
        <f>ROUND(Table1[[#This Row],[Capacity]]*134.32,0)</f>
        <v>15850</v>
      </c>
      <c r="B791" s="4">
        <v>3782</v>
      </c>
      <c r="C791" s="9" t="s">
        <v>25</v>
      </c>
      <c r="D791" s="2" t="s">
        <v>25</v>
      </c>
      <c r="E791" s="2" t="s">
        <v>1529</v>
      </c>
      <c r="F791" s="2" t="str">
        <f>Table1[[#This Row],[Facility Number]]&amp;"-"&amp;Table1[[#This Row],[Facility Name]]&amp;"-"&amp;Table1[[#This Row],[Level of Care]]</f>
        <v>3782-BAPTIST HOMES OF INDEPENDENCE-SNF</v>
      </c>
      <c r="G791" s="2" t="s">
        <v>1530</v>
      </c>
      <c r="H791" s="2" t="s">
        <v>1018</v>
      </c>
      <c r="I791" s="2" t="s">
        <v>1531</v>
      </c>
      <c r="J791" s="2" t="s">
        <v>1532</v>
      </c>
      <c r="K791" s="2" t="s">
        <v>1533</v>
      </c>
      <c r="L791" s="3">
        <v>118</v>
      </c>
      <c r="M791" s="2" t="s">
        <v>1534</v>
      </c>
      <c r="N791" s="2" t="s">
        <v>1535</v>
      </c>
      <c r="O791" s="2" t="s">
        <v>1536</v>
      </c>
      <c r="P791" s="2" t="s">
        <v>1018</v>
      </c>
      <c r="Q791" s="2" t="s">
        <v>1531</v>
      </c>
      <c r="R791" s="2" t="s">
        <v>127</v>
      </c>
      <c r="S791" s="2" t="s">
        <v>76</v>
      </c>
    </row>
    <row r="792" spans="1:19" ht="13.9" customHeight="1" x14ac:dyDescent="0.25">
      <c r="A792" s="12">
        <f>ROUND(Table1[[#This Row],[Capacity]]*134.32,0)</f>
        <v>13298</v>
      </c>
      <c r="B792" s="4">
        <v>3807</v>
      </c>
      <c r="C792" s="9" t="s">
        <v>25</v>
      </c>
      <c r="D792" s="2" t="s">
        <v>25</v>
      </c>
      <c r="E792" s="2" t="s">
        <v>1538</v>
      </c>
      <c r="F792" s="2" t="str">
        <f>Table1[[#This Row],[Facility Number]]&amp;"-"&amp;Table1[[#This Row],[Facility Name]]&amp;"-"&amp;Table1[[#This Row],[Level of Care]]</f>
        <v>3807-INDEPENDENCE MANOR CARE CENTER-SNF</v>
      </c>
      <c r="G792" s="2" t="s">
        <v>1539</v>
      </c>
      <c r="H792" s="2" t="s">
        <v>1018</v>
      </c>
      <c r="I792" s="2" t="s">
        <v>1540</v>
      </c>
      <c r="J792" s="2" t="s">
        <v>1541</v>
      </c>
      <c r="K792" s="2" t="s">
        <v>1542</v>
      </c>
      <c r="L792" s="3">
        <v>99</v>
      </c>
      <c r="M792" s="2" t="s">
        <v>1543</v>
      </c>
      <c r="N792" s="2" t="s">
        <v>1544</v>
      </c>
      <c r="O792" s="2" t="s">
        <v>1539</v>
      </c>
      <c r="P792" s="2" t="s">
        <v>1018</v>
      </c>
      <c r="Q792" s="2" t="s">
        <v>1540</v>
      </c>
      <c r="R792" s="2" t="s">
        <v>1545</v>
      </c>
      <c r="S792" s="2" t="s">
        <v>24</v>
      </c>
    </row>
    <row r="793" spans="1:19" ht="13.9" customHeight="1" x14ac:dyDescent="0.25">
      <c r="A793" s="12">
        <f>ROUND(Table1[[#This Row],[Capacity]]*134.32,0)</f>
        <v>11283</v>
      </c>
      <c r="B793" s="4">
        <v>3829</v>
      </c>
      <c r="C793" s="9" t="s">
        <v>25</v>
      </c>
      <c r="D793" s="2" t="s">
        <v>25</v>
      </c>
      <c r="E793" s="2" t="s">
        <v>1546</v>
      </c>
      <c r="F793" s="2" t="str">
        <f>Table1[[#This Row],[Facility Number]]&amp;"-"&amp;Table1[[#This Row],[Facility Name]]&amp;"-"&amp;Table1[[#This Row],[Level of Care]]</f>
        <v>3829-QUAIL RUN HEALTH CARE CENTER-SNF</v>
      </c>
      <c r="G793" s="2" t="s">
        <v>1547</v>
      </c>
      <c r="H793" s="2" t="s">
        <v>396</v>
      </c>
      <c r="I793" s="2" t="s">
        <v>1548</v>
      </c>
      <c r="J793" s="2" t="s">
        <v>1549</v>
      </c>
      <c r="K793" s="2" t="s">
        <v>1550</v>
      </c>
      <c r="L793" s="3">
        <v>84</v>
      </c>
      <c r="M793" s="2" t="s">
        <v>1551</v>
      </c>
      <c r="N793" s="2" t="s">
        <v>1552</v>
      </c>
      <c r="O793" s="2" t="s">
        <v>1553</v>
      </c>
      <c r="P793" s="2" t="s">
        <v>396</v>
      </c>
      <c r="Q793" s="2" t="s">
        <v>1554</v>
      </c>
      <c r="R793" s="2" t="s">
        <v>1555</v>
      </c>
      <c r="S793" s="2" t="s">
        <v>24</v>
      </c>
    </row>
    <row r="794" spans="1:19" ht="13.9" customHeight="1" x14ac:dyDescent="0.25">
      <c r="A794" s="12">
        <f>ROUND(Table1[[#This Row],[Capacity]]*134.32,0)</f>
        <v>10074</v>
      </c>
      <c r="B794" s="4">
        <v>3833</v>
      </c>
      <c r="C794" s="9" t="s">
        <v>25</v>
      </c>
      <c r="D794" s="2" t="s">
        <v>25</v>
      </c>
      <c r="E794" s="2" t="s">
        <v>1556</v>
      </c>
      <c r="F794" s="2" t="str">
        <f>Table1[[#This Row],[Facility Number]]&amp;"-"&amp;Table1[[#This Row],[Facility Name]]&amp;"-"&amp;Table1[[#This Row],[Level of Care]]</f>
        <v>3833-STONEBRIDGE CHILLICOTHE-SNF</v>
      </c>
      <c r="G794" s="2" t="s">
        <v>1557</v>
      </c>
      <c r="H794" s="2" t="s">
        <v>1558</v>
      </c>
      <c r="I794" s="2" t="s">
        <v>1559</v>
      </c>
      <c r="J794" s="2" t="s">
        <v>1010</v>
      </c>
      <c r="K794" s="2" t="s">
        <v>1560</v>
      </c>
      <c r="L794" s="3">
        <v>75</v>
      </c>
      <c r="M794" s="2" t="s">
        <v>1561</v>
      </c>
      <c r="N794" s="2" t="s">
        <v>1562</v>
      </c>
      <c r="O794" s="2" t="s">
        <v>1557</v>
      </c>
      <c r="P794" s="2" t="s">
        <v>1558</v>
      </c>
      <c r="Q794" s="2" t="s">
        <v>1559</v>
      </c>
      <c r="R794" s="2" t="s">
        <v>1563</v>
      </c>
      <c r="S794" s="2" t="s">
        <v>24</v>
      </c>
    </row>
    <row r="795" spans="1:19" ht="13.9" customHeight="1" x14ac:dyDescent="0.25">
      <c r="A795" s="12">
        <f>ROUND(Table1[[#This Row],[Capacity]]*134.32,0)</f>
        <v>13701</v>
      </c>
      <c r="B795" s="4">
        <v>3870</v>
      </c>
      <c r="C795" s="9" t="s">
        <v>25</v>
      </c>
      <c r="D795" s="2" t="s">
        <v>25</v>
      </c>
      <c r="E795" s="2" t="s">
        <v>1564</v>
      </c>
      <c r="F795" s="2" t="str">
        <f>Table1[[#This Row],[Facility Number]]&amp;"-"&amp;Table1[[#This Row],[Facility Name]]&amp;"-"&amp;Table1[[#This Row],[Level of Care]]</f>
        <v>3870-JEFFERSON CITY MANOR CARE CENTER-SNF</v>
      </c>
      <c r="G795" s="2" t="s">
        <v>1565</v>
      </c>
      <c r="H795" s="2" t="s">
        <v>579</v>
      </c>
      <c r="I795" s="2" t="s">
        <v>1566</v>
      </c>
      <c r="J795" s="2" t="s">
        <v>1567</v>
      </c>
      <c r="K795" s="2" t="s">
        <v>705</v>
      </c>
      <c r="L795" s="3">
        <v>102</v>
      </c>
      <c r="M795" s="2" t="s">
        <v>1568</v>
      </c>
      <c r="N795" s="2" t="s">
        <v>1569</v>
      </c>
      <c r="O795" s="2" t="s">
        <v>1565</v>
      </c>
      <c r="P795" s="2" t="s">
        <v>579</v>
      </c>
      <c r="Q795" s="2" t="s">
        <v>1566</v>
      </c>
      <c r="R795" s="2" t="s">
        <v>1570</v>
      </c>
      <c r="S795" s="2" t="s">
        <v>24</v>
      </c>
    </row>
    <row r="796" spans="1:19" ht="13.9" customHeight="1" x14ac:dyDescent="0.25">
      <c r="A796" s="12">
        <f>ROUND(Table1[[#This Row],[Capacity]]*134.32,0)</f>
        <v>34386</v>
      </c>
      <c r="B796" s="4">
        <v>3957</v>
      </c>
      <c r="C796" s="9" t="s">
        <v>25</v>
      </c>
      <c r="D796" s="2" t="s">
        <v>25</v>
      </c>
      <c r="E796" s="2" t="s">
        <v>1579</v>
      </c>
      <c r="F796" s="2" t="str">
        <f>Table1[[#This Row],[Facility Number]]&amp;"-"&amp;Table1[[#This Row],[Facility Name]]&amp;"-"&amp;Table1[[#This Row],[Level of Care]]</f>
        <v>3957-MASON POINTE CARE CENTER-SNF</v>
      </c>
      <c r="G796" s="2" t="s">
        <v>1580</v>
      </c>
      <c r="H796" s="2" t="s">
        <v>694</v>
      </c>
      <c r="I796" s="2" t="s">
        <v>1581</v>
      </c>
      <c r="J796" s="2" t="s">
        <v>1582</v>
      </c>
      <c r="K796" s="2" t="s">
        <v>1583</v>
      </c>
      <c r="L796" s="3">
        <v>256</v>
      </c>
      <c r="M796" s="2" t="s">
        <v>1584</v>
      </c>
      <c r="N796" s="2" t="s">
        <v>1585</v>
      </c>
      <c r="O796" s="2" t="s">
        <v>1580</v>
      </c>
      <c r="P796" s="2" t="s">
        <v>694</v>
      </c>
      <c r="Q796" s="2" t="s">
        <v>1581</v>
      </c>
      <c r="R796" s="2" t="s">
        <v>1586</v>
      </c>
      <c r="S796" s="2" t="s">
        <v>76</v>
      </c>
    </row>
    <row r="797" spans="1:19" ht="13.9" customHeight="1" x14ac:dyDescent="0.25">
      <c r="A797" s="12">
        <f>ROUND(Table1[[#This Row],[Capacity]]*134.32,0)</f>
        <v>16924</v>
      </c>
      <c r="B797" s="4">
        <v>4044</v>
      </c>
      <c r="C797" s="9" t="s">
        <v>25</v>
      </c>
      <c r="D797" s="2" t="s">
        <v>25</v>
      </c>
      <c r="E797" s="2" t="s">
        <v>1593</v>
      </c>
      <c r="F797" s="2" t="str">
        <f>Table1[[#This Row],[Facility Number]]&amp;"-"&amp;Table1[[#This Row],[Facility Name]]&amp;"-"&amp;Table1[[#This Row],[Level of Care]]</f>
        <v>4044-NHC HEALTHCARE, JOPLIN-SNF</v>
      </c>
      <c r="G797" s="2" t="s">
        <v>1594</v>
      </c>
      <c r="H797" s="2" t="s">
        <v>609</v>
      </c>
      <c r="I797" s="2" t="s">
        <v>1595</v>
      </c>
      <c r="J797" s="2" t="s">
        <v>1596</v>
      </c>
      <c r="K797" s="2" t="s">
        <v>54</v>
      </c>
      <c r="L797" s="3">
        <v>126</v>
      </c>
      <c r="M797" s="2" t="s">
        <v>1597</v>
      </c>
      <c r="N797" s="2" t="s">
        <v>1598</v>
      </c>
      <c r="O797" s="2" t="s">
        <v>1594</v>
      </c>
      <c r="P797" s="2" t="s">
        <v>609</v>
      </c>
      <c r="Q797" s="2" t="s">
        <v>1599</v>
      </c>
      <c r="R797" s="2" t="s">
        <v>1600</v>
      </c>
      <c r="S797" s="2" t="s">
        <v>36</v>
      </c>
    </row>
    <row r="798" spans="1:19" ht="13.9" customHeight="1" x14ac:dyDescent="0.25">
      <c r="A798" s="12">
        <f>ROUND(Table1[[#This Row],[Capacity]]*134.32,0)</f>
        <v>13298</v>
      </c>
      <c r="B798" s="4">
        <v>4085</v>
      </c>
      <c r="C798" s="9" t="s">
        <v>25</v>
      </c>
      <c r="D798" s="2" t="s">
        <v>25</v>
      </c>
      <c r="E798" s="2" t="s">
        <v>1615</v>
      </c>
      <c r="F798" s="2" t="str">
        <f>Table1[[#This Row],[Facility Number]]&amp;"-"&amp;Table1[[#This Row],[Facility Name]]&amp;"-"&amp;Table1[[#This Row],[Level of Care]]</f>
        <v>4085-KABUL NURSING HOMES, INC-SNF</v>
      </c>
      <c r="G798" s="2" t="s">
        <v>1616</v>
      </c>
      <c r="H798" s="2" t="s">
        <v>1610</v>
      </c>
      <c r="I798" s="2" t="s">
        <v>1617</v>
      </c>
      <c r="J798" s="2" t="s">
        <v>1524</v>
      </c>
      <c r="K798" s="2" t="s">
        <v>1612</v>
      </c>
      <c r="L798" s="3">
        <v>99</v>
      </c>
      <c r="M798" s="2" t="s">
        <v>1618</v>
      </c>
      <c r="N798" s="2" t="s">
        <v>1614</v>
      </c>
      <c r="O798" s="2" t="s">
        <v>1616</v>
      </c>
      <c r="P798" s="2" t="s">
        <v>1610</v>
      </c>
      <c r="Q798" s="2" t="s">
        <v>1617</v>
      </c>
      <c r="R798" s="2" t="s">
        <v>1615</v>
      </c>
      <c r="S798" s="2" t="s">
        <v>76</v>
      </c>
    </row>
    <row r="799" spans="1:19" ht="13.9" customHeight="1" x14ac:dyDescent="0.25">
      <c r="A799" s="12">
        <f>ROUND(Table1[[#This Row],[Capacity]]*134.32,0)</f>
        <v>15581</v>
      </c>
      <c r="B799" s="4">
        <v>4109</v>
      </c>
      <c r="C799" s="9" t="s">
        <v>25</v>
      </c>
      <c r="D799" s="2" t="s">
        <v>25</v>
      </c>
      <c r="E799" s="2" t="s">
        <v>1619</v>
      </c>
      <c r="F799" s="2" t="str">
        <f>Table1[[#This Row],[Facility Number]]&amp;"-"&amp;Table1[[#This Row],[Facility Name]]&amp;"-"&amp;Table1[[#This Row],[Level of Care]]</f>
        <v>4109-GREGORY RIDGE HEALTH CARE CENTER-SNF</v>
      </c>
      <c r="G799" s="2" t="s">
        <v>1620</v>
      </c>
      <c r="H799" s="2" t="s">
        <v>68</v>
      </c>
      <c r="I799" s="2" t="s">
        <v>1621</v>
      </c>
      <c r="J799" s="2" t="s">
        <v>1622</v>
      </c>
      <c r="K799" s="2" t="s">
        <v>1623</v>
      </c>
      <c r="L799" s="3">
        <v>116</v>
      </c>
      <c r="M799" s="2" t="s">
        <v>1624</v>
      </c>
      <c r="N799" s="2" t="s">
        <v>1625</v>
      </c>
      <c r="O799" s="2" t="s">
        <v>1620</v>
      </c>
      <c r="P799" s="2" t="s">
        <v>68</v>
      </c>
      <c r="Q799" s="2" t="s">
        <v>1621</v>
      </c>
      <c r="R799" s="2" t="s">
        <v>1626</v>
      </c>
      <c r="S799" s="2" t="s">
        <v>36</v>
      </c>
    </row>
    <row r="800" spans="1:19" ht="13.9" customHeight="1" x14ac:dyDescent="0.25">
      <c r="A800" s="12">
        <f>ROUND(Table1[[#This Row],[Capacity]]*134.32,0)</f>
        <v>11552</v>
      </c>
      <c r="B800" s="4">
        <v>4152</v>
      </c>
      <c r="C800" s="9" t="s">
        <v>25</v>
      </c>
      <c r="D800" s="2" t="s">
        <v>25</v>
      </c>
      <c r="E800" s="2" t="s">
        <v>1635</v>
      </c>
      <c r="F800" s="2" t="str">
        <f>Table1[[#This Row],[Facility Number]]&amp;"-"&amp;Table1[[#This Row],[Facility Name]]&amp;"-"&amp;Table1[[#This Row],[Level of Care]]</f>
        <v>4152-KINGSWOOD-SNF</v>
      </c>
      <c r="G800" s="2" t="s">
        <v>1636</v>
      </c>
      <c r="H800" s="2" t="s">
        <v>68</v>
      </c>
      <c r="I800" s="2" t="s">
        <v>1637</v>
      </c>
      <c r="J800" s="2" t="s">
        <v>841</v>
      </c>
      <c r="K800" s="2" t="s">
        <v>1638</v>
      </c>
      <c r="L800" s="3">
        <v>86</v>
      </c>
      <c r="M800" s="2" t="s">
        <v>1639</v>
      </c>
      <c r="N800" s="2" t="s">
        <v>1640</v>
      </c>
      <c r="O800" s="2" t="s">
        <v>1636</v>
      </c>
      <c r="P800" s="2" t="s">
        <v>68</v>
      </c>
      <c r="Q800" s="2" t="s">
        <v>1637</v>
      </c>
      <c r="R800" s="2" t="s">
        <v>1641</v>
      </c>
      <c r="S800" s="2" t="s">
        <v>76</v>
      </c>
    </row>
    <row r="801" spans="1:19" ht="13.9" customHeight="1" x14ac:dyDescent="0.25">
      <c r="A801" s="12">
        <f>ROUND(Table1[[#This Row],[Capacity]]*134.32,0)</f>
        <v>17730</v>
      </c>
      <c r="B801" s="4">
        <v>4161</v>
      </c>
      <c r="C801" s="9" t="s">
        <v>25</v>
      </c>
      <c r="D801" s="2" t="s">
        <v>25</v>
      </c>
      <c r="E801" s="2" t="s">
        <v>1642</v>
      </c>
      <c r="F801" s="2" t="str">
        <f>Table1[[#This Row],[Facility Number]]&amp;"-"&amp;Table1[[#This Row],[Facility Name]]&amp;"-"&amp;Table1[[#This Row],[Level of Care]]</f>
        <v>4161-KIRKSVILLE MANOR CARE CENTER-SNF</v>
      </c>
      <c r="G801" s="2" t="s">
        <v>1643</v>
      </c>
      <c r="H801" s="2" t="s">
        <v>1644</v>
      </c>
      <c r="I801" s="2" t="s">
        <v>1645</v>
      </c>
      <c r="J801" s="2" t="s">
        <v>93</v>
      </c>
      <c r="K801" s="2" t="s">
        <v>176</v>
      </c>
      <c r="L801" s="3">
        <v>132</v>
      </c>
      <c r="M801" s="2" t="s">
        <v>1646</v>
      </c>
      <c r="N801" s="2" t="s">
        <v>1647</v>
      </c>
      <c r="O801" s="2" t="s">
        <v>1643</v>
      </c>
      <c r="P801" s="2" t="s">
        <v>1644</v>
      </c>
      <c r="Q801" s="2" t="s">
        <v>1645</v>
      </c>
      <c r="R801" s="2" t="s">
        <v>1648</v>
      </c>
      <c r="S801" s="2" t="s">
        <v>24</v>
      </c>
    </row>
    <row r="802" spans="1:19" ht="13.9" customHeight="1" x14ac:dyDescent="0.25">
      <c r="A802" s="12">
        <f>ROUND(Table1[[#This Row],[Capacity]]*134.32,0)</f>
        <v>8059</v>
      </c>
      <c r="B802" s="4">
        <v>4173</v>
      </c>
      <c r="C802" s="9" t="s">
        <v>25</v>
      </c>
      <c r="D802" s="2" t="s">
        <v>25</v>
      </c>
      <c r="E802" s="2" t="s">
        <v>1649</v>
      </c>
      <c r="F802" s="2" t="str">
        <f>Table1[[#This Row],[Facility Number]]&amp;"-"&amp;Table1[[#This Row],[Facility Name]]&amp;"-"&amp;Table1[[#This Row],[Level of Care]]</f>
        <v>4173-KNOX COUNTY NURSING HOME DISTRICT-SNF</v>
      </c>
      <c r="G802" s="2" t="s">
        <v>1650</v>
      </c>
      <c r="H802" s="2" t="s">
        <v>1522</v>
      </c>
      <c r="I802" s="2" t="s">
        <v>1651</v>
      </c>
      <c r="J802" s="2" t="s">
        <v>1652</v>
      </c>
      <c r="K802" s="2" t="s">
        <v>1653</v>
      </c>
      <c r="L802" s="3">
        <v>60</v>
      </c>
      <c r="M802" s="2" t="s">
        <v>1654</v>
      </c>
      <c r="N802" s="2" t="s">
        <v>1655</v>
      </c>
      <c r="O802" s="2" t="s">
        <v>1650</v>
      </c>
      <c r="P802" s="2" t="s">
        <v>1522</v>
      </c>
      <c r="Q802" s="2" t="s">
        <v>1651</v>
      </c>
      <c r="R802" s="2" t="s">
        <v>1649</v>
      </c>
      <c r="S802" s="2" t="s">
        <v>664</v>
      </c>
    </row>
    <row r="803" spans="1:19" ht="13.9" customHeight="1" x14ac:dyDescent="0.25">
      <c r="A803" s="12">
        <f>ROUND(Table1[[#This Row],[Capacity]]*134.32,0)</f>
        <v>12626</v>
      </c>
      <c r="B803" s="4">
        <v>4212</v>
      </c>
      <c r="C803" s="9" t="s">
        <v>25</v>
      </c>
      <c r="D803" s="2" t="s">
        <v>25</v>
      </c>
      <c r="E803" s="2" t="s">
        <v>1656</v>
      </c>
      <c r="F803" s="2" t="str">
        <f>Table1[[#This Row],[Facility Number]]&amp;"-"&amp;Table1[[#This Row],[Facility Name]]&amp;"-"&amp;Table1[[#This Row],[Level of Care]]</f>
        <v>4212-LA BELLE MANOR CARE CENTER-SNF</v>
      </c>
      <c r="G803" s="2" t="s">
        <v>1657</v>
      </c>
      <c r="H803" s="2" t="s">
        <v>1658</v>
      </c>
      <c r="I803" s="2" t="s">
        <v>1659</v>
      </c>
      <c r="J803" s="2" t="s">
        <v>121</v>
      </c>
      <c r="K803" s="2" t="s">
        <v>1661</v>
      </c>
      <c r="L803" s="3">
        <v>94</v>
      </c>
      <c r="M803" s="2" t="s">
        <v>1662</v>
      </c>
      <c r="N803" s="2" t="s">
        <v>1663</v>
      </c>
      <c r="O803" s="2" t="s">
        <v>1657</v>
      </c>
      <c r="P803" s="2" t="s">
        <v>1658</v>
      </c>
      <c r="Q803" s="2" t="s">
        <v>1659</v>
      </c>
      <c r="R803" s="2" t="s">
        <v>1664</v>
      </c>
      <c r="S803" s="2" t="s">
        <v>24</v>
      </c>
    </row>
    <row r="804" spans="1:19" ht="13.9" customHeight="1" x14ac:dyDescent="0.25">
      <c r="A804" s="12">
        <f>ROUND(Table1[[#This Row],[Capacity]]*134.32,0)</f>
        <v>22834</v>
      </c>
      <c r="B804" s="4">
        <v>4268</v>
      </c>
      <c r="C804" s="9" t="s">
        <v>25</v>
      </c>
      <c r="D804" s="2" t="s">
        <v>25</v>
      </c>
      <c r="E804" s="2" t="s">
        <v>1665</v>
      </c>
      <c r="F804" s="2" t="str">
        <f>Table1[[#This Row],[Facility Number]]&amp;"-"&amp;Table1[[#This Row],[Facility Name]]&amp;"-"&amp;Table1[[#This Row],[Level of Care]]</f>
        <v>4268-NHC HEALTHCARE, KENNETT-SNF</v>
      </c>
      <c r="G804" s="2" t="s">
        <v>1666</v>
      </c>
      <c r="H804" s="2" t="s">
        <v>1667</v>
      </c>
      <c r="I804" s="2" t="s">
        <v>1668</v>
      </c>
      <c r="J804" s="2" t="s">
        <v>564</v>
      </c>
      <c r="K804" s="2" t="s">
        <v>1669</v>
      </c>
      <c r="L804" s="3">
        <v>170</v>
      </c>
      <c r="M804" s="2" t="s">
        <v>1670</v>
      </c>
      <c r="N804" s="2" t="s">
        <v>1671</v>
      </c>
      <c r="O804" s="2" t="s">
        <v>1672</v>
      </c>
      <c r="P804" s="2" t="s">
        <v>1667</v>
      </c>
      <c r="Q804" s="2" t="s">
        <v>1673</v>
      </c>
      <c r="R804" s="2" t="s">
        <v>1674</v>
      </c>
      <c r="S804" s="2" t="s">
        <v>36</v>
      </c>
    </row>
    <row r="805" spans="1:19" ht="13.9" customHeight="1" x14ac:dyDescent="0.25">
      <c r="A805" s="12">
        <f>ROUND(Table1[[#This Row],[Capacity]]*134.32,0)</f>
        <v>10611</v>
      </c>
      <c r="B805" s="4">
        <v>4315</v>
      </c>
      <c r="C805" s="9" t="s">
        <v>25</v>
      </c>
      <c r="D805" s="2" t="s">
        <v>25</v>
      </c>
      <c r="E805" s="2" t="s">
        <v>1675</v>
      </c>
      <c r="F805" s="2" t="str">
        <f>Table1[[#This Row],[Facility Number]]&amp;"-"&amp;Table1[[#This Row],[Facility Name]]&amp;"-"&amp;Table1[[#This Row],[Level of Care]]</f>
        <v>4315-LACOBA HOMES, INC-SNF</v>
      </c>
      <c r="G805" s="2" t="s">
        <v>1676</v>
      </c>
      <c r="H805" s="2" t="s">
        <v>1677</v>
      </c>
      <c r="I805" s="2" t="s">
        <v>1678</v>
      </c>
      <c r="J805" s="2" t="s">
        <v>1679</v>
      </c>
      <c r="K805" s="2" t="s">
        <v>1680</v>
      </c>
      <c r="L805" s="3">
        <v>79</v>
      </c>
      <c r="M805" s="2" t="s">
        <v>1681</v>
      </c>
      <c r="N805" s="2" t="s">
        <v>1682</v>
      </c>
      <c r="O805" s="2" t="s">
        <v>1683</v>
      </c>
      <c r="P805" s="2" t="s">
        <v>1677</v>
      </c>
      <c r="Q805" s="2" t="s">
        <v>1684</v>
      </c>
      <c r="R805" s="2" t="s">
        <v>1675</v>
      </c>
      <c r="S805" s="2" t="s">
        <v>76</v>
      </c>
    </row>
    <row r="806" spans="1:19" ht="13.9" customHeight="1" x14ac:dyDescent="0.25">
      <c r="A806" s="12">
        <f>ROUND(Table1[[#This Row],[Capacity]]*134.32,0)</f>
        <v>20685</v>
      </c>
      <c r="B806" s="4">
        <v>4333</v>
      </c>
      <c r="C806" s="9" t="s">
        <v>25</v>
      </c>
      <c r="D806" s="2" t="s">
        <v>25</v>
      </c>
      <c r="E806" s="2" t="s">
        <v>1685</v>
      </c>
      <c r="F806" s="2" t="str">
        <f>Table1[[#This Row],[Facility Number]]&amp;"-"&amp;Table1[[#This Row],[Facility Name]]&amp;"-"&amp;Table1[[#This Row],[Level of Care]]</f>
        <v>4333-RIVERBEND HEIGHTS HEALTH &amp; REHABILITATION-SNF</v>
      </c>
      <c r="G806" s="2" t="s">
        <v>1686</v>
      </c>
      <c r="H806" s="2" t="s">
        <v>1687</v>
      </c>
      <c r="I806" s="2" t="s">
        <v>1688</v>
      </c>
      <c r="J806" s="2" t="s">
        <v>1689</v>
      </c>
      <c r="K806" s="2" t="s">
        <v>1690</v>
      </c>
      <c r="L806" s="3">
        <v>154</v>
      </c>
      <c r="M806" s="2" t="s">
        <v>1691</v>
      </c>
      <c r="N806" s="2" t="s">
        <v>1692</v>
      </c>
      <c r="O806" s="2" t="s">
        <v>1686</v>
      </c>
      <c r="P806" s="2" t="s">
        <v>1687</v>
      </c>
      <c r="Q806" s="2" t="s">
        <v>1688</v>
      </c>
      <c r="R806" s="2" t="s">
        <v>1693</v>
      </c>
      <c r="S806" s="2" t="s">
        <v>36</v>
      </c>
    </row>
    <row r="807" spans="1:19" ht="13.9" customHeight="1" x14ac:dyDescent="0.25">
      <c r="A807" s="12">
        <f>ROUND(Table1[[#This Row],[Capacity]]*134.32,0)</f>
        <v>12089</v>
      </c>
      <c r="B807" s="4">
        <v>4349</v>
      </c>
      <c r="C807" s="9" t="s">
        <v>25</v>
      </c>
      <c r="D807" s="2" t="s">
        <v>25</v>
      </c>
      <c r="E807" s="2" t="s">
        <v>1703</v>
      </c>
      <c r="F807" s="2" t="str">
        <f>Table1[[#This Row],[Facility Number]]&amp;"-"&amp;Table1[[#This Row],[Facility Name]]&amp;"-"&amp;Table1[[#This Row],[Level of Care]]</f>
        <v>4349-LAWRENCE COUNTY MANOR-SNF</v>
      </c>
      <c r="G807" s="2" t="s">
        <v>1695</v>
      </c>
      <c r="H807" s="2" t="s">
        <v>1696</v>
      </c>
      <c r="I807" s="2" t="s">
        <v>1697</v>
      </c>
      <c r="J807" s="2" t="s">
        <v>1698</v>
      </c>
      <c r="K807" s="2" t="s">
        <v>1699</v>
      </c>
      <c r="L807" s="3">
        <v>90</v>
      </c>
      <c r="M807" s="2" t="s">
        <v>1700</v>
      </c>
      <c r="N807" s="2" t="s">
        <v>1701</v>
      </c>
      <c r="O807" s="2" t="s">
        <v>1695</v>
      </c>
      <c r="P807" s="2" t="s">
        <v>1696</v>
      </c>
      <c r="Q807" s="2" t="s">
        <v>1697</v>
      </c>
      <c r="R807" s="2" t="s">
        <v>1702</v>
      </c>
      <c r="S807" s="2" t="s">
        <v>664</v>
      </c>
    </row>
    <row r="808" spans="1:19" ht="13.9" customHeight="1" x14ac:dyDescent="0.25">
      <c r="A808" s="12">
        <f>ROUND(Table1[[#This Row],[Capacity]]*134.32,0)</f>
        <v>24178</v>
      </c>
      <c r="B808" s="4">
        <v>4369</v>
      </c>
      <c r="C808" s="9" t="s">
        <v>25</v>
      </c>
      <c r="D808" s="2" t="s">
        <v>25</v>
      </c>
      <c r="E808" s="2" t="s">
        <v>1704</v>
      </c>
      <c r="F808" s="2" t="str">
        <f>Table1[[#This Row],[Facility Number]]&amp;"-"&amp;Table1[[#This Row],[Facility Name]]&amp;"-"&amp;Table1[[#This Row],[Level of Care]]</f>
        <v>4369-LEBANON NORTH NURSING &amp; REHAB-SNF</v>
      </c>
      <c r="G808" s="2" t="s">
        <v>1705</v>
      </c>
      <c r="H808" s="2" t="s">
        <v>1706</v>
      </c>
      <c r="I808" s="2" t="s">
        <v>1707</v>
      </c>
      <c r="J808" s="2" t="s">
        <v>1708</v>
      </c>
      <c r="K808" s="2" t="s">
        <v>1709</v>
      </c>
      <c r="L808" s="3">
        <v>180</v>
      </c>
      <c r="M808" s="2" t="s">
        <v>1710</v>
      </c>
      <c r="N808" s="2" t="s">
        <v>1711</v>
      </c>
      <c r="O808" s="2" t="s">
        <v>1705</v>
      </c>
      <c r="P808" s="2" t="s">
        <v>1706</v>
      </c>
      <c r="Q808" s="2" t="s">
        <v>1707</v>
      </c>
      <c r="R808" s="2" t="s">
        <v>1712</v>
      </c>
      <c r="S808" s="2" t="s">
        <v>36</v>
      </c>
    </row>
    <row r="809" spans="1:19" ht="13.9" customHeight="1" x14ac:dyDescent="0.25">
      <c r="A809" s="12">
        <f>ROUND(Table1[[#This Row],[Capacity]]*134.32,0)</f>
        <v>6985</v>
      </c>
      <c r="B809" s="4">
        <v>4395</v>
      </c>
      <c r="C809" s="9" t="s">
        <v>25</v>
      </c>
      <c r="D809" s="2" t="s">
        <v>25</v>
      </c>
      <c r="E809" s="2" t="s">
        <v>1713</v>
      </c>
      <c r="F809" s="2" t="str">
        <f>Table1[[#This Row],[Facility Number]]&amp;"-"&amp;Table1[[#This Row],[Facility Name]]&amp;"-"&amp;Table1[[#This Row],[Level of Care]]</f>
        <v>4395-LA PLATA NURSING HOME-SNF</v>
      </c>
      <c r="G809" s="2" t="s">
        <v>1714</v>
      </c>
      <c r="H809" s="2" t="s">
        <v>1715</v>
      </c>
      <c r="I809" s="2" t="s">
        <v>1716</v>
      </c>
      <c r="J809" s="2" t="s">
        <v>1718</v>
      </c>
      <c r="K809" s="2" t="s">
        <v>1719</v>
      </c>
      <c r="L809" s="3">
        <v>52</v>
      </c>
      <c r="M809" s="2" t="s">
        <v>1720</v>
      </c>
      <c r="N809" s="2" t="s">
        <v>1721</v>
      </c>
      <c r="O809" s="2" t="s">
        <v>1714</v>
      </c>
      <c r="P809" s="2" t="s">
        <v>1715</v>
      </c>
      <c r="Q809" s="2" t="s">
        <v>1716</v>
      </c>
      <c r="R809" s="2" t="s">
        <v>1722</v>
      </c>
      <c r="S809" s="2" t="s">
        <v>664</v>
      </c>
    </row>
    <row r="810" spans="1:19" ht="13.9" customHeight="1" x14ac:dyDescent="0.25">
      <c r="A810" s="12">
        <f>ROUND(Table1[[#This Row],[Capacity]]*134.32,0)</f>
        <v>16118</v>
      </c>
      <c r="B810" s="4">
        <v>4415</v>
      </c>
      <c r="C810" s="9" t="s">
        <v>25</v>
      </c>
      <c r="D810" s="2" t="s">
        <v>25</v>
      </c>
      <c r="E810" s="2" t="s">
        <v>1723</v>
      </c>
      <c r="F810" s="2" t="str">
        <f>Table1[[#This Row],[Facility Number]]&amp;"-"&amp;Table1[[#This Row],[Facility Name]]&amp;"-"&amp;Table1[[#This Row],[Level of Care]]</f>
        <v>4415-JEFFERSON HEALTH CARE-SNF</v>
      </c>
      <c r="G810" s="2" t="s">
        <v>1724</v>
      </c>
      <c r="H810" s="2" t="s">
        <v>1725</v>
      </c>
      <c r="I810" s="2" t="s">
        <v>1726</v>
      </c>
      <c r="J810" s="2" t="s">
        <v>1727</v>
      </c>
      <c r="K810" s="2" t="s">
        <v>1728</v>
      </c>
      <c r="L810" s="3">
        <v>120</v>
      </c>
      <c r="M810" s="2" t="s">
        <v>1729</v>
      </c>
      <c r="N810" s="2" t="s">
        <v>1730</v>
      </c>
      <c r="O810" s="2" t="s">
        <v>1731</v>
      </c>
      <c r="P810" s="2" t="s">
        <v>1725</v>
      </c>
      <c r="Q810" s="2" t="s">
        <v>1726</v>
      </c>
      <c r="R810" s="2" t="s">
        <v>1732</v>
      </c>
      <c r="S810" s="2" t="s">
        <v>24</v>
      </c>
    </row>
    <row r="811" spans="1:19" ht="13.9" customHeight="1" x14ac:dyDescent="0.25">
      <c r="A811" s="12">
        <f>ROUND(Table1[[#This Row],[Capacity]]*134.32,0)</f>
        <v>14507</v>
      </c>
      <c r="B811" s="4">
        <v>4449</v>
      </c>
      <c r="C811" s="9" t="s">
        <v>25</v>
      </c>
      <c r="D811" s="2" t="s">
        <v>25</v>
      </c>
      <c r="E811" s="2" t="s">
        <v>1733</v>
      </c>
      <c r="F811" s="2" t="str">
        <f>Table1[[#This Row],[Facility Number]]&amp;"-"&amp;Table1[[#This Row],[Facility Name]]&amp;"-"&amp;Table1[[#This Row],[Level of Care]]</f>
        <v>4449-LAURIE CARE CENTER-SNF</v>
      </c>
      <c r="G811" s="2" t="s">
        <v>1734</v>
      </c>
      <c r="H811" s="2" t="s">
        <v>1735</v>
      </c>
      <c r="I811" s="2" t="s">
        <v>1736</v>
      </c>
      <c r="J811" s="2" t="s">
        <v>328</v>
      </c>
      <c r="K811" s="2" t="s">
        <v>1737</v>
      </c>
      <c r="L811" s="3">
        <v>108</v>
      </c>
      <c r="M811" s="2" t="s">
        <v>1738</v>
      </c>
      <c r="N811" s="2" t="s">
        <v>1739</v>
      </c>
      <c r="O811" s="2" t="s">
        <v>1740</v>
      </c>
      <c r="P811" s="2" t="s">
        <v>1735</v>
      </c>
      <c r="Q811" s="2" t="s">
        <v>1736</v>
      </c>
      <c r="R811" s="2" t="s">
        <v>1741</v>
      </c>
      <c r="S811" s="2" t="s">
        <v>664</v>
      </c>
    </row>
    <row r="812" spans="1:19" ht="13.9" customHeight="1" x14ac:dyDescent="0.25">
      <c r="A812" s="12">
        <f>ROUND(Table1[[#This Row],[Capacity]]*134.32,0)</f>
        <v>16118</v>
      </c>
      <c r="B812" s="4">
        <v>4478</v>
      </c>
      <c r="C812" s="9" t="s">
        <v>25</v>
      </c>
      <c r="D812" s="2" t="s">
        <v>25</v>
      </c>
      <c r="E812" s="2" t="s">
        <v>1745</v>
      </c>
      <c r="F812" s="2" t="str">
        <f>Table1[[#This Row],[Facility Number]]&amp;"-"&amp;Table1[[#This Row],[Facility Name]]&amp;"-"&amp;Table1[[#This Row],[Level of Care]]</f>
        <v>4478-LAVERNA SENIOR LIVING-SNF</v>
      </c>
      <c r="G812" s="2" t="s">
        <v>1746</v>
      </c>
      <c r="H812" s="2" t="s">
        <v>1747</v>
      </c>
      <c r="I812" s="2" t="s">
        <v>1748</v>
      </c>
      <c r="J812" s="2" t="s">
        <v>61</v>
      </c>
      <c r="K812" s="2" t="s">
        <v>1750</v>
      </c>
      <c r="L812" s="3">
        <v>120</v>
      </c>
      <c r="M812" s="2" t="s">
        <v>1751</v>
      </c>
      <c r="N812" s="2" t="s">
        <v>1752</v>
      </c>
      <c r="O812" s="2" t="s">
        <v>1746</v>
      </c>
      <c r="P812" s="2" t="s">
        <v>1747</v>
      </c>
      <c r="Q812" s="2" t="s">
        <v>1748</v>
      </c>
      <c r="R812" s="2" t="s">
        <v>1753</v>
      </c>
      <c r="S812" s="2" t="s">
        <v>36</v>
      </c>
    </row>
    <row r="813" spans="1:19" ht="13.9" customHeight="1" x14ac:dyDescent="0.25">
      <c r="A813" s="12">
        <f>ROUND(Table1[[#This Row],[Capacity]]*134.32,0)</f>
        <v>6313</v>
      </c>
      <c r="B813" s="4">
        <v>4563</v>
      </c>
      <c r="C813" s="9" t="s">
        <v>25</v>
      </c>
      <c r="D813" s="2" t="s">
        <v>25</v>
      </c>
      <c r="E813" s="2" t="s">
        <v>1764</v>
      </c>
      <c r="F813" s="2" t="str">
        <f>Table1[[#This Row],[Facility Number]]&amp;"-"&amp;Table1[[#This Row],[Facility Name]]&amp;"-"&amp;Table1[[#This Row],[Level of Care]]</f>
        <v>4563-SISTERS MISSION-SNF</v>
      </c>
      <c r="G813" s="2" t="s">
        <v>1765</v>
      </c>
      <c r="H813" s="2" t="s">
        <v>18</v>
      </c>
      <c r="I813" s="2" t="s">
        <v>1766</v>
      </c>
      <c r="J813" s="2" t="s">
        <v>1099</v>
      </c>
      <c r="K813" s="2" t="s">
        <v>924</v>
      </c>
      <c r="L813" s="3">
        <v>47</v>
      </c>
      <c r="M813" s="2" t="s">
        <v>1767</v>
      </c>
      <c r="N813" s="2" t="s">
        <v>1768</v>
      </c>
      <c r="O813" s="2" t="s">
        <v>1765</v>
      </c>
      <c r="P813" s="2" t="s">
        <v>18</v>
      </c>
      <c r="Q813" s="2" t="s">
        <v>1766</v>
      </c>
      <c r="R813" s="2" t="s">
        <v>1769</v>
      </c>
      <c r="S813" s="2" t="s">
        <v>24</v>
      </c>
    </row>
    <row r="814" spans="1:19" ht="13.9" customHeight="1" x14ac:dyDescent="0.25">
      <c r="A814" s="12">
        <f>ROUND(Table1[[#This Row],[Capacity]]*134.32,0)</f>
        <v>16118</v>
      </c>
      <c r="B814" s="4">
        <v>4592</v>
      </c>
      <c r="C814" s="9" t="s">
        <v>25</v>
      </c>
      <c r="D814" s="2" t="s">
        <v>25</v>
      </c>
      <c r="E814" s="2" t="s">
        <v>1770</v>
      </c>
      <c r="F814" s="2" t="str">
        <f>Table1[[#This Row],[Facility Number]]&amp;"-"&amp;Table1[[#This Row],[Facility Name]]&amp;"-"&amp;Table1[[#This Row],[Level of Care]]</f>
        <v>4592-LIFE CARE CENTER OF WAYNESVILLE-SNF</v>
      </c>
      <c r="G814" s="2" t="s">
        <v>1771</v>
      </c>
      <c r="H814" s="2" t="s">
        <v>1772</v>
      </c>
      <c r="I814" s="2" t="s">
        <v>1773</v>
      </c>
      <c r="J814" s="2" t="s">
        <v>61</v>
      </c>
      <c r="K814" s="2" t="s">
        <v>1774</v>
      </c>
      <c r="L814" s="3">
        <v>120</v>
      </c>
      <c r="M814" s="2" t="s">
        <v>1775</v>
      </c>
      <c r="N814" s="2" t="s">
        <v>1776</v>
      </c>
      <c r="O814" s="2" t="s">
        <v>1771</v>
      </c>
      <c r="P814" s="2" t="s">
        <v>1772</v>
      </c>
      <c r="Q814" s="2" t="s">
        <v>1773</v>
      </c>
      <c r="R814" s="2" t="s">
        <v>1777</v>
      </c>
      <c r="S814" s="2" t="s">
        <v>36</v>
      </c>
    </row>
    <row r="815" spans="1:19" ht="13.9" customHeight="1" x14ac:dyDescent="0.25">
      <c r="A815" s="12">
        <f>ROUND(Table1[[#This Row],[Capacity]]*134.32,0)</f>
        <v>8596</v>
      </c>
      <c r="B815" s="4">
        <v>4673</v>
      </c>
      <c r="C815" s="9" t="s">
        <v>25</v>
      </c>
      <c r="D815" s="2" t="s">
        <v>25</v>
      </c>
      <c r="E815" s="2" t="s">
        <v>1801</v>
      </c>
      <c r="F815" s="2" t="str">
        <f>Table1[[#This Row],[Facility Number]]&amp;"-"&amp;Table1[[#This Row],[Facility Name]]&amp;"-"&amp;Table1[[#This Row],[Level of Care]]</f>
        <v>4673-LUTHER MANOR RETIREMENT &amp; NURSING CENTER-SNF</v>
      </c>
      <c r="G815" s="2" t="s">
        <v>1802</v>
      </c>
      <c r="H815" s="2" t="s">
        <v>191</v>
      </c>
      <c r="I815" s="2" t="s">
        <v>1803</v>
      </c>
      <c r="J815" s="2" t="s">
        <v>801</v>
      </c>
      <c r="K815" s="2" t="s">
        <v>1804</v>
      </c>
      <c r="L815" s="3">
        <v>64</v>
      </c>
      <c r="M815" s="2" t="s">
        <v>1805</v>
      </c>
      <c r="N815" s="2" t="s">
        <v>1806</v>
      </c>
      <c r="O815" s="2" t="s">
        <v>1807</v>
      </c>
      <c r="P815" s="2" t="s">
        <v>191</v>
      </c>
      <c r="Q815" s="2" t="s">
        <v>1803</v>
      </c>
      <c r="R815" s="2" t="s">
        <v>1808</v>
      </c>
      <c r="S815" s="2" t="s">
        <v>76</v>
      </c>
    </row>
    <row r="816" spans="1:19" ht="13.9" customHeight="1" x14ac:dyDescent="0.25">
      <c r="A816" s="12">
        <f>ROUND(Table1[[#This Row],[Capacity]]*134.32,0)</f>
        <v>27939</v>
      </c>
      <c r="B816" s="4">
        <v>4687</v>
      </c>
      <c r="C816" s="9" t="s">
        <v>25</v>
      </c>
      <c r="D816" s="2" t="s">
        <v>25</v>
      </c>
      <c r="E816" s="2" t="s">
        <v>1809</v>
      </c>
      <c r="F816" s="2" t="str">
        <f>Table1[[#This Row],[Facility Number]]&amp;"-"&amp;Table1[[#This Row],[Facility Name]]&amp;"-"&amp;Table1[[#This Row],[Level of Care]]</f>
        <v>4687-HILLSIDE REHAB AND HEALTHCARE CENTER-SNF</v>
      </c>
      <c r="G816" s="2" t="s">
        <v>1810</v>
      </c>
      <c r="H816" s="2" t="s">
        <v>18</v>
      </c>
      <c r="I816" s="2" t="s">
        <v>1811</v>
      </c>
      <c r="J816" s="2" t="s">
        <v>1812</v>
      </c>
      <c r="K816" s="2" t="s">
        <v>1813</v>
      </c>
      <c r="L816" s="3">
        <v>208</v>
      </c>
      <c r="M816" s="2" t="s">
        <v>1814</v>
      </c>
      <c r="N816" s="2" t="s">
        <v>1815</v>
      </c>
      <c r="O816" s="2" t="s">
        <v>1810</v>
      </c>
      <c r="P816" s="2" t="s">
        <v>18</v>
      </c>
      <c r="Q816" s="2" t="s">
        <v>1811</v>
      </c>
      <c r="R816" s="2" t="s">
        <v>1816</v>
      </c>
      <c r="S816" s="2" t="s">
        <v>36</v>
      </c>
    </row>
    <row r="817" spans="1:19" ht="13.9" customHeight="1" x14ac:dyDescent="0.25">
      <c r="A817" s="12">
        <f>ROUND(Table1[[#This Row],[Capacity]]*134.32,0)</f>
        <v>38416</v>
      </c>
      <c r="B817" s="4">
        <v>4695</v>
      </c>
      <c r="C817" s="9" t="s">
        <v>25</v>
      </c>
      <c r="D817" s="2" t="s">
        <v>25</v>
      </c>
      <c r="E817" s="2" t="s">
        <v>1817</v>
      </c>
      <c r="F817" s="2" t="str">
        <f>Table1[[#This Row],[Facility Number]]&amp;"-"&amp;Table1[[#This Row],[Facility Name]]&amp;"-"&amp;Table1[[#This Row],[Level of Care]]</f>
        <v>4695-LUTHERAN CONVALESCENT HOME-SNF</v>
      </c>
      <c r="G817" s="2" t="s">
        <v>1818</v>
      </c>
      <c r="H817" s="2" t="s">
        <v>1819</v>
      </c>
      <c r="I817" s="2" t="s">
        <v>1820</v>
      </c>
      <c r="J817" s="2" t="s">
        <v>1821</v>
      </c>
      <c r="K817" s="2" t="s">
        <v>1822</v>
      </c>
      <c r="L817" s="3">
        <v>286</v>
      </c>
      <c r="M817" s="2" t="s">
        <v>1823</v>
      </c>
      <c r="N817" s="2" t="s">
        <v>1824</v>
      </c>
      <c r="O817" s="2" t="s">
        <v>1818</v>
      </c>
      <c r="P817" s="2" t="s">
        <v>1819</v>
      </c>
      <c r="Q817" s="2" t="s">
        <v>1820</v>
      </c>
      <c r="R817" s="2" t="s">
        <v>1586</v>
      </c>
      <c r="S817" s="2" t="s">
        <v>76</v>
      </c>
    </row>
    <row r="818" spans="1:19" ht="13.9" customHeight="1" x14ac:dyDescent="0.25">
      <c r="A818" s="12">
        <f>ROUND(Table1[[#This Row],[Capacity]]*134.32,0)</f>
        <v>15178</v>
      </c>
      <c r="B818" s="4">
        <v>4705</v>
      </c>
      <c r="C818" s="9" t="s">
        <v>25</v>
      </c>
      <c r="D818" s="2" t="s">
        <v>25</v>
      </c>
      <c r="E818" s="2" t="s">
        <v>1825</v>
      </c>
      <c r="F818" s="2" t="str">
        <f>Table1[[#This Row],[Facility Number]]&amp;"-"&amp;Table1[[#This Row],[Facility Name]]&amp;"-"&amp;Table1[[#This Row],[Level of Care]]</f>
        <v>4705-LUTHERAN NURSING HOME-SNF</v>
      </c>
      <c r="G818" s="2" t="s">
        <v>1826</v>
      </c>
      <c r="H818" s="2" t="s">
        <v>1827</v>
      </c>
      <c r="I818" s="2" t="s">
        <v>1828</v>
      </c>
      <c r="J818" s="2" t="s">
        <v>1829</v>
      </c>
      <c r="K818" s="2" t="s">
        <v>1830</v>
      </c>
      <c r="L818" s="3">
        <v>113</v>
      </c>
      <c r="M818" s="2" t="s">
        <v>1831</v>
      </c>
      <c r="N818" s="2" t="s">
        <v>1832</v>
      </c>
      <c r="O818" s="2" t="s">
        <v>1833</v>
      </c>
      <c r="P818" s="2" t="s">
        <v>1827</v>
      </c>
      <c r="Q818" s="2" t="s">
        <v>1834</v>
      </c>
      <c r="R818" s="2" t="s">
        <v>1825</v>
      </c>
      <c r="S818" s="2" t="s">
        <v>76</v>
      </c>
    </row>
    <row r="819" spans="1:19" ht="13.9" customHeight="1" x14ac:dyDescent="0.25">
      <c r="A819" s="12">
        <f>ROUND(Table1[[#This Row],[Capacity]]*134.32,0)</f>
        <v>21491</v>
      </c>
      <c r="B819" s="4">
        <v>4739</v>
      </c>
      <c r="C819" s="9" t="s">
        <v>25</v>
      </c>
      <c r="D819" s="2" t="s">
        <v>25</v>
      </c>
      <c r="E819" s="2" t="s">
        <v>1835</v>
      </c>
      <c r="F819" s="2" t="str">
        <f>Table1[[#This Row],[Facility Number]]&amp;"-"&amp;Table1[[#This Row],[Facility Name]]&amp;"-"&amp;Table1[[#This Row],[Level of Care]]</f>
        <v>4739-LOCH HAVEN-SNF</v>
      </c>
      <c r="G819" s="2" t="s">
        <v>1836</v>
      </c>
      <c r="H819" s="2" t="s">
        <v>1717</v>
      </c>
      <c r="I819" s="2" t="s">
        <v>1837</v>
      </c>
      <c r="J819" s="2" t="s">
        <v>1838</v>
      </c>
      <c r="K819" s="2" t="s">
        <v>1839</v>
      </c>
      <c r="L819" s="3">
        <v>160</v>
      </c>
      <c r="M819" s="2" t="s">
        <v>1840</v>
      </c>
      <c r="N819" s="2" t="s">
        <v>1841</v>
      </c>
      <c r="O819" s="2" t="s">
        <v>1842</v>
      </c>
      <c r="P819" s="2" t="s">
        <v>1717</v>
      </c>
      <c r="Q819" s="2" t="s">
        <v>1843</v>
      </c>
      <c r="R819" s="2" t="s">
        <v>1844</v>
      </c>
      <c r="S819" s="2" t="s">
        <v>664</v>
      </c>
    </row>
    <row r="820" spans="1:19" ht="13.9" customHeight="1" x14ac:dyDescent="0.25">
      <c r="A820" s="12">
        <f>ROUND(Table1[[#This Row],[Capacity]]*134.32,0)</f>
        <v>13432</v>
      </c>
      <c r="B820" s="4">
        <v>4750</v>
      </c>
      <c r="C820" s="9" t="s">
        <v>25</v>
      </c>
      <c r="D820" s="2" t="s">
        <v>25</v>
      </c>
      <c r="E820" s="2" t="s">
        <v>1845</v>
      </c>
      <c r="F820" s="2" t="str">
        <f>Table1[[#This Row],[Facility Number]]&amp;"-"&amp;Table1[[#This Row],[Facility Name]]&amp;"-"&amp;Table1[[#This Row],[Level of Care]]</f>
        <v>4750-LENOIR HEALTH CARE CENTER-SNF</v>
      </c>
      <c r="G820" s="2" t="s">
        <v>1846</v>
      </c>
      <c r="H820" s="2" t="s">
        <v>317</v>
      </c>
      <c r="I820" s="2" t="s">
        <v>1847</v>
      </c>
      <c r="J820" s="2" t="s">
        <v>1848</v>
      </c>
      <c r="K820" s="2" t="s">
        <v>1849</v>
      </c>
      <c r="L820" s="3">
        <v>100</v>
      </c>
      <c r="M820" s="2" t="s">
        <v>1850</v>
      </c>
      <c r="N820" s="2" t="s">
        <v>1851</v>
      </c>
      <c r="O820" s="2" t="s">
        <v>1846</v>
      </c>
      <c r="P820" s="2" t="s">
        <v>317</v>
      </c>
      <c r="Q820" s="2" t="s">
        <v>1847</v>
      </c>
      <c r="R820" s="2" t="s">
        <v>1586</v>
      </c>
      <c r="S820" s="2" t="s">
        <v>76</v>
      </c>
    </row>
    <row r="821" spans="1:19" ht="13.9" customHeight="1" x14ac:dyDescent="0.25">
      <c r="A821" s="12">
        <f>ROUND(Table1[[#This Row],[Capacity]]*134.32,0)</f>
        <v>16118</v>
      </c>
      <c r="B821" s="4">
        <v>4790</v>
      </c>
      <c r="C821" s="9" t="s">
        <v>25</v>
      </c>
      <c r="D821" s="2" t="s">
        <v>25</v>
      </c>
      <c r="E821" s="2" t="s">
        <v>1854</v>
      </c>
      <c r="F821" s="2" t="str">
        <f>Table1[[#This Row],[Facility Number]]&amp;"-"&amp;Table1[[#This Row],[Facility Name]]&amp;"-"&amp;Table1[[#This Row],[Level of Care]]</f>
        <v>4790-LEWIS COUNTY NURSING HOME DISTRICT-SNF</v>
      </c>
      <c r="G821" s="2" t="s">
        <v>1855</v>
      </c>
      <c r="H821" s="2" t="s">
        <v>1856</v>
      </c>
      <c r="I821" s="2" t="s">
        <v>1857</v>
      </c>
      <c r="J821" s="2" t="s">
        <v>427</v>
      </c>
      <c r="K821" s="2" t="s">
        <v>1858</v>
      </c>
      <c r="L821" s="3">
        <v>120</v>
      </c>
      <c r="M821" s="2" t="s">
        <v>1859</v>
      </c>
      <c r="N821" s="2" t="s">
        <v>1860</v>
      </c>
      <c r="O821" s="2" t="s">
        <v>1861</v>
      </c>
      <c r="P821" s="2" t="s">
        <v>1856</v>
      </c>
      <c r="Q821" s="2" t="s">
        <v>1862</v>
      </c>
      <c r="R821" s="2" t="s">
        <v>1854</v>
      </c>
      <c r="S821" s="2" t="s">
        <v>664</v>
      </c>
    </row>
    <row r="822" spans="1:19" ht="13.9" customHeight="1" x14ac:dyDescent="0.25">
      <c r="A822" s="12">
        <f>ROUND(Table1[[#This Row],[Capacity]]*134.32,0)</f>
        <v>8865</v>
      </c>
      <c r="B822" s="4">
        <v>4803</v>
      </c>
      <c r="C822" s="9" t="s">
        <v>25</v>
      </c>
      <c r="D822" s="2" t="s">
        <v>25</v>
      </c>
      <c r="E822" s="2" t="s">
        <v>1863</v>
      </c>
      <c r="F822" s="2" t="str">
        <f>Table1[[#This Row],[Facility Number]]&amp;"-"&amp;Table1[[#This Row],[Facility Name]]&amp;"-"&amp;Table1[[#This Row],[Level of Care]]</f>
        <v>4803-LINCOLN COMMUNITY CARE CENTER-SNF</v>
      </c>
      <c r="G822" s="2" t="s">
        <v>1864</v>
      </c>
      <c r="H822" s="2" t="s">
        <v>999</v>
      </c>
      <c r="I822" s="2" t="s">
        <v>1865</v>
      </c>
      <c r="J822" s="2" t="s">
        <v>1866</v>
      </c>
      <c r="K822" s="2" t="s">
        <v>1867</v>
      </c>
      <c r="L822" s="3">
        <v>66</v>
      </c>
      <c r="M822" s="2" t="s">
        <v>1868</v>
      </c>
      <c r="N822" s="2" t="s">
        <v>1869</v>
      </c>
      <c r="O822" s="2" t="s">
        <v>1864</v>
      </c>
      <c r="P822" s="2" t="s">
        <v>999</v>
      </c>
      <c r="Q822" s="2" t="s">
        <v>1865</v>
      </c>
      <c r="R822" s="2" t="s">
        <v>1870</v>
      </c>
      <c r="S822" s="2" t="s">
        <v>664</v>
      </c>
    </row>
    <row r="823" spans="1:19" ht="13.9" customHeight="1" x14ac:dyDescent="0.25">
      <c r="A823" s="12">
        <f>ROUND(Table1[[#This Row],[Capacity]]*134.32,0)</f>
        <v>11686</v>
      </c>
      <c r="B823" s="4">
        <v>4826</v>
      </c>
      <c r="C823" s="9" t="s">
        <v>25</v>
      </c>
      <c r="D823" s="2" t="s">
        <v>25</v>
      </c>
      <c r="E823" s="2" t="s">
        <v>1872</v>
      </c>
      <c r="F823" s="2" t="str">
        <f>Table1[[#This Row],[Facility Number]]&amp;"-"&amp;Table1[[#This Row],[Facility Name]]&amp;"-"&amp;Table1[[#This Row],[Level of Care]]</f>
        <v>4826-RIVER CITY LIVING COMMUNITY-SNF</v>
      </c>
      <c r="G823" s="2" t="s">
        <v>1873</v>
      </c>
      <c r="H823" s="2" t="s">
        <v>579</v>
      </c>
      <c r="I823" s="2" t="s">
        <v>1874</v>
      </c>
      <c r="J823" s="2" t="s">
        <v>1875</v>
      </c>
      <c r="K823" s="2" t="s">
        <v>1876</v>
      </c>
      <c r="L823" s="3">
        <v>87</v>
      </c>
      <c r="M823" s="2" t="s">
        <v>1877</v>
      </c>
      <c r="N823" s="2" t="s">
        <v>1878</v>
      </c>
      <c r="O823" s="2" t="s">
        <v>1873</v>
      </c>
      <c r="P823" s="2" t="s">
        <v>579</v>
      </c>
      <c r="Q823" s="2" t="s">
        <v>1874</v>
      </c>
      <c r="R823" s="2" t="s">
        <v>1879</v>
      </c>
      <c r="S823" s="2" t="s">
        <v>36</v>
      </c>
    </row>
    <row r="824" spans="1:19" ht="13.9" customHeight="1" x14ac:dyDescent="0.25">
      <c r="A824" s="12">
        <f>ROUND(Table1[[#This Row],[Capacity]]*134.32,0)</f>
        <v>32237</v>
      </c>
      <c r="B824" s="4">
        <v>4883</v>
      </c>
      <c r="C824" s="9" t="s">
        <v>25</v>
      </c>
      <c r="D824" s="2" t="s">
        <v>25</v>
      </c>
      <c r="E824" s="2" t="s">
        <v>1880</v>
      </c>
      <c r="F824" s="2" t="str">
        <f>Table1[[#This Row],[Facility Number]]&amp;"-"&amp;Table1[[#This Row],[Facility Name]]&amp;"-"&amp;Table1[[#This Row],[Level of Care]]</f>
        <v>4883-PARKLANE CARE AND REHABILITATION CENTER-SNF</v>
      </c>
      <c r="G824" s="2" t="s">
        <v>1881</v>
      </c>
      <c r="H824" s="2" t="s">
        <v>1882</v>
      </c>
      <c r="I824" s="2" t="s">
        <v>1883</v>
      </c>
      <c r="J824" s="2" t="s">
        <v>1884</v>
      </c>
      <c r="K824" s="2" t="s">
        <v>1885</v>
      </c>
      <c r="L824" s="3">
        <v>240</v>
      </c>
      <c r="M824" s="2" t="s">
        <v>1886</v>
      </c>
      <c r="N824" s="2" t="s">
        <v>1887</v>
      </c>
      <c r="O824" s="2" t="s">
        <v>1881</v>
      </c>
      <c r="P824" s="2" t="s">
        <v>1882</v>
      </c>
      <c r="Q824" s="2" t="s">
        <v>1883</v>
      </c>
      <c r="R824" s="2" t="s">
        <v>1888</v>
      </c>
      <c r="S824" s="2" t="s">
        <v>24</v>
      </c>
    </row>
    <row r="825" spans="1:19" ht="13.9" customHeight="1" x14ac:dyDescent="0.25">
      <c r="A825" s="12">
        <f>ROUND(Table1[[#This Row],[Capacity]]*134.32,0)</f>
        <v>12357</v>
      </c>
      <c r="B825" s="4">
        <v>4895</v>
      </c>
      <c r="C825" s="9" t="s">
        <v>25</v>
      </c>
      <c r="D825" s="2" t="s">
        <v>25</v>
      </c>
      <c r="E825" s="2" t="s">
        <v>1889</v>
      </c>
      <c r="F825" s="2" t="str">
        <f>Table1[[#This Row],[Facility Number]]&amp;"-"&amp;Table1[[#This Row],[Facility Name]]&amp;"-"&amp;Table1[[#This Row],[Level of Care]]</f>
        <v>4895-LEGENDARY NURSING &amp; REHABILITATION LLC-SNF</v>
      </c>
      <c r="G825" s="2" t="s">
        <v>1890</v>
      </c>
      <c r="H825" s="2" t="s">
        <v>263</v>
      </c>
      <c r="I825" s="2" t="s">
        <v>1891</v>
      </c>
      <c r="J825" s="2" t="s">
        <v>1892</v>
      </c>
      <c r="K825" s="2" t="s">
        <v>1893</v>
      </c>
      <c r="L825" s="3">
        <v>92</v>
      </c>
      <c r="M825" s="2" t="s">
        <v>1894</v>
      </c>
      <c r="N825" s="2" t="s">
        <v>1895</v>
      </c>
      <c r="O825" s="2" t="s">
        <v>1890</v>
      </c>
      <c r="P825" s="2" t="s">
        <v>263</v>
      </c>
      <c r="Q825" s="2" t="s">
        <v>1891</v>
      </c>
      <c r="R825" s="2" t="s">
        <v>1896</v>
      </c>
      <c r="S825" s="2" t="s">
        <v>36</v>
      </c>
    </row>
    <row r="826" spans="1:19" ht="13.9" customHeight="1" x14ac:dyDescent="0.25">
      <c r="A826" s="12">
        <f>ROUND(Table1[[#This Row],[Capacity]]*134.32,0)</f>
        <v>16118</v>
      </c>
      <c r="B826" s="4">
        <v>4907</v>
      </c>
      <c r="C826" s="9" t="s">
        <v>25</v>
      </c>
      <c r="D826" s="2" t="s">
        <v>25</v>
      </c>
      <c r="E826" s="2" t="s">
        <v>1897</v>
      </c>
      <c r="F826" s="2" t="str">
        <f>Table1[[#This Row],[Facility Number]]&amp;"-"&amp;Table1[[#This Row],[Facility Name]]&amp;"-"&amp;Table1[[#This Row],[Level of Care]]</f>
        <v>4907-MARANATHA VILLAGE, INC-SNF</v>
      </c>
      <c r="G826" s="2" t="s">
        <v>1898</v>
      </c>
      <c r="H826" s="2" t="s">
        <v>40</v>
      </c>
      <c r="I826" s="2" t="s">
        <v>1899</v>
      </c>
      <c r="J826" s="2" t="s">
        <v>1900</v>
      </c>
      <c r="K826" s="2" t="s">
        <v>62</v>
      </c>
      <c r="L826" s="3">
        <v>120</v>
      </c>
      <c r="M826" s="2" t="s">
        <v>1901</v>
      </c>
      <c r="N826" s="2" t="s">
        <v>1902</v>
      </c>
      <c r="O826" s="2" t="s">
        <v>1898</v>
      </c>
      <c r="P826" s="2" t="s">
        <v>40</v>
      </c>
      <c r="Q826" s="2" t="s">
        <v>1899</v>
      </c>
      <c r="R826" s="2" t="s">
        <v>1897</v>
      </c>
      <c r="S826" s="2" t="s">
        <v>76</v>
      </c>
    </row>
    <row r="827" spans="1:19" ht="13.9" customHeight="1" x14ac:dyDescent="0.25">
      <c r="A827" s="12">
        <f>ROUND(Table1[[#This Row],[Capacity]]*134.32,0)</f>
        <v>16118</v>
      </c>
      <c r="B827" s="4">
        <v>4914</v>
      </c>
      <c r="C827" s="9" t="s">
        <v>25</v>
      </c>
      <c r="D827" s="2" t="s">
        <v>25</v>
      </c>
      <c r="E827" s="2" t="s">
        <v>1903</v>
      </c>
      <c r="F827" s="2" t="str">
        <f>Table1[[#This Row],[Facility Number]]&amp;"-"&amp;Table1[[#This Row],[Facility Name]]&amp;"-"&amp;Table1[[#This Row],[Level of Care]]</f>
        <v>4914-MACON HEALTH CARE CENTER-SNF</v>
      </c>
      <c r="G827" s="2" t="s">
        <v>1904</v>
      </c>
      <c r="H827" s="2" t="s">
        <v>1717</v>
      </c>
      <c r="I827" s="2" t="s">
        <v>1905</v>
      </c>
      <c r="J827" s="2" t="s">
        <v>1091</v>
      </c>
      <c r="K827" s="2" t="s">
        <v>1906</v>
      </c>
      <c r="L827" s="3">
        <v>120</v>
      </c>
      <c r="M827" s="2" t="s">
        <v>1907</v>
      </c>
      <c r="N827" s="2" t="s">
        <v>1908</v>
      </c>
      <c r="O827" s="2" t="s">
        <v>1909</v>
      </c>
      <c r="P827" s="2" t="s">
        <v>1717</v>
      </c>
      <c r="Q827" s="2" t="s">
        <v>1910</v>
      </c>
      <c r="R827" s="2" t="s">
        <v>1911</v>
      </c>
      <c r="S827" s="2" t="s">
        <v>36</v>
      </c>
    </row>
    <row r="828" spans="1:19" ht="13.9" customHeight="1" x14ac:dyDescent="0.25">
      <c r="A828" s="12">
        <f>ROUND(Table1[[#This Row],[Capacity]]*134.32,0)</f>
        <v>15044</v>
      </c>
      <c r="B828" s="4">
        <v>4952</v>
      </c>
      <c r="C828" s="9" t="s">
        <v>25</v>
      </c>
      <c r="D828" s="2" t="s">
        <v>25</v>
      </c>
      <c r="E828" s="2" t="s">
        <v>1912</v>
      </c>
      <c r="F828" s="2" t="str">
        <f>Table1[[#This Row],[Facility Number]]&amp;"-"&amp;Table1[[#This Row],[Facility Name]]&amp;"-"&amp;Table1[[#This Row],[Level of Care]]</f>
        <v>4952-NEW MADRID LIVING CENTER-SNF</v>
      </c>
      <c r="G828" s="2" t="s">
        <v>1913</v>
      </c>
      <c r="H828" s="2" t="s">
        <v>1914</v>
      </c>
      <c r="I828" s="2" t="s">
        <v>1915</v>
      </c>
      <c r="J828" s="2" t="s">
        <v>1334</v>
      </c>
      <c r="K828" s="2" t="s">
        <v>1916</v>
      </c>
      <c r="L828" s="3">
        <v>112</v>
      </c>
      <c r="M828" s="2" t="s">
        <v>1917</v>
      </c>
      <c r="N828" s="2" t="s">
        <v>1918</v>
      </c>
      <c r="O828" s="2" t="s">
        <v>1913</v>
      </c>
      <c r="P828" s="2" t="s">
        <v>1914</v>
      </c>
      <c r="Q828" s="2" t="s">
        <v>1915</v>
      </c>
      <c r="R828" s="2" t="s">
        <v>1919</v>
      </c>
      <c r="S828" s="2" t="s">
        <v>36</v>
      </c>
    </row>
    <row r="829" spans="1:19" ht="13.9" customHeight="1" x14ac:dyDescent="0.25">
      <c r="A829" s="12">
        <f>ROUND(Table1[[#This Row],[Capacity]]*134.32,0)</f>
        <v>18402</v>
      </c>
      <c r="B829" s="4">
        <v>4970</v>
      </c>
      <c r="C829" s="9" t="s">
        <v>25</v>
      </c>
      <c r="D829" s="2" t="s">
        <v>25</v>
      </c>
      <c r="E829" s="2" t="s">
        <v>1920</v>
      </c>
      <c r="F829" s="2" t="str">
        <f>Table1[[#This Row],[Facility Number]]&amp;"-"&amp;Table1[[#This Row],[Facility Name]]&amp;"-"&amp;Table1[[#This Row],[Level of Care]]</f>
        <v>4970-WEST COUNTY CARE CENTER-SNF</v>
      </c>
      <c r="G829" s="2" t="s">
        <v>1921</v>
      </c>
      <c r="H829" s="2" t="s">
        <v>1922</v>
      </c>
      <c r="I829" s="2" t="s">
        <v>1923</v>
      </c>
      <c r="J829" s="2" t="s">
        <v>427</v>
      </c>
      <c r="K829" s="2" t="s">
        <v>1924</v>
      </c>
      <c r="L829" s="3">
        <v>137</v>
      </c>
      <c r="M829" s="2" t="s">
        <v>1925</v>
      </c>
      <c r="N829" s="2" t="s">
        <v>1926</v>
      </c>
      <c r="O829" s="2" t="s">
        <v>1921</v>
      </c>
      <c r="P829" s="2" t="s">
        <v>1922</v>
      </c>
      <c r="Q829" s="2" t="s">
        <v>1923</v>
      </c>
      <c r="R829" s="2" t="s">
        <v>1927</v>
      </c>
      <c r="S829" s="2" t="s">
        <v>36</v>
      </c>
    </row>
    <row r="830" spans="1:19" ht="13.9" customHeight="1" x14ac:dyDescent="0.25">
      <c r="A830" s="12">
        <f>ROUND(Table1[[#This Row],[Capacity]]*134.32,0)</f>
        <v>8731</v>
      </c>
      <c r="B830" s="4">
        <v>4996</v>
      </c>
      <c r="C830" s="9" t="s">
        <v>25</v>
      </c>
      <c r="D830" s="2" t="s">
        <v>25</v>
      </c>
      <c r="E830" s="2" t="s">
        <v>1928</v>
      </c>
      <c r="F830" s="2" t="str">
        <f>Table1[[#This Row],[Facility Number]]&amp;"-"&amp;Table1[[#This Row],[Facility Name]]&amp;"-"&amp;Table1[[#This Row],[Level of Care]]</f>
        <v>4996-ROCKY RIDGE MANOR-SNF</v>
      </c>
      <c r="G830" s="2" t="s">
        <v>1929</v>
      </c>
      <c r="H830" s="2" t="s">
        <v>1930</v>
      </c>
      <c r="I830" s="2" t="s">
        <v>1931</v>
      </c>
      <c r="J830" s="2" t="s">
        <v>1884</v>
      </c>
      <c r="K830" s="2" t="s">
        <v>1932</v>
      </c>
      <c r="L830" s="3">
        <v>65</v>
      </c>
      <c r="M830" s="2" t="s">
        <v>1933</v>
      </c>
      <c r="N830" s="2" t="s">
        <v>1934</v>
      </c>
      <c r="O830" s="2" t="s">
        <v>1935</v>
      </c>
      <c r="P830" s="2" t="s">
        <v>1930</v>
      </c>
      <c r="Q830" s="2" t="s">
        <v>1931</v>
      </c>
      <c r="R830" s="2" t="s">
        <v>1936</v>
      </c>
      <c r="S830" s="2" t="s">
        <v>36</v>
      </c>
    </row>
    <row r="831" spans="1:19" ht="13.9" customHeight="1" x14ac:dyDescent="0.25">
      <c r="A831" s="12">
        <f>ROUND(Table1[[#This Row],[Capacity]]*134.32,0)</f>
        <v>12089</v>
      </c>
      <c r="B831" s="4">
        <v>5002</v>
      </c>
      <c r="C831" s="9" t="s">
        <v>25</v>
      </c>
      <c r="D831" s="2" t="s">
        <v>25</v>
      </c>
      <c r="E831" s="2" t="s">
        <v>1937</v>
      </c>
      <c r="F831" s="2" t="str">
        <f>Table1[[#This Row],[Facility Number]]&amp;"-"&amp;Table1[[#This Row],[Facility Name]]&amp;"-"&amp;Table1[[#This Row],[Level of Care]]</f>
        <v>5002-MAPLE GROVE LODGE-SNF</v>
      </c>
      <c r="G831" s="2" t="s">
        <v>1938</v>
      </c>
      <c r="H831" s="2" t="s">
        <v>1939</v>
      </c>
      <c r="I831" s="2" t="s">
        <v>1940</v>
      </c>
      <c r="J831" s="2" t="s">
        <v>1941</v>
      </c>
      <c r="K831" s="2" t="s">
        <v>1942</v>
      </c>
      <c r="L831" s="3">
        <v>90</v>
      </c>
      <c r="M831" s="2" t="s">
        <v>1943</v>
      </c>
      <c r="N831" s="2" t="s">
        <v>1944</v>
      </c>
      <c r="O831" s="2" t="s">
        <v>1938</v>
      </c>
      <c r="P831" s="2" t="s">
        <v>1939</v>
      </c>
      <c r="Q831" s="2" t="s">
        <v>1940</v>
      </c>
      <c r="R831" s="2" t="s">
        <v>1945</v>
      </c>
      <c r="S831" s="2" t="s">
        <v>24</v>
      </c>
    </row>
    <row r="832" spans="1:19" ht="13.9" customHeight="1" x14ac:dyDescent="0.25">
      <c r="A832" s="12">
        <f>ROUND(Table1[[#This Row],[Capacity]]*134.32,0)</f>
        <v>30088</v>
      </c>
      <c r="B832" s="4">
        <v>5047</v>
      </c>
      <c r="C832" s="9" t="s">
        <v>25</v>
      </c>
      <c r="D832" s="2" t="s">
        <v>25</v>
      </c>
      <c r="E832" s="2" t="s">
        <v>1954</v>
      </c>
      <c r="F832" s="2" t="str">
        <f>Table1[[#This Row],[Facility Number]]&amp;"-"&amp;Table1[[#This Row],[Facility Name]]&amp;"-"&amp;Table1[[#This Row],[Level of Care]]</f>
        <v>5047-MARI DE VILLA RETIREMENT CENTER, INC-SNF</v>
      </c>
      <c r="G832" s="2" t="s">
        <v>1955</v>
      </c>
      <c r="H832" s="2" t="s">
        <v>686</v>
      </c>
      <c r="I832" s="2" t="s">
        <v>1956</v>
      </c>
      <c r="J832" s="2" t="s">
        <v>1957</v>
      </c>
      <c r="K832" s="2" t="s">
        <v>1958</v>
      </c>
      <c r="L832" s="3">
        <v>224</v>
      </c>
      <c r="M832" s="2" t="s">
        <v>1959</v>
      </c>
      <c r="N832" s="2" t="s">
        <v>1960</v>
      </c>
      <c r="O832" s="2" t="s">
        <v>1955</v>
      </c>
      <c r="P832" s="2" t="s">
        <v>686</v>
      </c>
      <c r="Q832" s="2" t="s">
        <v>1956</v>
      </c>
      <c r="R832" s="2" t="s">
        <v>1954</v>
      </c>
      <c r="S832" s="2" t="s">
        <v>24</v>
      </c>
    </row>
    <row r="833" spans="1:19" ht="13.9" customHeight="1" x14ac:dyDescent="0.25">
      <c r="A833" s="12">
        <f>ROUND(Table1[[#This Row],[Capacity]]*134.32,0)</f>
        <v>30894</v>
      </c>
      <c r="B833" s="4">
        <v>5103</v>
      </c>
      <c r="C833" s="9" t="s">
        <v>25</v>
      </c>
      <c r="D833" s="2" t="s">
        <v>25</v>
      </c>
      <c r="E833" s="2" t="s">
        <v>1970</v>
      </c>
      <c r="F833" s="2" t="str">
        <f>Table1[[#This Row],[Facility Number]]&amp;"-"&amp;Table1[[#This Row],[Facility Name]]&amp;"-"&amp;Table1[[#This Row],[Level of Care]]</f>
        <v>5103-MARY, QUEEN AND MOTHER CENTER-SNF</v>
      </c>
      <c r="G833" s="2" t="s">
        <v>1971</v>
      </c>
      <c r="H833" s="2" t="s">
        <v>1972</v>
      </c>
      <c r="I833" s="2" t="s">
        <v>1973</v>
      </c>
      <c r="J833" s="2" t="s">
        <v>1974</v>
      </c>
      <c r="K833" s="2" t="s">
        <v>176</v>
      </c>
      <c r="L833" s="3">
        <v>230</v>
      </c>
      <c r="M833" s="2" t="s">
        <v>1975</v>
      </c>
      <c r="N833" s="2" t="s">
        <v>1976</v>
      </c>
      <c r="O833" s="2" t="s">
        <v>1971</v>
      </c>
      <c r="P833" s="2" t="s">
        <v>1972</v>
      </c>
      <c r="Q833" s="2" t="s">
        <v>1973</v>
      </c>
      <c r="R833" s="2" t="s">
        <v>1977</v>
      </c>
      <c r="S833" s="2" t="s">
        <v>76</v>
      </c>
    </row>
    <row r="834" spans="1:19" ht="13.9" customHeight="1" x14ac:dyDescent="0.25">
      <c r="A834" s="12">
        <f>ROUND(Table1[[#This Row],[Capacity]]*134.32,0)</f>
        <v>23372</v>
      </c>
      <c r="B834" s="4">
        <v>5117</v>
      </c>
      <c r="C834" s="9" t="s">
        <v>25</v>
      </c>
      <c r="D834" s="2" t="s">
        <v>25</v>
      </c>
      <c r="E834" s="2" t="s">
        <v>1978</v>
      </c>
      <c r="F834" s="2" t="str">
        <f>Table1[[#This Row],[Facility Number]]&amp;"-"&amp;Table1[[#This Row],[Facility Name]]&amp;"-"&amp;Table1[[#This Row],[Level of Care]]</f>
        <v>5117-MARYMOUNT MANOR-SNF</v>
      </c>
      <c r="G834" s="2" t="s">
        <v>1979</v>
      </c>
      <c r="H834" s="2" t="s">
        <v>1980</v>
      </c>
      <c r="I834" s="2" t="s">
        <v>1981</v>
      </c>
      <c r="J834" s="2" t="s">
        <v>419</v>
      </c>
      <c r="K834" s="2" t="s">
        <v>1982</v>
      </c>
      <c r="L834" s="3">
        <v>174</v>
      </c>
      <c r="M834" s="2" t="s">
        <v>1983</v>
      </c>
      <c r="N834" s="2" t="s">
        <v>1984</v>
      </c>
      <c r="O834" s="2" t="s">
        <v>1985</v>
      </c>
      <c r="P834" s="2" t="s">
        <v>1980</v>
      </c>
      <c r="Q834" s="2" t="s">
        <v>1986</v>
      </c>
      <c r="R834" s="2" t="s">
        <v>1987</v>
      </c>
      <c r="S834" s="2" t="s">
        <v>36</v>
      </c>
    </row>
    <row r="835" spans="1:19" ht="13.9" customHeight="1" x14ac:dyDescent="0.25">
      <c r="A835" s="12">
        <f>ROUND(Table1[[#This Row],[Capacity]]*134.32,0)</f>
        <v>14104</v>
      </c>
      <c r="B835" s="4">
        <v>5149</v>
      </c>
      <c r="C835" s="9" t="s">
        <v>25</v>
      </c>
      <c r="D835" s="2" t="s">
        <v>25</v>
      </c>
      <c r="E835" s="2" t="s">
        <v>1998</v>
      </c>
      <c r="F835" s="2" t="str">
        <f>Table1[[#This Row],[Facility Number]]&amp;"-"&amp;Table1[[#This Row],[Facility Name]]&amp;"-"&amp;Table1[[#This Row],[Level of Care]]</f>
        <v>5149-MARYVILLE LIVING CENTER-SNF</v>
      </c>
      <c r="G835" s="2" t="s">
        <v>1999</v>
      </c>
      <c r="H835" s="2" t="s">
        <v>2000</v>
      </c>
      <c r="I835" s="2" t="s">
        <v>2001</v>
      </c>
      <c r="J835" s="2" t="s">
        <v>61</v>
      </c>
      <c r="K835" s="2" t="s">
        <v>2002</v>
      </c>
      <c r="L835" s="3">
        <v>105</v>
      </c>
      <c r="M835" s="2" t="s">
        <v>2003</v>
      </c>
      <c r="N835" s="2" t="s">
        <v>2004</v>
      </c>
      <c r="O835" s="2" t="s">
        <v>1999</v>
      </c>
      <c r="P835" s="2" t="s">
        <v>2000</v>
      </c>
      <c r="Q835" s="2" t="s">
        <v>2001</v>
      </c>
      <c r="R835" s="2" t="s">
        <v>2005</v>
      </c>
      <c r="S835" s="2" t="s">
        <v>36</v>
      </c>
    </row>
    <row r="836" spans="1:19" ht="13.9" customHeight="1" x14ac:dyDescent="0.25">
      <c r="A836" s="12">
        <f>ROUND(Table1[[#This Row],[Capacity]]*134.32,0)</f>
        <v>12895</v>
      </c>
      <c r="B836" s="4">
        <v>5183</v>
      </c>
      <c r="C836" s="9" t="s">
        <v>25</v>
      </c>
      <c r="D836" s="2" t="s">
        <v>25</v>
      </c>
      <c r="E836" s="2" t="s">
        <v>2017</v>
      </c>
      <c r="F836" s="2" t="str">
        <f>Table1[[#This Row],[Facility Number]]&amp;"-"&amp;Table1[[#This Row],[Facility Name]]&amp;"-"&amp;Table1[[#This Row],[Level of Care]]</f>
        <v>5183-MCDONALD COUNTY LIVING CENTER-SNF</v>
      </c>
      <c r="G836" s="2" t="s">
        <v>2018</v>
      </c>
      <c r="H836" s="2" t="s">
        <v>43</v>
      </c>
      <c r="I836" s="2" t="s">
        <v>2019</v>
      </c>
      <c r="J836" s="2" t="s">
        <v>481</v>
      </c>
      <c r="K836" s="2" t="s">
        <v>697</v>
      </c>
      <c r="L836" s="3">
        <v>96</v>
      </c>
      <c r="M836" s="2" t="s">
        <v>2020</v>
      </c>
      <c r="N836" s="2" t="s">
        <v>2021</v>
      </c>
      <c r="O836" s="2" t="s">
        <v>2018</v>
      </c>
      <c r="P836" s="2" t="s">
        <v>43</v>
      </c>
      <c r="Q836" s="2" t="s">
        <v>2019</v>
      </c>
      <c r="R836" s="2" t="s">
        <v>2022</v>
      </c>
      <c r="S836" s="2" t="s">
        <v>36</v>
      </c>
    </row>
    <row r="837" spans="1:19" ht="13.9" customHeight="1" x14ac:dyDescent="0.25">
      <c r="A837" s="12">
        <f>ROUND(Table1[[#This Row],[Capacity]]*134.32,0)</f>
        <v>8059</v>
      </c>
      <c r="B837" s="4">
        <v>5220</v>
      </c>
      <c r="C837" s="9" t="s">
        <v>25</v>
      </c>
      <c r="D837" s="2" t="s">
        <v>25</v>
      </c>
      <c r="E837" s="2" t="s">
        <v>2029</v>
      </c>
      <c r="F837" s="2" t="str">
        <f>Table1[[#This Row],[Facility Number]]&amp;"-"&amp;Table1[[#This Row],[Facility Name]]&amp;"-"&amp;Table1[[#This Row],[Level of Care]]</f>
        <v>5220-MCLARNEY MANOR-SNF</v>
      </c>
      <c r="G837" s="2" t="s">
        <v>2030</v>
      </c>
      <c r="H837" s="2" t="s">
        <v>335</v>
      </c>
      <c r="I837" s="2" t="s">
        <v>2031</v>
      </c>
      <c r="J837" s="2" t="s">
        <v>328</v>
      </c>
      <c r="K837" s="2" t="s">
        <v>2032</v>
      </c>
      <c r="L837" s="3">
        <v>60</v>
      </c>
      <c r="M837" s="2" t="s">
        <v>2033</v>
      </c>
      <c r="N837" s="2" t="s">
        <v>2034</v>
      </c>
      <c r="O837" s="2" t="s">
        <v>2035</v>
      </c>
      <c r="P837" s="2" t="s">
        <v>335</v>
      </c>
      <c r="Q837" s="2" t="s">
        <v>2036</v>
      </c>
      <c r="R837" s="2" t="s">
        <v>2037</v>
      </c>
      <c r="S837" s="2" t="s">
        <v>24</v>
      </c>
    </row>
    <row r="838" spans="1:19" ht="13.9" customHeight="1" x14ac:dyDescent="0.25">
      <c r="A838" s="12">
        <f>ROUND(Table1[[#This Row],[Capacity]]*134.32,0)</f>
        <v>12089</v>
      </c>
      <c r="B838" s="4">
        <v>5238</v>
      </c>
      <c r="C838" s="9" t="s">
        <v>25</v>
      </c>
      <c r="D838" s="2" t="s">
        <v>25</v>
      </c>
      <c r="E838" s="2" t="s">
        <v>2038</v>
      </c>
      <c r="F838" s="2" t="str">
        <f>Table1[[#This Row],[Facility Number]]&amp;"-"&amp;Table1[[#This Row],[Facility Name]]&amp;"-"&amp;Table1[[#This Row],[Level of Care]]</f>
        <v>5238-ST JAMES LIVING CENTER-SNF</v>
      </c>
      <c r="G838" s="2" t="s">
        <v>2039</v>
      </c>
      <c r="H838" s="2" t="s">
        <v>479</v>
      </c>
      <c r="I838" s="2" t="s">
        <v>2040</v>
      </c>
      <c r="J838" s="2" t="s">
        <v>2041</v>
      </c>
      <c r="K838" s="2" t="s">
        <v>2042</v>
      </c>
      <c r="L838" s="3">
        <v>90</v>
      </c>
      <c r="M838" s="2" t="s">
        <v>2043</v>
      </c>
      <c r="N838" s="2" t="s">
        <v>2044</v>
      </c>
      <c r="O838" s="2" t="s">
        <v>2045</v>
      </c>
      <c r="P838" s="2" t="s">
        <v>479</v>
      </c>
      <c r="Q838" s="2" t="s">
        <v>2046</v>
      </c>
      <c r="R838" s="2" t="s">
        <v>2047</v>
      </c>
      <c r="S838" s="2" t="s">
        <v>36</v>
      </c>
    </row>
    <row r="839" spans="1:19" ht="13.9" customHeight="1" x14ac:dyDescent="0.25">
      <c r="A839" s="12">
        <f>ROUND(Table1[[#This Row],[Capacity]]*134.32,0)</f>
        <v>19611</v>
      </c>
      <c r="B839" s="4">
        <v>5280</v>
      </c>
      <c r="C839" s="9" t="s">
        <v>25</v>
      </c>
      <c r="D839" s="2" t="s">
        <v>25</v>
      </c>
      <c r="E839" s="2" t="s">
        <v>2048</v>
      </c>
      <c r="F839" s="2" t="str">
        <f>Table1[[#This Row],[Facility Number]]&amp;"-"&amp;Table1[[#This Row],[Facility Name]]&amp;"-"&amp;Table1[[#This Row],[Level of Care]]</f>
        <v>5280-SPRINGFIELD VILLA-SNF</v>
      </c>
      <c r="G839" s="2" t="s">
        <v>2049</v>
      </c>
      <c r="H839" s="2" t="s">
        <v>40</v>
      </c>
      <c r="I839" s="2" t="s">
        <v>2050</v>
      </c>
      <c r="J839" s="2" t="s">
        <v>398</v>
      </c>
      <c r="K839" s="2" t="s">
        <v>2051</v>
      </c>
      <c r="L839" s="3">
        <v>146</v>
      </c>
      <c r="M839" s="2" t="s">
        <v>2052</v>
      </c>
      <c r="N839" s="2" t="s">
        <v>2053</v>
      </c>
      <c r="O839" s="2" t="s">
        <v>2049</v>
      </c>
      <c r="P839" s="2" t="s">
        <v>40</v>
      </c>
      <c r="Q839" s="2" t="s">
        <v>2050</v>
      </c>
      <c r="R839" s="2" t="s">
        <v>2054</v>
      </c>
      <c r="S839" s="2" t="s">
        <v>36</v>
      </c>
    </row>
    <row r="840" spans="1:19" ht="13.9" customHeight="1" x14ac:dyDescent="0.25">
      <c r="A840" s="12">
        <f>ROUND(Table1[[#This Row],[Capacity]]*134.32,0)</f>
        <v>14775</v>
      </c>
      <c r="B840" s="4">
        <v>5319</v>
      </c>
      <c r="C840" s="9" t="s">
        <v>25</v>
      </c>
      <c r="D840" s="2" t="s">
        <v>25</v>
      </c>
      <c r="E840" s="2" t="s">
        <v>2064</v>
      </c>
      <c r="F840" s="2" t="str">
        <f>Table1[[#This Row],[Facility Number]]&amp;"-"&amp;Table1[[#This Row],[Facility Name]]&amp;"-"&amp;Table1[[#This Row],[Level of Care]]</f>
        <v>5319-MEDICALODGES BUTLER-SNF</v>
      </c>
      <c r="G840" s="2" t="s">
        <v>2065</v>
      </c>
      <c r="H840" s="2" t="s">
        <v>281</v>
      </c>
      <c r="I840" s="2" t="s">
        <v>2066</v>
      </c>
      <c r="J840" s="2" t="s">
        <v>2068</v>
      </c>
      <c r="K840" s="2" t="s">
        <v>1804</v>
      </c>
      <c r="L840" s="3">
        <v>110</v>
      </c>
      <c r="M840" s="2" t="s">
        <v>2069</v>
      </c>
      <c r="N840" s="2" t="s">
        <v>2070</v>
      </c>
      <c r="O840" s="2" t="s">
        <v>2065</v>
      </c>
      <c r="P840" s="2" t="s">
        <v>281</v>
      </c>
      <c r="Q840" s="2" t="s">
        <v>2066</v>
      </c>
      <c r="R840" s="2" t="s">
        <v>2071</v>
      </c>
      <c r="S840" s="2" t="s">
        <v>24</v>
      </c>
    </row>
    <row r="841" spans="1:19" ht="13.9" customHeight="1" x14ac:dyDescent="0.25">
      <c r="A841" s="12">
        <f>ROUND(Table1[[#This Row],[Capacity]]*134.32,0)</f>
        <v>7522</v>
      </c>
      <c r="B841" s="4">
        <v>5326</v>
      </c>
      <c r="C841" s="9" t="s">
        <v>25</v>
      </c>
      <c r="D841" s="2" t="s">
        <v>25</v>
      </c>
      <c r="E841" s="2" t="s">
        <v>2072</v>
      </c>
      <c r="F841" s="2" t="str">
        <f>Table1[[#This Row],[Facility Number]]&amp;"-"&amp;Table1[[#This Row],[Facility Name]]&amp;"-"&amp;Table1[[#This Row],[Level of Care]]</f>
        <v>5326-MEYER CARE CENTER-SNF</v>
      </c>
      <c r="G841" s="2" t="s">
        <v>2073</v>
      </c>
      <c r="H841" s="2" t="s">
        <v>2074</v>
      </c>
      <c r="I841" s="2" t="s">
        <v>2075</v>
      </c>
      <c r="J841" s="2" t="s">
        <v>552</v>
      </c>
      <c r="K841" s="2" t="s">
        <v>2076</v>
      </c>
      <c r="L841" s="3">
        <v>56</v>
      </c>
      <c r="M841" s="2" t="s">
        <v>2077</v>
      </c>
      <c r="N841" s="2" t="s">
        <v>2078</v>
      </c>
      <c r="O841" s="2" t="s">
        <v>2073</v>
      </c>
      <c r="P841" s="2" t="s">
        <v>2074</v>
      </c>
      <c r="Q841" s="2" t="s">
        <v>2075</v>
      </c>
      <c r="R841" s="2" t="s">
        <v>2079</v>
      </c>
      <c r="S841" s="2" t="s">
        <v>76</v>
      </c>
    </row>
    <row r="842" spans="1:19" ht="13.9" customHeight="1" x14ac:dyDescent="0.25">
      <c r="A842" s="12">
        <f>ROUND(Table1[[#This Row],[Capacity]]*134.32,0)</f>
        <v>12626</v>
      </c>
      <c r="B842" s="4">
        <v>5340</v>
      </c>
      <c r="C842" s="9" t="s">
        <v>25</v>
      </c>
      <c r="D842" s="2" t="s">
        <v>25</v>
      </c>
      <c r="E842" s="2" t="s">
        <v>2080</v>
      </c>
      <c r="F842" s="2" t="str">
        <f>Table1[[#This Row],[Facility Number]]&amp;"-"&amp;Table1[[#This Row],[Facility Name]]&amp;"-"&amp;Table1[[#This Row],[Level of Care]]</f>
        <v>5340-ESTATES OF ST LOUIS, LLC, THE-SNF</v>
      </c>
      <c r="G842" s="2" t="s">
        <v>2081</v>
      </c>
      <c r="H842" s="2" t="s">
        <v>18</v>
      </c>
      <c r="I842" s="2" t="s">
        <v>2082</v>
      </c>
      <c r="J842" s="2" t="s">
        <v>2083</v>
      </c>
      <c r="K842" s="2" t="s">
        <v>2084</v>
      </c>
      <c r="L842" s="3">
        <v>94</v>
      </c>
      <c r="M842" s="2" t="s">
        <v>2085</v>
      </c>
      <c r="N842" s="2" t="s">
        <v>2086</v>
      </c>
      <c r="O842" s="2" t="s">
        <v>2081</v>
      </c>
      <c r="P842" s="2" t="s">
        <v>18</v>
      </c>
      <c r="Q842" s="2" t="s">
        <v>2082</v>
      </c>
      <c r="R842" s="2" t="s">
        <v>2087</v>
      </c>
      <c r="S842" s="2" t="s">
        <v>36</v>
      </c>
    </row>
    <row r="843" spans="1:19" ht="13.9" customHeight="1" x14ac:dyDescent="0.25">
      <c r="A843" s="12">
        <f>ROUND(Table1[[#This Row],[Capacity]]*134.32,0)</f>
        <v>16118</v>
      </c>
      <c r="B843" s="4">
        <v>5378</v>
      </c>
      <c r="C843" s="9" t="s">
        <v>25</v>
      </c>
      <c r="D843" s="2" t="s">
        <v>25</v>
      </c>
      <c r="E843" s="2" t="s">
        <v>2088</v>
      </c>
      <c r="F843" s="2" t="str">
        <f>Table1[[#This Row],[Facility Number]]&amp;"-"&amp;Table1[[#This Row],[Facility Name]]&amp;"-"&amp;Table1[[#This Row],[Level of Care]]</f>
        <v>5378-SWEET SPRINGS VILLA-SNF</v>
      </c>
      <c r="G843" s="2" t="s">
        <v>2089</v>
      </c>
      <c r="H843" s="2" t="s">
        <v>2090</v>
      </c>
      <c r="I843" s="2" t="s">
        <v>2091</v>
      </c>
      <c r="J843" s="2" t="s">
        <v>2092</v>
      </c>
      <c r="K843" s="2" t="s">
        <v>2093</v>
      </c>
      <c r="L843" s="3">
        <v>120</v>
      </c>
      <c r="M843" s="2" t="s">
        <v>2094</v>
      </c>
      <c r="N843" s="2" t="s">
        <v>2095</v>
      </c>
      <c r="O843" s="2" t="s">
        <v>2089</v>
      </c>
      <c r="P843" s="2" t="s">
        <v>2090</v>
      </c>
      <c r="Q843" s="2" t="s">
        <v>2091</v>
      </c>
      <c r="R843" s="2" t="s">
        <v>2096</v>
      </c>
      <c r="S843" s="2" t="s">
        <v>24</v>
      </c>
    </row>
    <row r="844" spans="1:19" ht="13.9" customHeight="1" x14ac:dyDescent="0.25">
      <c r="A844" s="12">
        <f>ROUND(Table1[[#This Row],[Capacity]]*134.32,0)</f>
        <v>15312</v>
      </c>
      <c r="B844" s="4">
        <v>5383</v>
      </c>
      <c r="C844" s="9" t="s">
        <v>25</v>
      </c>
      <c r="D844" s="2" t="s">
        <v>25</v>
      </c>
      <c r="E844" s="2" t="s">
        <v>2097</v>
      </c>
      <c r="F844" s="2" t="str">
        <f>Table1[[#This Row],[Facility Number]]&amp;"-"&amp;Table1[[#This Row],[Facility Name]]&amp;"-"&amp;Table1[[#This Row],[Level of Care]]</f>
        <v>5383-MEDICALODGES NEOSHO-SNF</v>
      </c>
      <c r="G844" s="2" t="s">
        <v>2098</v>
      </c>
      <c r="H844" s="2" t="s">
        <v>2099</v>
      </c>
      <c r="I844" s="2" t="s">
        <v>2100</v>
      </c>
      <c r="J844" s="2" t="s">
        <v>516</v>
      </c>
      <c r="K844" s="2" t="s">
        <v>2101</v>
      </c>
      <c r="L844" s="3">
        <v>114</v>
      </c>
      <c r="M844" s="2" t="s">
        <v>2102</v>
      </c>
      <c r="N844" s="2" t="s">
        <v>2103</v>
      </c>
      <c r="O844" s="2" t="s">
        <v>2098</v>
      </c>
      <c r="P844" s="2" t="s">
        <v>2099</v>
      </c>
      <c r="Q844" s="2" t="s">
        <v>2100</v>
      </c>
      <c r="R844" s="2" t="s">
        <v>2071</v>
      </c>
      <c r="S844" s="2" t="s">
        <v>24</v>
      </c>
    </row>
    <row r="845" spans="1:19" ht="13.9" customHeight="1" x14ac:dyDescent="0.25">
      <c r="A845" s="12">
        <f>ROUND(Table1[[#This Row],[Capacity]]*134.32,0)</f>
        <v>17462</v>
      </c>
      <c r="B845" s="4">
        <v>5397</v>
      </c>
      <c r="C845" s="9" t="s">
        <v>25</v>
      </c>
      <c r="D845" s="2" t="s">
        <v>25</v>
      </c>
      <c r="E845" s="2" t="s">
        <v>2104</v>
      </c>
      <c r="F845" s="2" t="str">
        <f>Table1[[#This Row],[Facility Number]]&amp;"-"&amp;Table1[[#This Row],[Facility Name]]&amp;"-"&amp;Table1[[#This Row],[Level of Care]]</f>
        <v>5397-TROY MANOR-SNF</v>
      </c>
      <c r="G845" s="2" t="s">
        <v>2105</v>
      </c>
      <c r="H845" s="2" t="s">
        <v>1892</v>
      </c>
      <c r="I845" s="2" t="s">
        <v>2106</v>
      </c>
      <c r="J845" s="2" t="s">
        <v>2107</v>
      </c>
      <c r="K845" s="2" t="s">
        <v>2108</v>
      </c>
      <c r="L845" s="3">
        <v>130</v>
      </c>
      <c r="M845" s="2" t="s">
        <v>2109</v>
      </c>
      <c r="N845" s="2" t="s">
        <v>2110</v>
      </c>
      <c r="O845" s="2" t="s">
        <v>2105</v>
      </c>
      <c r="P845" s="2" t="s">
        <v>1892</v>
      </c>
      <c r="Q845" s="2" t="s">
        <v>2106</v>
      </c>
      <c r="R845" s="2" t="s">
        <v>2111</v>
      </c>
      <c r="S845" s="2" t="s">
        <v>36</v>
      </c>
    </row>
    <row r="846" spans="1:19" ht="13.9" customHeight="1" x14ac:dyDescent="0.25">
      <c r="A846" s="12">
        <f>ROUND(Table1[[#This Row],[Capacity]]*134.32,0)</f>
        <v>13432</v>
      </c>
      <c r="B846" s="4">
        <v>5418</v>
      </c>
      <c r="C846" s="9" t="s">
        <v>25</v>
      </c>
      <c r="D846" s="2" t="s">
        <v>25</v>
      </c>
      <c r="E846" s="2" t="s">
        <v>2112</v>
      </c>
      <c r="F846" s="2" t="str">
        <f>Table1[[#This Row],[Facility Number]]&amp;"-"&amp;Table1[[#This Row],[Facility Name]]&amp;"-"&amp;Table1[[#This Row],[Level of Care]]</f>
        <v>5418-MILAN HEALTH CARE CENTER-SNF</v>
      </c>
      <c r="G846" s="2" t="s">
        <v>2113</v>
      </c>
      <c r="H846" s="2" t="s">
        <v>2114</v>
      </c>
      <c r="I846" s="2" t="s">
        <v>2115</v>
      </c>
      <c r="J846" s="2" t="s">
        <v>2117</v>
      </c>
      <c r="K846" s="2" t="s">
        <v>113</v>
      </c>
      <c r="L846" s="3">
        <v>100</v>
      </c>
      <c r="M846" s="2" t="s">
        <v>2118</v>
      </c>
      <c r="N846" s="2" t="s">
        <v>2119</v>
      </c>
      <c r="O846" s="2" t="s">
        <v>2113</v>
      </c>
      <c r="P846" s="2" t="s">
        <v>2114</v>
      </c>
      <c r="Q846" s="2" t="s">
        <v>2115</v>
      </c>
      <c r="R846" s="2" t="s">
        <v>2120</v>
      </c>
      <c r="S846" s="2" t="s">
        <v>485</v>
      </c>
    </row>
    <row r="847" spans="1:19" ht="13.9" customHeight="1" x14ac:dyDescent="0.25">
      <c r="A847" s="12">
        <f>ROUND(Table1[[#This Row],[Capacity]]*134.32,0)</f>
        <v>11552</v>
      </c>
      <c r="B847" s="4">
        <v>5422</v>
      </c>
      <c r="C847" s="9" t="s">
        <v>25</v>
      </c>
      <c r="D847" s="2" t="s">
        <v>25</v>
      </c>
      <c r="E847" s="2" t="s">
        <v>2121</v>
      </c>
      <c r="F847" s="2" t="str">
        <f>Table1[[#This Row],[Facility Number]]&amp;"-"&amp;Table1[[#This Row],[Facility Name]]&amp;"-"&amp;Table1[[#This Row],[Level of Care]]</f>
        <v>5422-MILLER COUNTY CARE AND REHABILITATION CENTER-SNF</v>
      </c>
      <c r="G847" s="2" t="s">
        <v>2122</v>
      </c>
      <c r="H847" s="2" t="s">
        <v>2123</v>
      </c>
      <c r="I847" s="2" t="s">
        <v>2124</v>
      </c>
      <c r="J847" s="2" t="s">
        <v>2125</v>
      </c>
      <c r="K847" s="2" t="s">
        <v>2126</v>
      </c>
      <c r="L847" s="3">
        <v>86</v>
      </c>
      <c r="M847" s="2" t="s">
        <v>2127</v>
      </c>
      <c r="N847" s="2" t="s">
        <v>2128</v>
      </c>
      <c r="O847" s="2" t="s">
        <v>2129</v>
      </c>
      <c r="P847" s="2" t="s">
        <v>2123</v>
      </c>
      <c r="Q847" s="2" t="s">
        <v>2124</v>
      </c>
      <c r="R847" s="2" t="s">
        <v>2130</v>
      </c>
      <c r="S847" s="2" t="s">
        <v>664</v>
      </c>
    </row>
    <row r="848" spans="1:19" ht="13.9" customHeight="1" x14ac:dyDescent="0.25">
      <c r="A848" s="12">
        <f>ROUND(Table1[[#This Row],[Capacity]]*134.32,0)</f>
        <v>8059</v>
      </c>
      <c r="B848" s="4">
        <v>5473</v>
      </c>
      <c r="C848" s="9" t="s">
        <v>25</v>
      </c>
      <c r="D848" s="2" t="s">
        <v>25</v>
      </c>
      <c r="E848" s="2" t="s">
        <v>2147</v>
      </c>
      <c r="F848" s="2" t="str">
        <f>Table1[[#This Row],[Facility Number]]&amp;"-"&amp;Table1[[#This Row],[Facility Name]]&amp;"-"&amp;Table1[[#This Row],[Level of Care]]</f>
        <v>5473-MONROE CITY MANOR CARE CENTER-SNF</v>
      </c>
      <c r="G848" s="2" t="s">
        <v>2148</v>
      </c>
      <c r="H848" s="2" t="s">
        <v>2149</v>
      </c>
      <c r="I848" s="2" t="s">
        <v>2150</v>
      </c>
      <c r="J848" s="2" t="s">
        <v>2151</v>
      </c>
      <c r="K848" s="2" t="s">
        <v>2152</v>
      </c>
      <c r="L848" s="3">
        <v>60</v>
      </c>
      <c r="M848" s="2" t="s">
        <v>2153</v>
      </c>
      <c r="N848" s="2" t="s">
        <v>2154</v>
      </c>
      <c r="O848" s="2" t="s">
        <v>2155</v>
      </c>
      <c r="P848" s="2" t="s">
        <v>2149</v>
      </c>
      <c r="Q848" s="2" t="s">
        <v>2150</v>
      </c>
      <c r="R848" s="2" t="s">
        <v>2156</v>
      </c>
      <c r="S848" s="2" t="s">
        <v>24</v>
      </c>
    </row>
    <row r="849" spans="1:19" ht="13.9" customHeight="1" x14ac:dyDescent="0.25">
      <c r="A849" s="12">
        <f>ROUND(Table1[[#This Row],[Capacity]]*134.32,0)</f>
        <v>15984</v>
      </c>
      <c r="B849" s="4">
        <v>5484</v>
      </c>
      <c r="C849" s="9" t="s">
        <v>25</v>
      </c>
      <c r="D849" s="2" t="s">
        <v>25</v>
      </c>
      <c r="E849" s="2" t="s">
        <v>2157</v>
      </c>
      <c r="F849" s="2" t="str">
        <f>Table1[[#This Row],[Facility Number]]&amp;"-"&amp;Table1[[#This Row],[Facility Name]]&amp;"-"&amp;Table1[[#This Row],[Level of Care]]</f>
        <v>5484-MONROE MANOR-SNF</v>
      </c>
      <c r="G849" s="2" t="s">
        <v>2158</v>
      </c>
      <c r="H849" s="2" t="s">
        <v>2159</v>
      </c>
      <c r="I849" s="2" t="s">
        <v>2160</v>
      </c>
      <c r="J849" s="2" t="s">
        <v>2161</v>
      </c>
      <c r="K849" s="2" t="s">
        <v>2162</v>
      </c>
      <c r="L849" s="3">
        <v>119</v>
      </c>
      <c r="M849" s="2" t="s">
        <v>2163</v>
      </c>
      <c r="N849" s="2" t="s">
        <v>2164</v>
      </c>
      <c r="O849" s="2" t="s">
        <v>2158</v>
      </c>
      <c r="P849" s="2" t="s">
        <v>2159</v>
      </c>
      <c r="Q849" s="2" t="s">
        <v>2160</v>
      </c>
      <c r="R849" s="2" t="s">
        <v>2165</v>
      </c>
      <c r="S849" s="2" t="s">
        <v>664</v>
      </c>
    </row>
    <row r="850" spans="1:19" ht="13.9" customHeight="1" x14ac:dyDescent="0.25">
      <c r="A850" s="12">
        <f>ROUND(Table1[[#This Row],[Capacity]]*134.32,0)</f>
        <v>8059</v>
      </c>
      <c r="B850" s="4">
        <v>5557</v>
      </c>
      <c r="C850" s="9" t="s">
        <v>25</v>
      </c>
      <c r="D850" s="2" t="s">
        <v>25</v>
      </c>
      <c r="E850" s="2" t="s">
        <v>2181</v>
      </c>
      <c r="F850" s="2" t="str">
        <f>Table1[[#This Row],[Facility Number]]&amp;"-"&amp;Table1[[#This Row],[Facility Name]]&amp;"-"&amp;Table1[[#This Row],[Level of Care]]</f>
        <v>5557-MORNINGSIDE CENTER-SNF</v>
      </c>
      <c r="G850" s="2" t="s">
        <v>2182</v>
      </c>
      <c r="H850" s="2" t="s">
        <v>1558</v>
      </c>
      <c r="I850" s="2" t="s">
        <v>2175</v>
      </c>
      <c r="J850" s="2" t="s">
        <v>2176</v>
      </c>
      <c r="K850" s="2" t="s">
        <v>2177</v>
      </c>
      <c r="L850" s="3">
        <v>60</v>
      </c>
      <c r="M850" s="2" t="s">
        <v>2178</v>
      </c>
      <c r="N850" s="2" t="s">
        <v>2183</v>
      </c>
      <c r="O850" s="2" t="s">
        <v>2182</v>
      </c>
      <c r="P850" s="2" t="s">
        <v>1558</v>
      </c>
      <c r="Q850" s="2" t="s">
        <v>2175</v>
      </c>
      <c r="R850" s="2" t="s">
        <v>2180</v>
      </c>
      <c r="S850" s="2" t="s">
        <v>664</v>
      </c>
    </row>
    <row r="851" spans="1:19" ht="13.9" customHeight="1" x14ac:dyDescent="0.25">
      <c r="A851" s="12">
        <f>ROUND(Table1[[#This Row],[Capacity]]*134.32,0)</f>
        <v>15312</v>
      </c>
      <c r="B851" s="4">
        <v>5568</v>
      </c>
      <c r="C851" s="9" t="s">
        <v>25</v>
      </c>
      <c r="D851" s="2" t="s">
        <v>25</v>
      </c>
      <c r="E851" s="2" t="s">
        <v>2184</v>
      </c>
      <c r="F851" s="2" t="str">
        <f>Table1[[#This Row],[Facility Number]]&amp;"-"&amp;Table1[[#This Row],[Facility Name]]&amp;"-"&amp;Table1[[#This Row],[Level of Care]]</f>
        <v>5568-MOTHER OF GOOD COUNSEL HOME-SNF</v>
      </c>
      <c r="G851" s="2" t="s">
        <v>2185</v>
      </c>
      <c r="H851" s="2" t="s">
        <v>18</v>
      </c>
      <c r="I851" s="2" t="s">
        <v>2186</v>
      </c>
      <c r="J851" s="2" t="s">
        <v>1165</v>
      </c>
      <c r="K851" s="2" t="s">
        <v>2187</v>
      </c>
      <c r="L851" s="3">
        <v>114</v>
      </c>
      <c r="M851" s="2" t="s">
        <v>2188</v>
      </c>
      <c r="N851" s="2" t="s">
        <v>2189</v>
      </c>
      <c r="O851" s="2" t="s">
        <v>2185</v>
      </c>
      <c r="P851" s="2" t="s">
        <v>18</v>
      </c>
      <c r="Q851" s="2" t="s">
        <v>2186</v>
      </c>
      <c r="R851" s="2" t="s">
        <v>2184</v>
      </c>
      <c r="S851" s="2" t="s">
        <v>76</v>
      </c>
    </row>
    <row r="852" spans="1:19" ht="13.9" customHeight="1" x14ac:dyDescent="0.25">
      <c r="A852" s="12">
        <f>ROUND(Table1[[#This Row],[Capacity]]*134.32,0)</f>
        <v>23103</v>
      </c>
      <c r="B852" s="4">
        <v>5579</v>
      </c>
      <c r="C852" s="9" t="s">
        <v>25</v>
      </c>
      <c r="D852" s="2" t="s">
        <v>25</v>
      </c>
      <c r="E852" s="2" t="s">
        <v>2190</v>
      </c>
      <c r="F852" s="2" t="str">
        <f>Table1[[#This Row],[Facility Number]]&amp;"-"&amp;Table1[[#This Row],[Facility Name]]&amp;"-"&amp;Table1[[#This Row],[Level of Care]]</f>
        <v>5579-WILSON'S CREEK NURSING &amp; REHAB-SNF</v>
      </c>
      <c r="G852" s="2" t="s">
        <v>2191</v>
      </c>
      <c r="H852" s="2" t="s">
        <v>40</v>
      </c>
      <c r="I852" s="2" t="s">
        <v>2192</v>
      </c>
      <c r="J852" s="2" t="s">
        <v>103</v>
      </c>
      <c r="K852" s="2" t="s">
        <v>2193</v>
      </c>
      <c r="L852" s="3">
        <v>172</v>
      </c>
      <c r="M852" s="2" t="s">
        <v>2194</v>
      </c>
      <c r="N852" s="2" t="s">
        <v>2195</v>
      </c>
      <c r="O852" s="2" t="s">
        <v>2191</v>
      </c>
      <c r="P852" s="2" t="s">
        <v>40</v>
      </c>
      <c r="Q852" s="2" t="s">
        <v>2192</v>
      </c>
      <c r="R852" s="2" t="s">
        <v>2196</v>
      </c>
      <c r="S852" s="2" t="s">
        <v>36</v>
      </c>
    </row>
    <row r="853" spans="1:19" ht="13.9" customHeight="1" x14ac:dyDescent="0.25">
      <c r="A853" s="12">
        <f>ROUND(Table1[[#This Row],[Capacity]]*134.32,0)</f>
        <v>25789</v>
      </c>
      <c r="B853" s="4">
        <v>5586</v>
      </c>
      <c r="C853" s="9" t="s">
        <v>25</v>
      </c>
      <c r="D853" s="2" t="s">
        <v>25</v>
      </c>
      <c r="E853" s="2" t="s">
        <v>2197</v>
      </c>
      <c r="F853" s="2" t="str">
        <f>Table1[[#This Row],[Facility Number]]&amp;"-"&amp;Table1[[#This Row],[Facility Name]]&amp;"-"&amp;Table1[[#This Row],[Level of Care]]</f>
        <v>5586-BETHESDA SOUTHGATE-SNF</v>
      </c>
      <c r="G853" s="2" t="s">
        <v>2198</v>
      </c>
      <c r="H853" s="2" t="s">
        <v>18</v>
      </c>
      <c r="I853" s="2" t="s">
        <v>2199</v>
      </c>
      <c r="J853" s="2" t="s">
        <v>151</v>
      </c>
      <c r="K853" s="2" t="s">
        <v>2200</v>
      </c>
      <c r="L853" s="3">
        <v>192</v>
      </c>
      <c r="M853" s="2" t="s">
        <v>2201</v>
      </c>
      <c r="N853" s="2" t="s">
        <v>2202</v>
      </c>
      <c r="O853" s="2" t="s">
        <v>2198</v>
      </c>
      <c r="P853" s="2" t="s">
        <v>18</v>
      </c>
      <c r="Q853" s="2" t="s">
        <v>2199</v>
      </c>
      <c r="R853" s="2" t="s">
        <v>214</v>
      </c>
      <c r="S853" s="2" t="s">
        <v>76</v>
      </c>
    </row>
    <row r="854" spans="1:19" ht="13.9" customHeight="1" x14ac:dyDescent="0.25">
      <c r="A854" s="12">
        <f>ROUND(Table1[[#This Row],[Capacity]]*134.32,0)</f>
        <v>14507</v>
      </c>
      <c r="B854" s="4">
        <v>5703</v>
      </c>
      <c r="C854" s="9" t="s">
        <v>25</v>
      </c>
      <c r="D854" s="2" t="s">
        <v>25</v>
      </c>
      <c r="E854" s="2" t="s">
        <v>2213</v>
      </c>
      <c r="F854" s="2" t="str">
        <f>Table1[[#This Row],[Facility Number]]&amp;"-"&amp;Table1[[#This Row],[Facility Name]]&amp;"-"&amp;Table1[[#This Row],[Level of Care]]</f>
        <v>5703-MOORE-FEW CARE CENTER-SNF</v>
      </c>
      <c r="G854" s="2" t="s">
        <v>2214</v>
      </c>
      <c r="H854" s="2" t="s">
        <v>2215</v>
      </c>
      <c r="I854" s="2" t="s">
        <v>2216</v>
      </c>
      <c r="J854" s="2" t="s">
        <v>2217</v>
      </c>
      <c r="K854" s="2" t="s">
        <v>2218</v>
      </c>
      <c r="L854" s="3">
        <v>108</v>
      </c>
      <c r="M854" s="2" t="s">
        <v>2219</v>
      </c>
      <c r="N854" s="2" t="s">
        <v>2220</v>
      </c>
      <c r="O854" s="2" t="s">
        <v>2214</v>
      </c>
      <c r="P854" s="2" t="s">
        <v>2215</v>
      </c>
      <c r="Q854" s="2" t="s">
        <v>2216</v>
      </c>
      <c r="R854" s="2" t="s">
        <v>2221</v>
      </c>
      <c r="S854" s="2" t="s">
        <v>2222</v>
      </c>
    </row>
    <row r="855" spans="1:19" ht="13.9" customHeight="1" x14ac:dyDescent="0.25">
      <c r="A855" s="12">
        <f>ROUND(Table1[[#This Row],[Capacity]]*134.32,0)</f>
        <v>13432</v>
      </c>
      <c r="B855" s="4">
        <v>5717</v>
      </c>
      <c r="C855" s="9" t="s">
        <v>25</v>
      </c>
      <c r="D855" s="2" t="s">
        <v>25</v>
      </c>
      <c r="E855" s="2" t="s">
        <v>2223</v>
      </c>
      <c r="F855" s="2" t="str">
        <f>Table1[[#This Row],[Facility Number]]&amp;"-"&amp;Table1[[#This Row],[Facility Name]]&amp;"-"&amp;Table1[[#This Row],[Level of Care]]</f>
        <v>5717-MEDICALODGES NEVADA-SNF</v>
      </c>
      <c r="G855" s="2" t="s">
        <v>2224</v>
      </c>
      <c r="H855" s="2" t="s">
        <v>2215</v>
      </c>
      <c r="I855" s="2" t="s">
        <v>2225</v>
      </c>
      <c r="J855" s="2" t="s">
        <v>2226</v>
      </c>
      <c r="K855" s="2" t="s">
        <v>2227</v>
      </c>
      <c r="L855" s="3">
        <v>100</v>
      </c>
      <c r="M855" s="2" t="s">
        <v>2228</v>
      </c>
      <c r="N855" s="2" t="s">
        <v>2229</v>
      </c>
      <c r="O855" s="2" t="s">
        <v>2224</v>
      </c>
      <c r="P855" s="2" t="s">
        <v>2215</v>
      </c>
      <c r="Q855" s="2" t="s">
        <v>2225</v>
      </c>
      <c r="R855" s="2" t="s">
        <v>2071</v>
      </c>
      <c r="S855" s="2" t="s">
        <v>24</v>
      </c>
    </row>
    <row r="856" spans="1:19" ht="13.9" customHeight="1" x14ac:dyDescent="0.25">
      <c r="A856" s="12">
        <f>ROUND(Table1[[#This Row],[Capacity]]*134.32,0)</f>
        <v>11686</v>
      </c>
      <c r="B856" s="4">
        <v>5723</v>
      </c>
      <c r="C856" s="9" t="s">
        <v>25</v>
      </c>
      <c r="D856" s="2" t="s">
        <v>25</v>
      </c>
      <c r="E856" s="2" t="s">
        <v>2230</v>
      </c>
      <c r="F856" s="2" t="str">
        <f>Table1[[#This Row],[Facility Number]]&amp;"-"&amp;Table1[[#This Row],[Facility Name]]&amp;"-"&amp;Table1[[#This Row],[Level of Care]]</f>
        <v>5723-ST ANDREW'S AT NEW FLORENCE-SNF</v>
      </c>
      <c r="G856" s="2" t="s">
        <v>2231</v>
      </c>
      <c r="H856" s="2" t="s">
        <v>2232</v>
      </c>
      <c r="I856" s="2" t="s">
        <v>2233</v>
      </c>
      <c r="J856" s="2" t="s">
        <v>246</v>
      </c>
      <c r="K856" s="2" t="s">
        <v>2234</v>
      </c>
      <c r="L856" s="3">
        <v>87</v>
      </c>
      <c r="M856" s="2" t="s">
        <v>2235</v>
      </c>
      <c r="N856" s="2" t="s">
        <v>2236</v>
      </c>
      <c r="O856" s="2" t="s">
        <v>2231</v>
      </c>
      <c r="P856" s="2" t="s">
        <v>2232</v>
      </c>
      <c r="Q856" s="2" t="s">
        <v>2233</v>
      </c>
      <c r="R856" s="2" t="s">
        <v>2237</v>
      </c>
      <c r="S856" s="2" t="s">
        <v>76</v>
      </c>
    </row>
    <row r="857" spans="1:19" ht="13.9" customHeight="1" x14ac:dyDescent="0.25">
      <c r="A857" s="12">
        <f>ROUND(Table1[[#This Row],[Capacity]]*134.32,0)</f>
        <v>12089</v>
      </c>
      <c r="B857" s="4">
        <v>5738</v>
      </c>
      <c r="C857" s="9" t="s">
        <v>25</v>
      </c>
      <c r="D857" s="2" t="s">
        <v>25</v>
      </c>
      <c r="E857" s="2" t="s">
        <v>2238</v>
      </c>
      <c r="F857" s="2" t="str">
        <f>Table1[[#This Row],[Facility Number]]&amp;"-"&amp;Table1[[#This Row],[Facility Name]]&amp;"-"&amp;Table1[[#This Row],[Level of Care]]</f>
        <v>5738-NEW HAVEN CARE CENTER-SNF</v>
      </c>
      <c r="G857" s="2" t="s">
        <v>2239</v>
      </c>
      <c r="H857" s="2" t="s">
        <v>2240</v>
      </c>
      <c r="I857" s="2" t="s">
        <v>2241</v>
      </c>
      <c r="J857" s="2" t="s">
        <v>2242</v>
      </c>
      <c r="K857" s="2" t="s">
        <v>2243</v>
      </c>
      <c r="L857" s="3">
        <v>90</v>
      </c>
      <c r="M857" s="2" t="s">
        <v>2244</v>
      </c>
      <c r="N857" s="2" t="s">
        <v>2245</v>
      </c>
      <c r="O857" s="2" t="s">
        <v>2246</v>
      </c>
      <c r="P857" s="2" t="s">
        <v>2240</v>
      </c>
      <c r="Q857" s="2" t="s">
        <v>2241</v>
      </c>
      <c r="R857" s="2" t="s">
        <v>2247</v>
      </c>
      <c r="S857" s="2" t="s">
        <v>76</v>
      </c>
    </row>
    <row r="858" spans="1:19" ht="13.9" customHeight="1" x14ac:dyDescent="0.25">
      <c r="A858" s="12">
        <f>ROUND(Table1[[#This Row],[Capacity]]*134.32,0)</f>
        <v>8059</v>
      </c>
      <c r="B858" s="4">
        <v>5749</v>
      </c>
      <c r="C858" s="9" t="s">
        <v>25</v>
      </c>
      <c r="D858" s="2" t="s">
        <v>25</v>
      </c>
      <c r="E858" s="2" t="s">
        <v>2248</v>
      </c>
      <c r="F858" s="2" t="str">
        <f>Table1[[#This Row],[Facility Number]]&amp;"-"&amp;Table1[[#This Row],[Facility Name]]&amp;"-"&amp;Table1[[#This Row],[Level of Care]]</f>
        <v>5749-NEW HAVEN LIVING CENTER-SNF</v>
      </c>
      <c r="G858" s="2" t="s">
        <v>2249</v>
      </c>
      <c r="H858" s="2" t="s">
        <v>2250</v>
      </c>
      <c r="I858" s="2" t="s">
        <v>2251</v>
      </c>
      <c r="J858" s="2" t="s">
        <v>2252</v>
      </c>
      <c r="K858" s="2" t="s">
        <v>2253</v>
      </c>
      <c r="L858" s="3">
        <v>60</v>
      </c>
      <c r="M858" s="2" t="s">
        <v>2254</v>
      </c>
      <c r="N858" s="2" t="s">
        <v>2255</v>
      </c>
      <c r="O858" s="2" t="s">
        <v>2249</v>
      </c>
      <c r="P858" s="2" t="s">
        <v>2250</v>
      </c>
      <c r="Q858" s="2" t="s">
        <v>2251</v>
      </c>
      <c r="R858" s="2" t="s">
        <v>2256</v>
      </c>
      <c r="S858" s="2" t="s">
        <v>36</v>
      </c>
    </row>
    <row r="859" spans="1:19" ht="13.9" customHeight="1" x14ac:dyDescent="0.25">
      <c r="A859" s="12">
        <f>ROUND(Table1[[#This Row],[Capacity]]*134.32,0)</f>
        <v>8059</v>
      </c>
      <c r="B859" s="4">
        <v>5766</v>
      </c>
      <c r="C859" s="9" t="s">
        <v>25</v>
      </c>
      <c r="D859" s="2" t="s">
        <v>25</v>
      </c>
      <c r="E859" s="2" t="s">
        <v>2257</v>
      </c>
      <c r="F859" s="2" t="str">
        <f>Table1[[#This Row],[Facility Number]]&amp;"-"&amp;Table1[[#This Row],[Facility Name]]&amp;"-"&amp;Table1[[#This Row],[Level of Care]]</f>
        <v>5766-NODAWAY NURSING HOME-SNF</v>
      </c>
      <c r="G859" s="2" t="s">
        <v>2258</v>
      </c>
      <c r="H859" s="2" t="s">
        <v>2000</v>
      </c>
      <c r="I859" s="2" t="s">
        <v>2259</v>
      </c>
      <c r="J859" s="2" t="s">
        <v>151</v>
      </c>
      <c r="K859" s="2" t="s">
        <v>2260</v>
      </c>
      <c r="L859" s="3">
        <v>60</v>
      </c>
      <c r="M859" s="2" t="s">
        <v>2261</v>
      </c>
      <c r="N859" s="2" t="s">
        <v>2262</v>
      </c>
      <c r="O859" s="2" t="s">
        <v>1273</v>
      </c>
      <c r="P859" s="2" t="s">
        <v>2000</v>
      </c>
      <c r="Q859" s="2" t="s">
        <v>2263</v>
      </c>
      <c r="R859" s="2" t="s">
        <v>2037</v>
      </c>
      <c r="S859" s="2" t="s">
        <v>24</v>
      </c>
    </row>
    <row r="860" spans="1:19" ht="13.9" customHeight="1" x14ac:dyDescent="0.25">
      <c r="A860" s="12">
        <f>ROUND(Table1[[#This Row],[Capacity]]*134.32,0)</f>
        <v>21223</v>
      </c>
      <c r="B860" s="4">
        <v>5782</v>
      </c>
      <c r="C860" s="9" t="s">
        <v>25</v>
      </c>
      <c r="D860" s="2" t="s">
        <v>25</v>
      </c>
      <c r="E860" s="2" t="s">
        <v>2264</v>
      </c>
      <c r="F860" s="2" t="str">
        <f>Table1[[#This Row],[Facility Number]]&amp;"-"&amp;Table1[[#This Row],[Facility Name]]&amp;"-"&amp;Table1[[#This Row],[Level of Care]]</f>
        <v>5782-CRYSTAL CREEK HEALTH AND REHABILITATION CENTER-SNF</v>
      </c>
      <c r="G860" s="2" t="s">
        <v>2265</v>
      </c>
      <c r="H860" s="2" t="s">
        <v>51</v>
      </c>
      <c r="I860" s="2" t="s">
        <v>2266</v>
      </c>
      <c r="J860" s="2" t="s">
        <v>2267</v>
      </c>
      <c r="K860" s="2" t="s">
        <v>2268</v>
      </c>
      <c r="L860" s="3">
        <v>158</v>
      </c>
      <c r="M860" s="2" t="s">
        <v>2269</v>
      </c>
      <c r="N860" s="2" t="s">
        <v>2270</v>
      </c>
      <c r="O860" s="2" t="s">
        <v>2265</v>
      </c>
      <c r="P860" s="2" t="s">
        <v>51</v>
      </c>
      <c r="Q860" s="2" t="s">
        <v>2266</v>
      </c>
      <c r="R860" s="2" t="s">
        <v>2271</v>
      </c>
      <c r="S860" s="2" t="s">
        <v>36</v>
      </c>
    </row>
    <row r="861" spans="1:19" ht="13.9" customHeight="1" x14ac:dyDescent="0.25">
      <c r="A861" s="12">
        <f>ROUND(Table1[[#This Row],[Capacity]]*134.32,0)</f>
        <v>24178</v>
      </c>
      <c r="B861" s="4">
        <v>5794</v>
      </c>
      <c r="C861" s="9" t="s">
        <v>25</v>
      </c>
      <c r="D861" s="2" t="s">
        <v>25</v>
      </c>
      <c r="E861" s="2" t="s">
        <v>2272</v>
      </c>
      <c r="F861" s="2" t="str">
        <f>Table1[[#This Row],[Facility Number]]&amp;"-"&amp;Table1[[#This Row],[Facility Name]]&amp;"-"&amp;Table1[[#This Row],[Level of Care]]</f>
        <v>5794-WOODLAND MANOR-SNF</v>
      </c>
      <c r="G861" s="2" t="s">
        <v>2273</v>
      </c>
      <c r="H861" s="2" t="s">
        <v>40</v>
      </c>
      <c r="I861" s="2" t="s">
        <v>2274</v>
      </c>
      <c r="J861" s="2" t="s">
        <v>2275</v>
      </c>
      <c r="K861" s="2" t="s">
        <v>2276</v>
      </c>
      <c r="L861" s="3">
        <v>180</v>
      </c>
      <c r="M861" s="2" t="s">
        <v>2277</v>
      </c>
      <c r="N861" s="2" t="s">
        <v>2278</v>
      </c>
      <c r="O861" s="2" t="s">
        <v>2273</v>
      </c>
      <c r="P861" s="2" t="s">
        <v>40</v>
      </c>
      <c r="Q861" s="2" t="s">
        <v>2274</v>
      </c>
      <c r="R861" s="2" t="s">
        <v>2279</v>
      </c>
      <c r="S861" s="2" t="s">
        <v>24</v>
      </c>
    </row>
    <row r="862" spans="1:19" ht="13.9" customHeight="1" x14ac:dyDescent="0.25">
      <c r="A862" s="12">
        <f>ROUND(Table1[[#This Row],[Capacity]]*134.32,0)</f>
        <v>16656</v>
      </c>
      <c r="B862" s="4">
        <v>5804</v>
      </c>
      <c r="C862" s="9" t="s">
        <v>25</v>
      </c>
      <c r="D862" s="2" t="s">
        <v>25</v>
      </c>
      <c r="E862" s="2" t="s">
        <v>2280</v>
      </c>
      <c r="F862" s="2" t="str">
        <f>Table1[[#This Row],[Facility Number]]&amp;"-"&amp;Table1[[#This Row],[Facility Name]]&amp;"-"&amp;Table1[[#This Row],[Level of Care]]</f>
        <v>5804-PIN OAKS LIVING CENTER-SNF</v>
      </c>
      <c r="G862" s="2" t="s">
        <v>2281</v>
      </c>
      <c r="H862" s="2" t="s">
        <v>1629</v>
      </c>
      <c r="I862" s="2" t="s">
        <v>2282</v>
      </c>
      <c r="J862" s="2" t="s">
        <v>2283</v>
      </c>
      <c r="K862" s="2" t="s">
        <v>2284</v>
      </c>
      <c r="L862" s="3">
        <v>124</v>
      </c>
      <c r="M862" s="2" t="s">
        <v>2285</v>
      </c>
      <c r="N862" s="2" t="s">
        <v>2286</v>
      </c>
      <c r="O862" s="2" t="s">
        <v>2281</v>
      </c>
      <c r="P862" s="2" t="s">
        <v>1629</v>
      </c>
      <c r="Q862" s="2" t="s">
        <v>2282</v>
      </c>
      <c r="R862" s="2" t="s">
        <v>2287</v>
      </c>
      <c r="S862" s="2" t="s">
        <v>36</v>
      </c>
    </row>
    <row r="863" spans="1:19" ht="13.9" customHeight="1" x14ac:dyDescent="0.25">
      <c r="A863" s="12">
        <f>ROUND(Table1[[#This Row],[Capacity]]*134.32,0)</f>
        <v>9402</v>
      </c>
      <c r="B863" s="4">
        <v>5832</v>
      </c>
      <c r="C863" s="9" t="s">
        <v>25</v>
      </c>
      <c r="D863" s="2" t="s">
        <v>25</v>
      </c>
      <c r="E863" s="2" t="s">
        <v>2288</v>
      </c>
      <c r="F863" s="2" t="str">
        <f>Table1[[#This Row],[Facility Number]]&amp;"-"&amp;Table1[[#This Row],[Facility Name]]&amp;"-"&amp;Table1[[#This Row],[Level of Care]]</f>
        <v>5832-PINE VIEW MANOR, INC-SNF</v>
      </c>
      <c r="G863" s="2" t="s">
        <v>2289</v>
      </c>
      <c r="H863" s="2" t="s">
        <v>2290</v>
      </c>
      <c r="I863" s="2" t="s">
        <v>2291</v>
      </c>
      <c r="J863" s="2" t="s">
        <v>2293</v>
      </c>
      <c r="K863" s="2" t="s">
        <v>2294</v>
      </c>
      <c r="L863" s="3">
        <v>70</v>
      </c>
      <c r="M863" s="2" t="s">
        <v>2295</v>
      </c>
      <c r="N863" s="2" t="s">
        <v>2296</v>
      </c>
      <c r="O863" s="2" t="s">
        <v>2289</v>
      </c>
      <c r="P863" s="2" t="s">
        <v>2290</v>
      </c>
      <c r="Q863" s="2" t="s">
        <v>2291</v>
      </c>
      <c r="R863" s="2" t="s">
        <v>2288</v>
      </c>
      <c r="S863" s="2" t="s">
        <v>76</v>
      </c>
    </row>
    <row r="864" spans="1:19" ht="13.9" customHeight="1" x14ac:dyDescent="0.25">
      <c r="A864" s="12">
        <f>ROUND(Table1[[#This Row],[Capacity]]*134.32,0)</f>
        <v>12089</v>
      </c>
      <c r="B864" s="4">
        <v>5849</v>
      </c>
      <c r="C864" s="9" t="s">
        <v>25</v>
      </c>
      <c r="D864" s="2" t="s">
        <v>25</v>
      </c>
      <c r="E864" s="2" t="s">
        <v>2297</v>
      </c>
      <c r="F864" s="2" t="str">
        <f>Table1[[#This Row],[Facility Number]]&amp;"-"&amp;Table1[[#This Row],[Facility Name]]&amp;"-"&amp;Table1[[#This Row],[Level of Care]]</f>
        <v>5849-ASPIRE SENIOR LIVING OAK GROVE-SNF</v>
      </c>
      <c r="G864" s="2" t="s">
        <v>2298</v>
      </c>
      <c r="H864" s="2" t="s">
        <v>2299</v>
      </c>
      <c r="I864" s="2" t="s">
        <v>2300</v>
      </c>
      <c r="J864" s="2" t="s">
        <v>2301</v>
      </c>
      <c r="K864" s="2" t="s">
        <v>2302</v>
      </c>
      <c r="L864" s="3">
        <v>90</v>
      </c>
      <c r="M864" s="2" t="s">
        <v>2303</v>
      </c>
      <c r="N864" s="2" t="s">
        <v>2304</v>
      </c>
      <c r="O864" s="2" t="s">
        <v>2305</v>
      </c>
      <c r="P864" s="2" t="s">
        <v>2299</v>
      </c>
      <c r="Q864" s="2" t="s">
        <v>2300</v>
      </c>
      <c r="R864" s="2" t="s">
        <v>2306</v>
      </c>
      <c r="S864" s="2" t="s">
        <v>36</v>
      </c>
    </row>
    <row r="865" spans="1:19" ht="13.9" customHeight="1" x14ac:dyDescent="0.25">
      <c r="A865" s="12">
        <f>ROUND(Table1[[#This Row],[Capacity]]*134.32,0)</f>
        <v>9671</v>
      </c>
      <c r="B865" s="4">
        <v>5864</v>
      </c>
      <c r="C865" s="9" t="s">
        <v>25</v>
      </c>
      <c r="D865" s="2" t="s">
        <v>25</v>
      </c>
      <c r="E865" s="2" t="s">
        <v>2307</v>
      </c>
      <c r="F865" s="2" t="str">
        <f>Table1[[#This Row],[Facility Number]]&amp;"-"&amp;Table1[[#This Row],[Facility Name]]&amp;"-"&amp;Table1[[#This Row],[Level of Care]]</f>
        <v>5864-OAK KNOLL SKILLED NURSING &amp; REHABILITATION CENTER-SNF</v>
      </c>
      <c r="G865" s="2" t="s">
        <v>2308</v>
      </c>
      <c r="H865" s="2" t="s">
        <v>640</v>
      </c>
      <c r="I865" s="2" t="s">
        <v>2309</v>
      </c>
      <c r="J865" s="2" t="s">
        <v>1829</v>
      </c>
      <c r="K865" s="2" t="s">
        <v>924</v>
      </c>
      <c r="L865" s="3">
        <v>72</v>
      </c>
      <c r="M865" s="2" t="s">
        <v>2310</v>
      </c>
      <c r="N865" s="2" t="s">
        <v>2311</v>
      </c>
      <c r="O865" s="2" t="s">
        <v>2308</v>
      </c>
      <c r="P865" s="2" t="s">
        <v>640</v>
      </c>
      <c r="Q865" s="2" t="s">
        <v>2309</v>
      </c>
      <c r="R865" s="2" t="s">
        <v>2312</v>
      </c>
      <c r="S865" s="2" t="s">
        <v>24</v>
      </c>
    </row>
    <row r="866" spans="1:19" ht="13.9" customHeight="1" x14ac:dyDescent="0.25">
      <c r="A866" s="12">
        <f>ROUND(Table1[[#This Row],[Capacity]]*134.32,0)</f>
        <v>12895</v>
      </c>
      <c r="B866" s="4">
        <v>5900</v>
      </c>
      <c r="C866" s="9" t="s">
        <v>25</v>
      </c>
      <c r="D866" s="2" t="s">
        <v>25</v>
      </c>
      <c r="E866" s="2" t="s">
        <v>2313</v>
      </c>
      <c r="F866" s="2" t="str">
        <f>Table1[[#This Row],[Facility Number]]&amp;"-"&amp;Table1[[#This Row],[Facility Name]]&amp;"-"&amp;Table1[[#This Row],[Level of Care]]</f>
        <v>5900-PIONEER SKILLED NURSING CENTER-SNF</v>
      </c>
      <c r="G866" s="2" t="s">
        <v>2314</v>
      </c>
      <c r="H866" s="2" t="s">
        <v>2315</v>
      </c>
      <c r="I866" s="2" t="s">
        <v>2316</v>
      </c>
      <c r="J866" s="2" t="s">
        <v>2317</v>
      </c>
      <c r="K866" s="2" t="s">
        <v>697</v>
      </c>
      <c r="L866" s="3">
        <v>96</v>
      </c>
      <c r="M866" s="2" t="s">
        <v>2318</v>
      </c>
      <c r="N866" s="2" t="s">
        <v>2319</v>
      </c>
      <c r="O866" s="2" t="s">
        <v>2320</v>
      </c>
      <c r="P866" s="2" t="s">
        <v>2315</v>
      </c>
      <c r="Q866" s="2" t="s">
        <v>2316</v>
      </c>
      <c r="R866" s="2" t="s">
        <v>2321</v>
      </c>
      <c r="S866" s="2" t="s">
        <v>36</v>
      </c>
    </row>
    <row r="867" spans="1:19" ht="13.9" customHeight="1" x14ac:dyDescent="0.25">
      <c r="A867" s="12">
        <f>ROUND(Table1[[#This Row],[Capacity]]*134.32,0)</f>
        <v>16118</v>
      </c>
      <c r="B867" s="4">
        <v>5914</v>
      </c>
      <c r="C867" s="9" t="s">
        <v>25</v>
      </c>
      <c r="D867" s="2" t="s">
        <v>25</v>
      </c>
      <c r="E867" s="2" t="s">
        <v>2322</v>
      </c>
      <c r="F867" s="2" t="str">
        <f>Table1[[#This Row],[Facility Number]]&amp;"-"&amp;Table1[[#This Row],[Facility Name]]&amp;"-"&amp;Table1[[#This Row],[Level of Care]]</f>
        <v>5914-OAK PARK CARE CENTER-SNF</v>
      </c>
      <c r="G867" s="2" t="s">
        <v>2323</v>
      </c>
      <c r="H867" s="2" t="s">
        <v>18</v>
      </c>
      <c r="I867" s="2" t="s">
        <v>2324</v>
      </c>
      <c r="J867" s="2" t="s">
        <v>103</v>
      </c>
      <c r="K867" s="2" t="s">
        <v>2325</v>
      </c>
      <c r="L867" s="3">
        <v>120</v>
      </c>
      <c r="M867" s="2" t="s">
        <v>2326</v>
      </c>
      <c r="N867" s="2" t="s">
        <v>2327</v>
      </c>
      <c r="O867" s="2" t="s">
        <v>2323</v>
      </c>
      <c r="P867" s="2" t="s">
        <v>18</v>
      </c>
      <c r="Q867" s="2" t="s">
        <v>2324</v>
      </c>
      <c r="R867" s="2" t="s">
        <v>2328</v>
      </c>
      <c r="S867" s="2" t="s">
        <v>36</v>
      </c>
    </row>
    <row r="868" spans="1:19" ht="13.9" customHeight="1" x14ac:dyDescent="0.25">
      <c r="A868" s="12">
        <f>ROUND(Table1[[#This Row],[Capacity]]*134.32,0)</f>
        <v>8059</v>
      </c>
      <c r="B868" s="4">
        <v>5994</v>
      </c>
      <c r="C868" s="9" t="s">
        <v>25</v>
      </c>
      <c r="D868" s="2" t="s">
        <v>25</v>
      </c>
      <c r="E868" s="2" t="s">
        <v>2346</v>
      </c>
      <c r="F868" s="2" t="str">
        <f>Table1[[#This Row],[Facility Number]]&amp;"-"&amp;Table1[[#This Row],[Facility Name]]&amp;"-"&amp;Table1[[#This Row],[Level of Care]]</f>
        <v>5994-OAKRIDGE OF PLATTSBURG-SNF</v>
      </c>
      <c r="G868" s="2" t="s">
        <v>2347</v>
      </c>
      <c r="H868" s="2" t="s">
        <v>2348</v>
      </c>
      <c r="I868" s="2" t="s">
        <v>2349</v>
      </c>
      <c r="J868" s="2" t="s">
        <v>81</v>
      </c>
      <c r="K868" s="2" t="s">
        <v>2350</v>
      </c>
      <c r="L868" s="3">
        <v>60</v>
      </c>
      <c r="M868" s="2" t="s">
        <v>2351</v>
      </c>
      <c r="N868" s="2" t="s">
        <v>2352</v>
      </c>
      <c r="O868" s="2" t="s">
        <v>85</v>
      </c>
      <c r="P868" s="2" t="s">
        <v>2348</v>
      </c>
      <c r="Q868" s="2" t="s">
        <v>2353</v>
      </c>
      <c r="R868" s="2" t="s">
        <v>2354</v>
      </c>
      <c r="S868" s="2" t="s">
        <v>76</v>
      </c>
    </row>
    <row r="869" spans="1:19" ht="13.9" customHeight="1" x14ac:dyDescent="0.25">
      <c r="A869" s="12">
        <f>ROUND(Table1[[#This Row],[Capacity]]*134.32,0)</f>
        <v>13701</v>
      </c>
      <c r="B869" s="4">
        <v>6020</v>
      </c>
      <c r="C869" s="9" t="s">
        <v>25</v>
      </c>
      <c r="D869" s="2" t="s">
        <v>25</v>
      </c>
      <c r="E869" s="2" t="s">
        <v>2355</v>
      </c>
      <c r="F869" s="2" t="str">
        <f>Table1[[#This Row],[Facility Number]]&amp;"-"&amp;Table1[[#This Row],[Facility Name]]&amp;"-"&amp;Table1[[#This Row],[Level of Care]]</f>
        <v>6020-PLEASANT VALLEY MANOR CARE CENTER-SNF</v>
      </c>
      <c r="G869" s="2" t="s">
        <v>2356</v>
      </c>
      <c r="H869" s="2" t="s">
        <v>887</v>
      </c>
      <c r="I869" s="2" t="s">
        <v>2357</v>
      </c>
      <c r="J869" s="2" t="s">
        <v>2358</v>
      </c>
      <c r="K869" s="2" t="s">
        <v>2359</v>
      </c>
      <c r="L869" s="3">
        <v>102</v>
      </c>
      <c r="M869" s="2" t="s">
        <v>2360</v>
      </c>
      <c r="N869" s="2" t="s">
        <v>2361</v>
      </c>
      <c r="O869" s="2" t="s">
        <v>2356</v>
      </c>
      <c r="P869" s="2" t="s">
        <v>887</v>
      </c>
      <c r="Q869" s="2" t="s">
        <v>2357</v>
      </c>
      <c r="R869" s="2" t="s">
        <v>2362</v>
      </c>
      <c r="S869" s="2" t="s">
        <v>24</v>
      </c>
    </row>
    <row r="870" spans="1:19" ht="13.9" customHeight="1" x14ac:dyDescent="0.25">
      <c r="A870" s="12">
        <f>ROUND(Table1[[#This Row],[Capacity]]*134.32,0)</f>
        <v>15715</v>
      </c>
      <c r="B870" s="4">
        <v>6038</v>
      </c>
      <c r="C870" s="9" t="s">
        <v>25</v>
      </c>
      <c r="D870" s="2" t="s">
        <v>25</v>
      </c>
      <c r="E870" s="2" t="s">
        <v>2363</v>
      </c>
      <c r="F870" s="2" t="str">
        <f>Table1[[#This Row],[Facility Number]]&amp;"-"&amp;Table1[[#This Row],[Facility Name]]&amp;"-"&amp;Table1[[#This Row],[Level of Care]]</f>
        <v>6038-MANOR GROVE, INCORPORATED-SNF</v>
      </c>
      <c r="G870" s="2" t="s">
        <v>2364</v>
      </c>
      <c r="H870" s="2" t="s">
        <v>244</v>
      </c>
      <c r="I870" s="2" t="s">
        <v>2365</v>
      </c>
      <c r="J870" s="2" t="s">
        <v>151</v>
      </c>
      <c r="K870" s="2" t="s">
        <v>2366</v>
      </c>
      <c r="L870" s="3">
        <v>117</v>
      </c>
      <c r="M870" s="2" t="s">
        <v>2367</v>
      </c>
      <c r="N870" s="2" t="s">
        <v>2368</v>
      </c>
      <c r="O870" s="2" t="s">
        <v>2364</v>
      </c>
      <c r="P870" s="2" t="s">
        <v>244</v>
      </c>
      <c r="Q870" s="2" t="s">
        <v>2365</v>
      </c>
      <c r="R870" s="2" t="s">
        <v>2369</v>
      </c>
      <c r="S870" s="2" t="s">
        <v>76</v>
      </c>
    </row>
    <row r="871" spans="1:19" ht="13.9" customHeight="1" x14ac:dyDescent="0.25">
      <c r="A871" s="12">
        <f>ROUND(Table1[[#This Row],[Capacity]]*134.32,0)</f>
        <v>8059</v>
      </c>
      <c r="B871" s="4">
        <v>6041</v>
      </c>
      <c r="C871" s="9" t="s">
        <v>25</v>
      </c>
      <c r="D871" s="2" t="s">
        <v>25</v>
      </c>
      <c r="E871" s="2" t="s">
        <v>2370</v>
      </c>
      <c r="F871" s="2" t="str">
        <f>Table1[[#This Row],[Facility Number]]&amp;"-"&amp;Table1[[#This Row],[Facility Name]]&amp;"-"&amp;Table1[[#This Row],[Level of Care]]</f>
        <v>6041-PLEASANT VIEW-SNF</v>
      </c>
      <c r="G871" s="2" t="s">
        <v>2371</v>
      </c>
      <c r="H871" s="2" t="s">
        <v>2372</v>
      </c>
      <c r="I871" s="2" t="s">
        <v>2373</v>
      </c>
      <c r="J871" s="2" t="s">
        <v>2374</v>
      </c>
      <c r="K871" s="2" t="s">
        <v>2375</v>
      </c>
      <c r="L871" s="3">
        <v>60</v>
      </c>
      <c r="M871" s="2" t="s">
        <v>2376</v>
      </c>
      <c r="N871" s="2" t="s">
        <v>2377</v>
      </c>
      <c r="O871" s="2" t="s">
        <v>2378</v>
      </c>
      <c r="P871" s="2" t="s">
        <v>2372</v>
      </c>
      <c r="Q871" s="2" t="s">
        <v>2379</v>
      </c>
      <c r="R871" s="2" t="s">
        <v>2037</v>
      </c>
      <c r="S871" s="2" t="s">
        <v>24</v>
      </c>
    </row>
    <row r="872" spans="1:19" ht="13.9" customHeight="1" x14ac:dyDescent="0.25">
      <c r="A872" s="12">
        <f>ROUND(Table1[[#This Row],[Capacity]]*134.32,0)</f>
        <v>8059</v>
      </c>
      <c r="B872" s="4">
        <v>6097</v>
      </c>
      <c r="C872" s="9" t="s">
        <v>25</v>
      </c>
      <c r="D872" s="2" t="s">
        <v>25</v>
      </c>
      <c r="E872" s="2" t="s">
        <v>2387</v>
      </c>
      <c r="F872" s="2" t="str">
        <f>Table1[[#This Row],[Facility Number]]&amp;"-"&amp;Table1[[#This Row],[Facility Name]]&amp;"-"&amp;Table1[[#This Row],[Level of Care]]</f>
        <v>6097-OREGON CARE CENTER-SNF</v>
      </c>
      <c r="G872" s="2" t="s">
        <v>2388</v>
      </c>
      <c r="H872" s="2" t="s">
        <v>601</v>
      </c>
      <c r="I872" s="2" t="s">
        <v>2389</v>
      </c>
      <c r="J872" s="2" t="s">
        <v>2390</v>
      </c>
      <c r="K872" s="2" t="s">
        <v>2391</v>
      </c>
      <c r="L872" s="3">
        <v>60</v>
      </c>
      <c r="M872" s="2" t="s">
        <v>2392</v>
      </c>
      <c r="N872" s="2" t="s">
        <v>2393</v>
      </c>
      <c r="O872" s="2" t="s">
        <v>2394</v>
      </c>
      <c r="P872" s="2" t="s">
        <v>601</v>
      </c>
      <c r="Q872" s="2" t="s">
        <v>2395</v>
      </c>
      <c r="R872" s="2" t="s">
        <v>2037</v>
      </c>
      <c r="S872" s="2" t="s">
        <v>24</v>
      </c>
    </row>
    <row r="873" spans="1:19" ht="13.9" customHeight="1" x14ac:dyDescent="0.25">
      <c r="A873" s="12">
        <f>ROUND(Table1[[#This Row],[Capacity]]*134.32,0)</f>
        <v>12626</v>
      </c>
      <c r="B873" s="4">
        <v>6116</v>
      </c>
      <c r="C873" s="9" t="s">
        <v>25</v>
      </c>
      <c r="D873" s="2" t="s">
        <v>25</v>
      </c>
      <c r="E873" s="2" t="s">
        <v>2396</v>
      </c>
      <c r="F873" s="2" t="str">
        <f>Table1[[#This Row],[Facility Number]]&amp;"-"&amp;Table1[[#This Row],[Facility Name]]&amp;"-"&amp;Table1[[#This Row],[Level of Care]]</f>
        <v>6116-OSAGE BEACH REHABILITATION AND HEALTH CARE CENTER-SNF</v>
      </c>
      <c r="G873" s="2" t="s">
        <v>2397</v>
      </c>
      <c r="H873" s="2" t="s">
        <v>2398</v>
      </c>
      <c r="I873" s="2" t="s">
        <v>2399</v>
      </c>
      <c r="J873" s="2" t="s">
        <v>2400</v>
      </c>
      <c r="K873" s="2" t="s">
        <v>2401</v>
      </c>
      <c r="L873" s="3">
        <v>94</v>
      </c>
      <c r="M873" s="2" t="s">
        <v>2402</v>
      </c>
      <c r="N873" s="2" t="s">
        <v>2403</v>
      </c>
      <c r="O873" s="2" t="s">
        <v>2397</v>
      </c>
      <c r="P873" s="2" t="s">
        <v>2398</v>
      </c>
      <c r="Q873" s="2" t="s">
        <v>2399</v>
      </c>
      <c r="R873" s="2" t="s">
        <v>2404</v>
      </c>
      <c r="S873" s="2" t="s">
        <v>36</v>
      </c>
    </row>
    <row r="874" spans="1:19" ht="13.9" customHeight="1" x14ac:dyDescent="0.25">
      <c r="A874" s="12">
        <f>ROUND(Table1[[#This Row],[Capacity]]*134.32,0)</f>
        <v>12089</v>
      </c>
      <c r="B874" s="4">
        <v>6139</v>
      </c>
      <c r="C874" s="9" t="s">
        <v>25</v>
      </c>
      <c r="D874" s="2" t="s">
        <v>25</v>
      </c>
      <c r="E874" s="2" t="s">
        <v>2405</v>
      </c>
      <c r="F874" s="2" t="str">
        <f>Table1[[#This Row],[Facility Number]]&amp;"-"&amp;Table1[[#This Row],[Facility Name]]&amp;"-"&amp;Table1[[#This Row],[Level of Care]]</f>
        <v>6139-ELDON NURSING &amp; REHAB-SNF</v>
      </c>
      <c r="G874" s="2" t="s">
        <v>2406</v>
      </c>
      <c r="H874" s="2" t="s">
        <v>2407</v>
      </c>
      <c r="I874" s="2" t="s">
        <v>2408</v>
      </c>
      <c r="J874" s="2" t="s">
        <v>2409</v>
      </c>
      <c r="K874" s="2" t="s">
        <v>834</v>
      </c>
      <c r="L874" s="3">
        <v>90</v>
      </c>
      <c r="M874" s="2" t="s">
        <v>2410</v>
      </c>
      <c r="N874" s="2" t="s">
        <v>2411</v>
      </c>
      <c r="O874" s="2" t="s">
        <v>2412</v>
      </c>
      <c r="P874" s="2" t="s">
        <v>2407</v>
      </c>
      <c r="Q874" s="2" t="s">
        <v>2408</v>
      </c>
      <c r="R874" s="2" t="s">
        <v>2413</v>
      </c>
      <c r="S874" s="2" t="s">
        <v>24</v>
      </c>
    </row>
    <row r="875" spans="1:19" ht="13.9" customHeight="1" x14ac:dyDescent="0.25">
      <c r="A875" s="12">
        <f>ROUND(Table1[[#This Row],[Capacity]]*134.32,0)</f>
        <v>12089</v>
      </c>
      <c r="B875" s="4">
        <v>6181</v>
      </c>
      <c r="C875" s="9" t="s">
        <v>25</v>
      </c>
      <c r="D875" s="2" t="s">
        <v>25</v>
      </c>
      <c r="E875" s="2" t="s">
        <v>2420</v>
      </c>
      <c r="F875" s="2" t="str">
        <f>Table1[[#This Row],[Facility Number]]&amp;"-"&amp;Table1[[#This Row],[Facility Name]]&amp;"-"&amp;Table1[[#This Row],[Level of Care]]</f>
        <v>6181-FARMINGTON PRESBYTERIAN MANOR-SNF</v>
      </c>
      <c r="G875" s="2" t="s">
        <v>2421</v>
      </c>
      <c r="H875" s="2" t="s">
        <v>119</v>
      </c>
      <c r="I875" s="2" t="s">
        <v>2422</v>
      </c>
      <c r="J875" s="2" t="s">
        <v>1381</v>
      </c>
      <c r="K875" s="2" t="s">
        <v>2423</v>
      </c>
      <c r="L875" s="3">
        <v>90</v>
      </c>
      <c r="M875" s="2" t="s">
        <v>2424</v>
      </c>
      <c r="N875" s="2" t="s">
        <v>2425</v>
      </c>
      <c r="O875" s="2" t="s">
        <v>2421</v>
      </c>
      <c r="P875" s="2" t="s">
        <v>119</v>
      </c>
      <c r="Q875" s="2" t="s">
        <v>2422</v>
      </c>
      <c r="R875" s="2" t="s">
        <v>2426</v>
      </c>
      <c r="S875" s="2" t="s">
        <v>76</v>
      </c>
    </row>
    <row r="876" spans="1:19" ht="13.9" customHeight="1" x14ac:dyDescent="0.25">
      <c r="A876" s="12">
        <f>ROUND(Table1[[#This Row],[Capacity]]*134.32,0)</f>
        <v>8059</v>
      </c>
      <c r="B876" s="4">
        <v>6217</v>
      </c>
      <c r="C876" s="9" t="s">
        <v>25</v>
      </c>
      <c r="D876" s="2" t="s">
        <v>25</v>
      </c>
      <c r="E876" s="2" t="s">
        <v>2427</v>
      </c>
      <c r="F876" s="2" t="str">
        <f>Table1[[#This Row],[Facility Number]]&amp;"-"&amp;Table1[[#This Row],[Facility Name]]&amp;"-"&amp;Table1[[#This Row],[Level of Care]]</f>
        <v>6217-OZARK REHABILITATION &amp; HEALTH CARE CENTER-SNF</v>
      </c>
      <c r="G876" s="2" t="s">
        <v>2428</v>
      </c>
      <c r="H876" s="2" t="s">
        <v>2398</v>
      </c>
      <c r="I876" s="2" t="s">
        <v>2429</v>
      </c>
      <c r="J876" s="2" t="s">
        <v>2430</v>
      </c>
      <c r="K876" s="2" t="s">
        <v>2431</v>
      </c>
      <c r="L876" s="3">
        <v>60</v>
      </c>
      <c r="M876" s="2" t="s">
        <v>2432</v>
      </c>
      <c r="N876" s="2" t="s">
        <v>2433</v>
      </c>
      <c r="O876" s="2" t="s">
        <v>2434</v>
      </c>
      <c r="P876" s="2" t="s">
        <v>2398</v>
      </c>
      <c r="Q876" s="2" t="s">
        <v>2435</v>
      </c>
      <c r="R876" s="2" t="s">
        <v>2436</v>
      </c>
      <c r="S876" s="2" t="s">
        <v>36</v>
      </c>
    </row>
    <row r="877" spans="1:19" ht="13.9" customHeight="1" x14ac:dyDescent="0.25">
      <c r="A877" s="12">
        <f>ROUND(Table1[[#This Row],[Capacity]]*134.32,0)</f>
        <v>16118</v>
      </c>
      <c r="B877" s="4">
        <v>6240</v>
      </c>
      <c r="C877" s="9" t="s">
        <v>25</v>
      </c>
      <c r="D877" s="2" t="s">
        <v>25</v>
      </c>
      <c r="E877" s="2" t="s">
        <v>2452</v>
      </c>
      <c r="F877" s="2" t="str">
        <f>Table1[[#This Row],[Facility Number]]&amp;"-"&amp;Table1[[#This Row],[Facility Name]]&amp;"-"&amp;Table1[[#This Row],[Level of Care]]</f>
        <v>6240-OZARK NURSING &amp; CARE CENTER-SNF</v>
      </c>
      <c r="G877" s="2" t="s">
        <v>2453</v>
      </c>
      <c r="H877" s="2" t="s">
        <v>513</v>
      </c>
      <c r="I877" s="2" t="s">
        <v>2454</v>
      </c>
      <c r="J877" s="2" t="s">
        <v>2455</v>
      </c>
      <c r="K877" s="2" t="s">
        <v>2108</v>
      </c>
      <c r="L877" s="3">
        <v>120</v>
      </c>
      <c r="M877" s="2" t="s">
        <v>2456</v>
      </c>
      <c r="N877" s="2" t="s">
        <v>2457</v>
      </c>
      <c r="O877" s="2" t="s">
        <v>2453</v>
      </c>
      <c r="P877" s="2" t="s">
        <v>513</v>
      </c>
      <c r="Q877" s="2" t="s">
        <v>2454</v>
      </c>
      <c r="R877" s="2" t="s">
        <v>2458</v>
      </c>
      <c r="S877" s="2" t="s">
        <v>24</v>
      </c>
    </row>
    <row r="878" spans="1:19" ht="13.9" customHeight="1" x14ac:dyDescent="0.25">
      <c r="A878" s="12">
        <f>ROUND(Table1[[#This Row],[Capacity]]*134.32,0)</f>
        <v>16118</v>
      </c>
      <c r="B878" s="4">
        <v>6253</v>
      </c>
      <c r="C878" s="9" t="s">
        <v>25</v>
      </c>
      <c r="D878" s="2" t="s">
        <v>25</v>
      </c>
      <c r="E878" s="2" t="s">
        <v>2459</v>
      </c>
      <c r="F878" s="2" t="str">
        <f>Table1[[#This Row],[Facility Number]]&amp;"-"&amp;Table1[[#This Row],[Facility Name]]&amp;"-"&amp;Table1[[#This Row],[Level of Care]]</f>
        <v>6253-BROOKE HAVEN HEALTHCARE-SNF</v>
      </c>
      <c r="G878" s="2" t="s">
        <v>2460</v>
      </c>
      <c r="H878" s="2" t="s">
        <v>2461</v>
      </c>
      <c r="I878" s="2" t="s">
        <v>2462</v>
      </c>
      <c r="J878" s="2" t="s">
        <v>42</v>
      </c>
      <c r="K878" s="2" t="s">
        <v>2463</v>
      </c>
      <c r="L878" s="3">
        <v>120</v>
      </c>
      <c r="M878" s="2" t="s">
        <v>2464</v>
      </c>
      <c r="N878" s="2" t="s">
        <v>2465</v>
      </c>
      <c r="O878" s="2" t="s">
        <v>2460</v>
      </c>
      <c r="P878" s="2" t="s">
        <v>2461</v>
      </c>
      <c r="Q878" s="2" t="s">
        <v>2462</v>
      </c>
      <c r="R878" s="2" t="s">
        <v>634</v>
      </c>
      <c r="S878" s="2" t="s">
        <v>76</v>
      </c>
    </row>
    <row r="879" spans="1:19" ht="13.9" customHeight="1" x14ac:dyDescent="0.25">
      <c r="A879" s="12">
        <f>ROUND(Table1[[#This Row],[Capacity]]*134.32,0)</f>
        <v>10477</v>
      </c>
      <c r="B879" s="4">
        <v>6273</v>
      </c>
      <c r="C879" s="9" t="s">
        <v>25</v>
      </c>
      <c r="D879" s="2" t="s">
        <v>25</v>
      </c>
      <c r="E879" s="2" t="s">
        <v>2466</v>
      </c>
      <c r="F879" s="2" t="str">
        <f>Table1[[#This Row],[Facility Number]]&amp;"-"&amp;Table1[[#This Row],[Facility Name]]&amp;"-"&amp;Table1[[#This Row],[Level of Care]]</f>
        <v>6273-OZARKS METHODIST MANOR, THE-SNF</v>
      </c>
      <c r="G879" s="2" t="s">
        <v>2467</v>
      </c>
      <c r="H879" s="2" t="s">
        <v>2468</v>
      </c>
      <c r="I879" s="2" t="s">
        <v>2469</v>
      </c>
      <c r="J879" s="2" t="s">
        <v>678</v>
      </c>
      <c r="K879" s="2" t="s">
        <v>2470</v>
      </c>
      <c r="L879" s="3">
        <v>78</v>
      </c>
      <c r="M879" s="2" t="s">
        <v>2471</v>
      </c>
      <c r="N879" s="2" t="s">
        <v>2472</v>
      </c>
      <c r="O879" s="2" t="s">
        <v>2473</v>
      </c>
      <c r="P879" s="2" t="s">
        <v>2468</v>
      </c>
      <c r="Q879" s="2" t="s">
        <v>2474</v>
      </c>
      <c r="R879" s="2" t="s">
        <v>2475</v>
      </c>
      <c r="S879" s="2" t="s">
        <v>76</v>
      </c>
    </row>
    <row r="880" spans="1:19" ht="13.9" customHeight="1" x14ac:dyDescent="0.25">
      <c r="A880" s="12">
        <f>ROUND(Table1[[#This Row],[Capacity]]*134.32,0)</f>
        <v>11552</v>
      </c>
      <c r="B880" s="4">
        <v>6308</v>
      </c>
      <c r="C880" s="9" t="s">
        <v>25</v>
      </c>
      <c r="D880" s="2" t="s">
        <v>25</v>
      </c>
      <c r="E880" s="2" t="s">
        <v>2485</v>
      </c>
      <c r="F880" s="2" t="str">
        <f>Table1[[#This Row],[Facility Number]]&amp;"-"&amp;Table1[[#This Row],[Facility Name]]&amp;"-"&amp;Table1[[#This Row],[Level of Care]]</f>
        <v>6308-PARKDALE MANOR CARE CENTER-SNF</v>
      </c>
      <c r="G880" s="2" t="s">
        <v>2486</v>
      </c>
      <c r="H880" s="2" t="s">
        <v>2000</v>
      </c>
      <c r="I880" s="2" t="s">
        <v>2487</v>
      </c>
      <c r="J880" s="2" t="s">
        <v>1941</v>
      </c>
      <c r="K880" s="2" t="s">
        <v>2488</v>
      </c>
      <c r="L880" s="3">
        <v>86</v>
      </c>
      <c r="M880" s="2" t="s">
        <v>2489</v>
      </c>
      <c r="N880" s="2" t="s">
        <v>2490</v>
      </c>
      <c r="O880" s="2" t="s">
        <v>2491</v>
      </c>
      <c r="P880" s="2" t="s">
        <v>2000</v>
      </c>
      <c r="Q880" s="2" t="s">
        <v>2487</v>
      </c>
      <c r="R880" s="2" t="s">
        <v>2492</v>
      </c>
      <c r="S880" s="2" t="s">
        <v>24</v>
      </c>
    </row>
    <row r="881" spans="1:19" ht="13.9" customHeight="1" x14ac:dyDescent="0.25">
      <c r="A881" s="12">
        <f>ROUND(Table1[[#This Row],[Capacity]]*134.32,0)</f>
        <v>8865</v>
      </c>
      <c r="B881" s="4">
        <v>6316</v>
      </c>
      <c r="C881" s="9" t="s">
        <v>25</v>
      </c>
      <c r="D881" s="2" t="s">
        <v>25</v>
      </c>
      <c r="E881" s="2" t="s">
        <v>2493</v>
      </c>
      <c r="F881" s="2" t="str">
        <f>Table1[[#This Row],[Facility Number]]&amp;"-"&amp;Table1[[#This Row],[Facility Name]]&amp;"-"&amp;Table1[[#This Row],[Level of Care]]</f>
        <v>6316-WINDSOR ESTATES OF ST CHARLES SNAL, LLC-SNF</v>
      </c>
      <c r="G881" s="2" t="s">
        <v>2494</v>
      </c>
      <c r="H881" s="2" t="s">
        <v>541</v>
      </c>
      <c r="I881" s="2" t="s">
        <v>2495</v>
      </c>
      <c r="J881" s="2" t="s">
        <v>1749</v>
      </c>
      <c r="K881" s="2" t="s">
        <v>2496</v>
      </c>
      <c r="L881" s="3">
        <v>66</v>
      </c>
      <c r="M881" s="2" t="s">
        <v>2497</v>
      </c>
      <c r="N881" s="2" t="s">
        <v>2498</v>
      </c>
      <c r="O881" s="2" t="s">
        <v>2494</v>
      </c>
      <c r="P881" s="2" t="s">
        <v>541</v>
      </c>
      <c r="Q881" s="2" t="s">
        <v>2495</v>
      </c>
      <c r="R881" s="2" t="s">
        <v>2493</v>
      </c>
      <c r="S881" s="2" t="s">
        <v>36</v>
      </c>
    </row>
    <row r="882" spans="1:19" ht="13.9" customHeight="1" x14ac:dyDescent="0.25">
      <c r="A882" s="12">
        <f>ROUND(Table1[[#This Row],[Capacity]]*134.32,0)</f>
        <v>22566</v>
      </c>
      <c r="B882" s="4">
        <v>6322</v>
      </c>
      <c r="C882" s="9" t="s">
        <v>25</v>
      </c>
      <c r="D882" s="2" t="s">
        <v>25</v>
      </c>
      <c r="E882" s="2" t="s">
        <v>2499</v>
      </c>
      <c r="F882" s="2" t="str">
        <f>Table1[[#This Row],[Facility Number]]&amp;"-"&amp;Table1[[#This Row],[Facility Name]]&amp;"-"&amp;Table1[[#This Row],[Level of Care]]</f>
        <v>6322-ROYAL OAK NURSING &amp; REHAB-SNF</v>
      </c>
      <c r="G882" s="2" t="s">
        <v>2500</v>
      </c>
      <c r="H882" s="2" t="s">
        <v>18</v>
      </c>
      <c r="I882" s="2" t="s">
        <v>2501</v>
      </c>
      <c r="J882" s="2" t="s">
        <v>867</v>
      </c>
      <c r="K882" s="2" t="s">
        <v>2502</v>
      </c>
      <c r="L882" s="3">
        <v>168</v>
      </c>
      <c r="M882" s="2" t="s">
        <v>2503</v>
      </c>
      <c r="N882" s="2" t="s">
        <v>2504</v>
      </c>
      <c r="O882" s="2" t="s">
        <v>2500</v>
      </c>
      <c r="P882" s="2" t="s">
        <v>18</v>
      </c>
      <c r="Q882" s="2" t="s">
        <v>2501</v>
      </c>
      <c r="R882" s="2" t="s">
        <v>2505</v>
      </c>
      <c r="S882" s="2" t="s">
        <v>36</v>
      </c>
    </row>
    <row r="883" spans="1:19" ht="13.9" customHeight="1" x14ac:dyDescent="0.25">
      <c r="A883" s="12">
        <f>ROUND(Table1[[#This Row],[Capacity]]*134.32,0)</f>
        <v>17865</v>
      </c>
      <c r="B883" s="4">
        <v>6393</v>
      </c>
      <c r="C883" s="9" t="s">
        <v>25</v>
      </c>
      <c r="D883" s="2" t="s">
        <v>25</v>
      </c>
      <c r="E883" s="2" t="s">
        <v>2521</v>
      </c>
      <c r="F883" s="2" t="str">
        <f>Table1[[#This Row],[Facility Number]]&amp;"-"&amp;Table1[[#This Row],[Facility Name]]&amp;"-"&amp;Table1[[#This Row],[Level of Care]]</f>
        <v>6393-INDEPENDENCE CARE CENTER OF PERRY COUNTY-SNF</v>
      </c>
      <c r="G883" s="2" t="s">
        <v>2522</v>
      </c>
      <c r="H883" s="2" t="s">
        <v>28</v>
      </c>
      <c r="I883" s="2" t="s">
        <v>2523</v>
      </c>
      <c r="J883" s="2" t="s">
        <v>2524</v>
      </c>
      <c r="K883" s="2" t="s">
        <v>2525</v>
      </c>
      <c r="L883" s="3">
        <v>133</v>
      </c>
      <c r="M883" s="2" t="s">
        <v>2526</v>
      </c>
      <c r="N883" s="2" t="s">
        <v>2527</v>
      </c>
      <c r="O883" s="2" t="s">
        <v>2528</v>
      </c>
      <c r="P883" s="2" t="s">
        <v>28</v>
      </c>
      <c r="Q883" s="2" t="s">
        <v>2523</v>
      </c>
      <c r="R883" s="2" t="s">
        <v>2529</v>
      </c>
      <c r="S883" s="2" t="s">
        <v>76</v>
      </c>
    </row>
    <row r="884" spans="1:19" ht="13.9" customHeight="1" x14ac:dyDescent="0.25">
      <c r="A884" s="12">
        <f>ROUND(Table1[[#This Row],[Capacity]]*134.32,0)</f>
        <v>14238</v>
      </c>
      <c r="B884" s="4">
        <v>6430</v>
      </c>
      <c r="C884" s="9" t="s">
        <v>25</v>
      </c>
      <c r="D884" s="2" t="s">
        <v>25</v>
      </c>
      <c r="E884" s="2" t="s">
        <v>2536</v>
      </c>
      <c r="F884" s="2" t="str">
        <f>Table1[[#This Row],[Facility Number]]&amp;"-"&amp;Table1[[#This Row],[Facility Name]]&amp;"-"&amp;Table1[[#This Row],[Level of Care]]</f>
        <v>6430-ST ANDREW'S AT FRANCIS PLACE-SNF</v>
      </c>
      <c r="G884" s="2" t="s">
        <v>2537</v>
      </c>
      <c r="H884" s="2" t="s">
        <v>1980</v>
      </c>
      <c r="I884" s="2" t="s">
        <v>2538</v>
      </c>
      <c r="J884" s="2" t="s">
        <v>2539</v>
      </c>
      <c r="K884" s="2" t="s">
        <v>2540</v>
      </c>
      <c r="L884" s="3">
        <v>106</v>
      </c>
      <c r="M884" s="2" t="s">
        <v>2541</v>
      </c>
      <c r="N884" s="2" t="s">
        <v>2542</v>
      </c>
      <c r="O884" s="2" t="s">
        <v>2537</v>
      </c>
      <c r="P884" s="2" t="s">
        <v>1980</v>
      </c>
      <c r="Q884" s="2" t="s">
        <v>2538</v>
      </c>
      <c r="R884" s="2" t="s">
        <v>2536</v>
      </c>
      <c r="S884" s="2" t="s">
        <v>76</v>
      </c>
    </row>
    <row r="885" spans="1:19" ht="13.9" customHeight="1" x14ac:dyDescent="0.25">
      <c r="A885" s="12">
        <f>ROUND(Table1[[#This Row],[Capacity]]*134.32,0)</f>
        <v>16118</v>
      </c>
      <c r="B885" s="4">
        <v>6441</v>
      </c>
      <c r="C885" s="9" t="s">
        <v>25</v>
      </c>
      <c r="D885" s="2" t="s">
        <v>25</v>
      </c>
      <c r="E885" s="2" t="s">
        <v>2543</v>
      </c>
      <c r="F885" s="2" t="str">
        <f>Table1[[#This Row],[Facility Number]]&amp;"-"&amp;Table1[[#This Row],[Facility Name]]&amp;"-"&amp;Table1[[#This Row],[Level of Care]]</f>
        <v>6441-MAPLES HEALTH AND REHABILITATION, THE-SNF</v>
      </c>
      <c r="G885" s="2" t="s">
        <v>2544</v>
      </c>
      <c r="H885" s="2" t="s">
        <v>40</v>
      </c>
      <c r="I885" s="2" t="s">
        <v>2545</v>
      </c>
      <c r="J885" s="2" t="s">
        <v>2546</v>
      </c>
      <c r="K885" s="2" t="s">
        <v>2547</v>
      </c>
      <c r="L885" s="3">
        <v>120</v>
      </c>
      <c r="M885" s="2" t="s">
        <v>2548</v>
      </c>
      <c r="N885" s="2" t="s">
        <v>2549</v>
      </c>
      <c r="O885" s="2" t="s">
        <v>2544</v>
      </c>
      <c r="P885" s="2" t="s">
        <v>40</v>
      </c>
      <c r="Q885" s="2" t="s">
        <v>2545</v>
      </c>
      <c r="R885" s="2" t="s">
        <v>2550</v>
      </c>
      <c r="S885" s="2" t="s">
        <v>24</v>
      </c>
    </row>
    <row r="886" spans="1:19" ht="13.9" customHeight="1" x14ac:dyDescent="0.25">
      <c r="A886" s="12">
        <f>ROUND(Table1[[#This Row],[Capacity]]*134.32,0)</f>
        <v>8059</v>
      </c>
      <c r="B886" s="4">
        <v>6453</v>
      </c>
      <c r="C886" s="9" t="s">
        <v>25</v>
      </c>
      <c r="D886" s="2" t="s">
        <v>25</v>
      </c>
      <c r="E886" s="2" t="s">
        <v>2551</v>
      </c>
      <c r="F886" s="2" t="str">
        <f>Table1[[#This Row],[Facility Number]]&amp;"-"&amp;Table1[[#This Row],[Facility Name]]&amp;"-"&amp;Table1[[#This Row],[Level of Care]]</f>
        <v>6453-PEARL'S II EDEN FOR ELDERS-SNF</v>
      </c>
      <c r="G886" s="2" t="s">
        <v>2552</v>
      </c>
      <c r="H886" s="2" t="s">
        <v>2553</v>
      </c>
      <c r="I886" s="2" t="s">
        <v>2554</v>
      </c>
      <c r="J886" s="2" t="s">
        <v>2555</v>
      </c>
      <c r="K886" s="2" t="s">
        <v>2556</v>
      </c>
      <c r="L886" s="3">
        <v>60</v>
      </c>
      <c r="M886" s="2" t="s">
        <v>2557</v>
      </c>
      <c r="N886" s="2" t="s">
        <v>2558</v>
      </c>
      <c r="O886" s="2" t="s">
        <v>2552</v>
      </c>
      <c r="P886" s="2" t="s">
        <v>2553</v>
      </c>
      <c r="Q886" s="2" t="s">
        <v>2554</v>
      </c>
      <c r="R886" s="2" t="s">
        <v>2559</v>
      </c>
      <c r="S886" s="2" t="s">
        <v>36</v>
      </c>
    </row>
    <row r="887" spans="1:19" ht="13.9" customHeight="1" x14ac:dyDescent="0.25">
      <c r="A887" s="12">
        <f>ROUND(Table1[[#This Row],[Capacity]]*134.32,0)</f>
        <v>16118</v>
      </c>
      <c r="B887" s="4">
        <v>6469</v>
      </c>
      <c r="C887" s="9" t="s">
        <v>25</v>
      </c>
      <c r="D887" s="2" t="s">
        <v>25</v>
      </c>
      <c r="E887" s="2" t="s">
        <v>2560</v>
      </c>
      <c r="F887" s="2" t="str">
        <f>Table1[[#This Row],[Facility Number]]&amp;"-"&amp;Table1[[#This Row],[Facility Name]]&amp;"-"&amp;Table1[[#This Row],[Level of Care]]</f>
        <v>6469-CHARITON PARK HEALTH CARE CENTER-SNF</v>
      </c>
      <c r="G887" s="2" t="s">
        <v>2561</v>
      </c>
      <c r="H887" s="2" t="s">
        <v>2562</v>
      </c>
      <c r="I887" s="2" t="s">
        <v>2563</v>
      </c>
      <c r="J887" s="2" t="s">
        <v>2564</v>
      </c>
      <c r="K887" s="2" t="s">
        <v>2565</v>
      </c>
      <c r="L887" s="3">
        <v>120</v>
      </c>
      <c r="M887" s="2" t="s">
        <v>2566</v>
      </c>
      <c r="N887" s="2" t="s">
        <v>2567</v>
      </c>
      <c r="O887" s="2" t="s">
        <v>2561</v>
      </c>
      <c r="P887" s="2" t="s">
        <v>2562</v>
      </c>
      <c r="Q887" s="2" t="s">
        <v>2563</v>
      </c>
      <c r="R887" s="2" t="s">
        <v>2568</v>
      </c>
      <c r="S887" s="2" t="s">
        <v>36</v>
      </c>
    </row>
    <row r="888" spans="1:19" ht="13.9" customHeight="1" x14ac:dyDescent="0.25">
      <c r="A888" s="12">
        <f>ROUND(Table1[[#This Row],[Capacity]]*134.32,0)</f>
        <v>24715</v>
      </c>
      <c r="B888" s="4">
        <v>6481</v>
      </c>
      <c r="C888" s="9" t="s">
        <v>25</v>
      </c>
      <c r="D888" s="2" t="s">
        <v>25</v>
      </c>
      <c r="E888" s="2" t="s">
        <v>2569</v>
      </c>
      <c r="F888" s="2" t="str">
        <f>Table1[[#This Row],[Facility Number]]&amp;"-"&amp;Table1[[#This Row],[Facility Name]]&amp;"-"&amp;Table1[[#This Row],[Level of Care]]</f>
        <v>6481-NORTH VILLAGE PARK-SNF</v>
      </c>
      <c r="G888" s="2" t="s">
        <v>2570</v>
      </c>
      <c r="H888" s="2" t="s">
        <v>2571</v>
      </c>
      <c r="I888" s="2" t="s">
        <v>2572</v>
      </c>
      <c r="J888" s="2" t="s">
        <v>2573</v>
      </c>
      <c r="K888" s="2" t="s">
        <v>2574</v>
      </c>
      <c r="L888" s="3">
        <v>184</v>
      </c>
      <c r="M888" s="2" t="s">
        <v>2575</v>
      </c>
      <c r="N888" s="2" t="s">
        <v>2576</v>
      </c>
      <c r="O888" s="2" t="s">
        <v>2570</v>
      </c>
      <c r="P888" s="2" t="s">
        <v>2571</v>
      </c>
      <c r="Q888" s="2" t="s">
        <v>2572</v>
      </c>
      <c r="R888" s="2" t="s">
        <v>2577</v>
      </c>
      <c r="S888" s="2" t="s">
        <v>36</v>
      </c>
    </row>
    <row r="889" spans="1:19" ht="13.9" customHeight="1" x14ac:dyDescent="0.25">
      <c r="A889" s="12">
        <f>ROUND(Table1[[#This Row],[Capacity]]*134.32,0)</f>
        <v>8059</v>
      </c>
      <c r="B889" s="4">
        <v>6516</v>
      </c>
      <c r="C889" s="9" t="s">
        <v>25</v>
      </c>
      <c r="D889" s="2" t="s">
        <v>25</v>
      </c>
      <c r="E889" s="2" t="s">
        <v>2578</v>
      </c>
      <c r="F889" s="2" t="str">
        <f>Table1[[#This Row],[Facility Number]]&amp;"-"&amp;Table1[[#This Row],[Facility Name]]&amp;"-"&amp;Table1[[#This Row],[Level of Care]]</f>
        <v>6516-PUTNAM COUNTY CARE CENTER-SNF</v>
      </c>
      <c r="G889" s="2" t="s">
        <v>2579</v>
      </c>
      <c r="H889" s="2" t="s">
        <v>2580</v>
      </c>
      <c r="I889" s="2" t="s">
        <v>2581</v>
      </c>
      <c r="J889" s="2" t="s">
        <v>2582</v>
      </c>
      <c r="K889" s="2" t="s">
        <v>2583</v>
      </c>
      <c r="L889" s="3">
        <v>60</v>
      </c>
      <c r="M889" s="2" t="s">
        <v>2584</v>
      </c>
      <c r="N889" s="2" t="s">
        <v>2585</v>
      </c>
      <c r="O889" s="2" t="s">
        <v>2579</v>
      </c>
      <c r="P889" s="2" t="s">
        <v>2580</v>
      </c>
      <c r="Q889" s="2" t="s">
        <v>2581</v>
      </c>
      <c r="R889" s="2" t="s">
        <v>2586</v>
      </c>
      <c r="S889" s="2" t="s">
        <v>664</v>
      </c>
    </row>
    <row r="890" spans="1:19" ht="13.9" customHeight="1" x14ac:dyDescent="0.25">
      <c r="A890" s="12">
        <f>ROUND(Table1[[#This Row],[Capacity]]*134.32,0)</f>
        <v>22297</v>
      </c>
      <c r="B890" s="4">
        <v>6555</v>
      </c>
      <c r="C890" s="9" t="s">
        <v>25</v>
      </c>
      <c r="D890" s="2" t="s">
        <v>25</v>
      </c>
      <c r="E890" s="2" t="s">
        <v>2595</v>
      </c>
      <c r="F890" s="2" t="str">
        <f>Table1[[#This Row],[Facility Number]]&amp;"-"&amp;Table1[[#This Row],[Facility Name]]&amp;"-"&amp;Table1[[#This Row],[Level of Care]]</f>
        <v>6555-BRIDGEWOOD HEALTH CARE CENTER-SNF</v>
      </c>
      <c r="G890" s="2" t="s">
        <v>2596</v>
      </c>
      <c r="H890" s="2" t="s">
        <v>68</v>
      </c>
      <c r="I890" s="2" t="s">
        <v>2597</v>
      </c>
      <c r="J890" s="2" t="s">
        <v>2598</v>
      </c>
      <c r="K890" s="2" t="s">
        <v>2599</v>
      </c>
      <c r="L890" s="3">
        <v>166</v>
      </c>
      <c r="M890" s="2" t="s">
        <v>2600</v>
      </c>
      <c r="N890" s="2" t="s">
        <v>2601</v>
      </c>
      <c r="O890" s="2" t="s">
        <v>2596</v>
      </c>
      <c r="P890" s="2" t="s">
        <v>68</v>
      </c>
      <c r="Q890" s="2" t="s">
        <v>2597</v>
      </c>
      <c r="R890" s="2" t="s">
        <v>2602</v>
      </c>
      <c r="S890" s="2" t="s">
        <v>36</v>
      </c>
    </row>
    <row r="891" spans="1:19" ht="13.9" customHeight="1" x14ac:dyDescent="0.25">
      <c r="A891" s="12">
        <f>ROUND(Table1[[#This Row],[Capacity]]*134.32,0)</f>
        <v>11552</v>
      </c>
      <c r="B891" s="4">
        <v>6582</v>
      </c>
      <c r="C891" s="9" t="s">
        <v>25</v>
      </c>
      <c r="D891" s="2" t="s">
        <v>25</v>
      </c>
      <c r="E891" s="2" t="s">
        <v>2613</v>
      </c>
      <c r="F891" s="2" t="str">
        <f>Table1[[#This Row],[Facility Number]]&amp;"-"&amp;Table1[[#This Row],[Facility Name]]&amp;"-"&amp;Table1[[#This Row],[Level of Care]]</f>
        <v>6582-REST HAVEN CONVALESCENT &amp; RETIREMENT HOME-SNF</v>
      </c>
      <c r="G891" s="2" t="s">
        <v>2614</v>
      </c>
      <c r="H891" s="2" t="s">
        <v>344</v>
      </c>
      <c r="I891" s="2" t="s">
        <v>2615</v>
      </c>
      <c r="J891" s="2" t="s">
        <v>2616</v>
      </c>
      <c r="K891" s="2" t="s">
        <v>2617</v>
      </c>
      <c r="L891" s="3">
        <v>86</v>
      </c>
      <c r="M891" s="2" t="s">
        <v>2618</v>
      </c>
      <c r="N891" s="2" t="s">
        <v>2619</v>
      </c>
      <c r="O891" s="2" t="s">
        <v>2620</v>
      </c>
      <c r="P891" s="2" t="s">
        <v>344</v>
      </c>
      <c r="Q891" s="2" t="s">
        <v>2615</v>
      </c>
      <c r="R891" s="2" t="s">
        <v>2621</v>
      </c>
      <c r="S891" s="2" t="s">
        <v>24</v>
      </c>
    </row>
    <row r="892" spans="1:19" ht="13.9" customHeight="1" x14ac:dyDescent="0.25">
      <c r="A892" s="12">
        <f>ROUND(Table1[[#This Row],[Capacity]]*134.32,0)</f>
        <v>40296</v>
      </c>
      <c r="B892" s="4">
        <v>6604</v>
      </c>
      <c r="C892" s="9" t="s">
        <v>25</v>
      </c>
      <c r="D892" s="2" t="s">
        <v>25</v>
      </c>
      <c r="E892" s="2" t="s">
        <v>2622</v>
      </c>
      <c r="F892" s="2" t="str">
        <f>Table1[[#This Row],[Facility Number]]&amp;"-"&amp;Table1[[#This Row],[Facility Name]]&amp;"-"&amp;Table1[[#This Row],[Level of Care]]</f>
        <v>6604-ROSEWOOD REHAB AND HEALTHCARE CENTER-SNF</v>
      </c>
      <c r="G892" s="2" t="s">
        <v>2623</v>
      </c>
      <c r="H892" s="2" t="s">
        <v>1018</v>
      </c>
      <c r="I892" s="2" t="s">
        <v>2624</v>
      </c>
      <c r="J892" s="2" t="s">
        <v>2625</v>
      </c>
      <c r="K892" s="2" t="s">
        <v>2626</v>
      </c>
      <c r="L892" s="3">
        <v>300</v>
      </c>
      <c r="M892" s="2" t="s">
        <v>2627</v>
      </c>
      <c r="N892" s="2" t="s">
        <v>2628</v>
      </c>
      <c r="O892" s="2" t="s">
        <v>2623</v>
      </c>
      <c r="P892" s="2" t="s">
        <v>1018</v>
      </c>
      <c r="Q892" s="2" t="s">
        <v>2624</v>
      </c>
      <c r="R892" s="2" t="s">
        <v>2629</v>
      </c>
      <c r="S892" s="2" t="s">
        <v>36</v>
      </c>
    </row>
    <row r="893" spans="1:19" ht="13.9" customHeight="1" x14ac:dyDescent="0.25">
      <c r="A893" s="12">
        <f>ROUND(Table1[[#This Row],[Capacity]]*134.32,0)</f>
        <v>16118</v>
      </c>
      <c r="B893" s="4">
        <v>6640</v>
      </c>
      <c r="C893" s="9" t="s">
        <v>25</v>
      </c>
      <c r="D893" s="2" t="s">
        <v>25</v>
      </c>
      <c r="E893" s="2" t="s">
        <v>2634</v>
      </c>
      <c r="F893" s="2" t="str">
        <f>Table1[[#This Row],[Facility Number]]&amp;"-"&amp;Table1[[#This Row],[Facility Name]]&amp;"-"&amp;Table1[[#This Row],[Level of Care]]</f>
        <v>6640-RIDGE CREST NURSING CENTER-SNF</v>
      </c>
      <c r="G893" s="2" t="s">
        <v>2635</v>
      </c>
      <c r="H893" s="2" t="s">
        <v>2057</v>
      </c>
      <c r="I893" s="2" t="s">
        <v>2636</v>
      </c>
      <c r="J893" s="2" t="s">
        <v>2637</v>
      </c>
      <c r="K893" s="2" t="s">
        <v>2638</v>
      </c>
      <c r="L893" s="3">
        <v>120</v>
      </c>
      <c r="M893" s="2" t="s">
        <v>2639</v>
      </c>
      <c r="N893" s="2" t="s">
        <v>2640</v>
      </c>
      <c r="O893" s="2" t="s">
        <v>2635</v>
      </c>
      <c r="P893" s="2" t="s">
        <v>2057</v>
      </c>
      <c r="Q893" s="2" t="s">
        <v>2636</v>
      </c>
      <c r="R893" s="2" t="s">
        <v>2641</v>
      </c>
      <c r="S893" s="2" t="s">
        <v>24</v>
      </c>
    </row>
    <row r="894" spans="1:19" ht="13.9" customHeight="1" x14ac:dyDescent="0.25">
      <c r="A894" s="12">
        <f>ROUND(Table1[[#This Row],[Capacity]]*134.32,0)</f>
        <v>12895</v>
      </c>
      <c r="B894" s="4">
        <v>6656</v>
      </c>
      <c r="C894" s="9" t="s">
        <v>25</v>
      </c>
      <c r="D894" s="2" t="s">
        <v>25</v>
      </c>
      <c r="E894" s="2" t="s">
        <v>2642</v>
      </c>
      <c r="F894" s="2" t="str">
        <f>Table1[[#This Row],[Facility Number]]&amp;"-"&amp;Table1[[#This Row],[Facility Name]]&amp;"-"&amp;Table1[[#This Row],[Level of Care]]</f>
        <v>6656-RIDGEVIEW LIVING COMMUNITY-SNF</v>
      </c>
      <c r="G894" s="2" t="s">
        <v>2643</v>
      </c>
      <c r="H894" s="2" t="s">
        <v>1423</v>
      </c>
      <c r="I894" s="2" t="s">
        <v>2644</v>
      </c>
      <c r="J894" s="2" t="s">
        <v>2645</v>
      </c>
      <c r="K894" s="2" t="s">
        <v>2646</v>
      </c>
      <c r="L894" s="3">
        <v>96</v>
      </c>
      <c r="M894" s="2" t="s">
        <v>2647</v>
      </c>
      <c r="N894" s="2" t="s">
        <v>2648</v>
      </c>
      <c r="O894" s="2" t="s">
        <v>2643</v>
      </c>
      <c r="P894" s="2" t="s">
        <v>1423</v>
      </c>
      <c r="Q894" s="2" t="s">
        <v>2644</v>
      </c>
      <c r="R894" s="2" t="s">
        <v>2649</v>
      </c>
      <c r="S894" s="2" t="s">
        <v>36</v>
      </c>
    </row>
    <row r="895" spans="1:19" ht="13.9" customHeight="1" x14ac:dyDescent="0.25">
      <c r="A895" s="12">
        <f>ROUND(Table1[[#This Row],[Capacity]]*134.32,0)</f>
        <v>12089</v>
      </c>
      <c r="B895" s="4">
        <v>6672</v>
      </c>
      <c r="C895" s="9" t="s">
        <v>25</v>
      </c>
      <c r="D895" s="2" t="s">
        <v>25</v>
      </c>
      <c r="E895" s="2" t="s">
        <v>2659</v>
      </c>
      <c r="F895" s="2" t="str">
        <f>Table1[[#This Row],[Facility Number]]&amp;"-"&amp;Table1[[#This Row],[Facility Name]]&amp;"-"&amp;Table1[[#This Row],[Level of Care]]</f>
        <v>6672-RIVER OAKS CARE CENTER-SNF</v>
      </c>
      <c r="G895" s="2" t="s">
        <v>2660</v>
      </c>
      <c r="H895" s="2" t="s">
        <v>2661</v>
      </c>
      <c r="I895" s="2" t="s">
        <v>2662</v>
      </c>
      <c r="J895" s="2" t="s">
        <v>2663</v>
      </c>
      <c r="K895" s="2" t="s">
        <v>2664</v>
      </c>
      <c r="L895" s="3">
        <v>90</v>
      </c>
      <c r="M895" s="2" t="s">
        <v>2665</v>
      </c>
      <c r="N895" s="2" t="s">
        <v>2666</v>
      </c>
      <c r="O895" s="2" t="s">
        <v>2667</v>
      </c>
      <c r="P895" s="2" t="s">
        <v>2661</v>
      </c>
      <c r="Q895" s="2" t="s">
        <v>2662</v>
      </c>
      <c r="R895" s="2" t="s">
        <v>2668</v>
      </c>
      <c r="S895" s="2" t="s">
        <v>24</v>
      </c>
    </row>
    <row r="896" spans="1:19" ht="13.9" customHeight="1" x14ac:dyDescent="0.25">
      <c r="A896" s="12">
        <f>ROUND(Table1[[#This Row],[Capacity]]*134.32,0)</f>
        <v>16118</v>
      </c>
      <c r="B896" s="4">
        <v>6729</v>
      </c>
      <c r="C896" s="9" t="s">
        <v>25</v>
      </c>
      <c r="D896" s="2" t="s">
        <v>25</v>
      </c>
      <c r="E896" s="2" t="s">
        <v>2669</v>
      </c>
      <c r="F896" s="2" t="str">
        <f>Table1[[#This Row],[Facility Number]]&amp;"-"&amp;Table1[[#This Row],[Facility Name]]&amp;"-"&amp;Table1[[#This Row],[Level of Care]]</f>
        <v>6729-RIVERVIEW AT THE PARK CARE AND REHABILITATION CENTER-SNF</v>
      </c>
      <c r="G896" s="2" t="s">
        <v>2670</v>
      </c>
      <c r="H896" s="2" t="s">
        <v>1405</v>
      </c>
      <c r="I896" s="2" t="s">
        <v>2671</v>
      </c>
      <c r="J896" s="2" t="s">
        <v>2672</v>
      </c>
      <c r="K896" s="2" t="s">
        <v>2673</v>
      </c>
      <c r="L896" s="3">
        <v>120</v>
      </c>
      <c r="M896" s="2" t="s">
        <v>2674</v>
      </c>
      <c r="N896" s="2" t="s">
        <v>2675</v>
      </c>
      <c r="O896" s="2" t="s">
        <v>2670</v>
      </c>
      <c r="P896" s="2" t="s">
        <v>1405</v>
      </c>
      <c r="Q896" s="2" t="s">
        <v>2671</v>
      </c>
      <c r="R896" s="2" t="s">
        <v>2676</v>
      </c>
      <c r="S896" s="2" t="s">
        <v>24</v>
      </c>
    </row>
    <row r="897" spans="1:19" ht="13.9" customHeight="1" x14ac:dyDescent="0.25">
      <c r="A897" s="12">
        <f>ROUND(Table1[[#This Row],[Capacity]]*134.32,0)</f>
        <v>8059</v>
      </c>
      <c r="B897" s="4">
        <v>6730</v>
      </c>
      <c r="C897" s="9" t="s">
        <v>25</v>
      </c>
      <c r="D897" s="2" t="s">
        <v>25</v>
      </c>
      <c r="E897" s="2" t="s">
        <v>2677</v>
      </c>
      <c r="F897" s="2" t="str">
        <f>Table1[[#This Row],[Facility Number]]&amp;"-"&amp;Table1[[#This Row],[Facility Name]]&amp;"-"&amp;Table1[[#This Row],[Level of Care]]</f>
        <v>6730-RIVERVIEW NURSING CENTER-SNF</v>
      </c>
      <c r="G897" s="2" t="s">
        <v>2678</v>
      </c>
      <c r="H897" s="2" t="s">
        <v>2679</v>
      </c>
      <c r="I897" s="2" t="s">
        <v>2680</v>
      </c>
      <c r="J897" s="2" t="s">
        <v>2681</v>
      </c>
      <c r="K897" s="2" t="s">
        <v>517</v>
      </c>
      <c r="L897" s="3">
        <v>60</v>
      </c>
      <c r="M897" s="2" t="s">
        <v>2682</v>
      </c>
      <c r="N897" s="2" t="s">
        <v>2683</v>
      </c>
      <c r="O897" s="2" t="s">
        <v>2678</v>
      </c>
      <c r="P897" s="2" t="s">
        <v>2679</v>
      </c>
      <c r="Q897" s="2" t="s">
        <v>2680</v>
      </c>
      <c r="R897" s="2" t="s">
        <v>2684</v>
      </c>
      <c r="S897" s="2" t="s">
        <v>24</v>
      </c>
    </row>
    <row r="898" spans="1:19" ht="13.9" customHeight="1" x14ac:dyDescent="0.25">
      <c r="A898" s="12">
        <f>ROUND(Table1[[#This Row],[Capacity]]*134.32,0)</f>
        <v>8059</v>
      </c>
      <c r="B898" s="4">
        <v>6744</v>
      </c>
      <c r="C898" s="9" t="s">
        <v>25</v>
      </c>
      <c r="D898" s="2" t="s">
        <v>25</v>
      </c>
      <c r="E898" s="2" t="s">
        <v>2685</v>
      </c>
      <c r="F898" s="2" t="str">
        <f>Table1[[#This Row],[Facility Number]]&amp;"-"&amp;Table1[[#This Row],[Facility Name]]&amp;"-"&amp;Table1[[#This Row],[Level of Care]]</f>
        <v>6744-RIVERWAYS MANOR-SNF</v>
      </c>
      <c r="G898" s="2" t="s">
        <v>2686</v>
      </c>
      <c r="H898" s="2" t="s">
        <v>2687</v>
      </c>
      <c r="I898" s="2" t="s">
        <v>2688</v>
      </c>
      <c r="J898" s="2" t="s">
        <v>611</v>
      </c>
      <c r="K898" s="2" t="s">
        <v>2690</v>
      </c>
      <c r="L898" s="3">
        <v>60</v>
      </c>
      <c r="M898" s="2" t="s">
        <v>2691</v>
      </c>
      <c r="N898" s="2" t="s">
        <v>2692</v>
      </c>
      <c r="O898" s="2" t="s">
        <v>2693</v>
      </c>
      <c r="P898" s="2" t="s">
        <v>2687</v>
      </c>
      <c r="Q898" s="2" t="s">
        <v>2694</v>
      </c>
      <c r="R898" s="2" t="s">
        <v>2695</v>
      </c>
      <c r="S898" s="2" t="s">
        <v>24</v>
      </c>
    </row>
    <row r="899" spans="1:19" ht="13.9" customHeight="1" x14ac:dyDescent="0.25">
      <c r="A899" s="12">
        <f>ROUND(Table1[[#This Row],[Capacity]]*134.32,0)</f>
        <v>21760</v>
      </c>
      <c r="B899" s="4">
        <v>6782</v>
      </c>
      <c r="C899" s="9" t="s">
        <v>25</v>
      </c>
      <c r="D899" s="2" t="s">
        <v>25</v>
      </c>
      <c r="E899" s="2" t="s">
        <v>2696</v>
      </c>
      <c r="F899" s="2" t="str">
        <f>Table1[[#This Row],[Facility Number]]&amp;"-"&amp;Table1[[#This Row],[Facility Name]]&amp;"-"&amp;Table1[[#This Row],[Level of Care]]</f>
        <v>6782-HIGHLAND REHABILITATION &amp; HEALTH CARE CENTER-SNF</v>
      </c>
      <c r="G899" s="2" t="s">
        <v>2697</v>
      </c>
      <c r="H899" s="2" t="s">
        <v>68</v>
      </c>
      <c r="I899" s="2" t="s">
        <v>2698</v>
      </c>
      <c r="J899" s="2" t="s">
        <v>2699</v>
      </c>
      <c r="K899" s="2" t="s">
        <v>62</v>
      </c>
      <c r="L899" s="3">
        <v>162</v>
      </c>
      <c r="M899" s="2" t="s">
        <v>2700</v>
      </c>
      <c r="N899" s="2" t="s">
        <v>2701</v>
      </c>
      <c r="O899" s="2" t="s">
        <v>2697</v>
      </c>
      <c r="P899" s="2" t="s">
        <v>68</v>
      </c>
      <c r="Q899" s="2" t="s">
        <v>2698</v>
      </c>
      <c r="R899" s="2" t="s">
        <v>2702</v>
      </c>
      <c r="S899" s="2" t="s">
        <v>36</v>
      </c>
    </row>
    <row r="900" spans="1:19" ht="13.9" customHeight="1" x14ac:dyDescent="0.25">
      <c r="A900" s="12">
        <f>ROUND(Table1[[#This Row],[Capacity]]*134.32,0)</f>
        <v>13701</v>
      </c>
      <c r="B900" s="4">
        <v>6801</v>
      </c>
      <c r="C900" s="9" t="s">
        <v>25</v>
      </c>
      <c r="D900" s="2" t="s">
        <v>25</v>
      </c>
      <c r="E900" s="2" t="s">
        <v>2713</v>
      </c>
      <c r="F900" s="2" t="str">
        <f>Table1[[#This Row],[Facility Number]]&amp;"-"&amp;Table1[[#This Row],[Facility Name]]&amp;"-"&amp;Table1[[#This Row],[Level of Care]]</f>
        <v>6801-CEDAR POINTE-SNF</v>
      </c>
      <c r="G900" s="2" t="s">
        <v>2714</v>
      </c>
      <c r="H900" s="2" t="s">
        <v>2715</v>
      </c>
      <c r="I900" s="2" t="s">
        <v>2716</v>
      </c>
      <c r="J900" s="2" t="s">
        <v>2717</v>
      </c>
      <c r="K900" s="2" t="s">
        <v>2718</v>
      </c>
      <c r="L900" s="3">
        <v>102</v>
      </c>
      <c r="M900" s="2" t="s">
        <v>2719</v>
      </c>
      <c r="N900" s="2" t="s">
        <v>2720</v>
      </c>
      <c r="O900" s="2" t="s">
        <v>2714</v>
      </c>
      <c r="P900" s="2" t="s">
        <v>2715</v>
      </c>
      <c r="Q900" s="2" t="s">
        <v>2716</v>
      </c>
      <c r="R900" s="2" t="s">
        <v>2721</v>
      </c>
      <c r="S900" s="2" t="s">
        <v>36</v>
      </c>
    </row>
    <row r="901" spans="1:19" ht="13.9" customHeight="1" x14ac:dyDescent="0.25">
      <c r="A901" s="12">
        <f>ROUND(Table1[[#This Row],[Capacity]]*134.32,0)</f>
        <v>13432</v>
      </c>
      <c r="B901" s="4">
        <v>6810</v>
      </c>
      <c r="C901" s="9" t="s">
        <v>25</v>
      </c>
      <c r="D901" s="2" t="s">
        <v>25</v>
      </c>
      <c r="E901" s="2" t="s">
        <v>2722</v>
      </c>
      <c r="F901" s="2" t="str">
        <f>Table1[[#This Row],[Facility Number]]&amp;"-"&amp;Table1[[#This Row],[Facility Name]]&amp;"-"&amp;Table1[[#This Row],[Level of Care]]</f>
        <v>6810-SHEPHERD OF THE HILLS LIVING CENTER-SNF</v>
      </c>
      <c r="G901" s="2" t="s">
        <v>2723</v>
      </c>
      <c r="H901" s="2" t="s">
        <v>2724</v>
      </c>
      <c r="I901" s="2" t="s">
        <v>2725</v>
      </c>
      <c r="J901" s="2" t="s">
        <v>2726</v>
      </c>
      <c r="K901" s="2" t="s">
        <v>113</v>
      </c>
      <c r="L901" s="3">
        <v>100</v>
      </c>
      <c r="M901" s="2" t="s">
        <v>2727</v>
      </c>
      <c r="N901" s="2" t="s">
        <v>2728</v>
      </c>
      <c r="O901" s="2" t="s">
        <v>2729</v>
      </c>
      <c r="P901" s="2" t="s">
        <v>2724</v>
      </c>
      <c r="Q901" s="2" t="s">
        <v>2725</v>
      </c>
      <c r="R901" s="2" t="s">
        <v>2730</v>
      </c>
      <c r="S901" s="2" t="s">
        <v>36</v>
      </c>
    </row>
    <row r="902" spans="1:19" ht="13.9" customHeight="1" x14ac:dyDescent="0.25">
      <c r="A902" s="12">
        <f>ROUND(Table1[[#This Row],[Capacity]]*134.32,0)</f>
        <v>8059</v>
      </c>
      <c r="B902" s="4">
        <v>6838</v>
      </c>
      <c r="C902" s="9" t="s">
        <v>25</v>
      </c>
      <c r="D902" s="2" t="s">
        <v>25</v>
      </c>
      <c r="E902" s="2" t="s">
        <v>2731</v>
      </c>
      <c r="F902" s="2" t="str">
        <f>Table1[[#This Row],[Facility Number]]&amp;"-"&amp;Table1[[#This Row],[Facility Name]]&amp;"-"&amp;Table1[[#This Row],[Level of Care]]</f>
        <v>6838-SILEX COMMUNITY CARE-SNF</v>
      </c>
      <c r="G902" s="2" t="s">
        <v>2732</v>
      </c>
      <c r="H902" s="2" t="s">
        <v>2733</v>
      </c>
      <c r="I902" s="2" t="s">
        <v>2734</v>
      </c>
      <c r="J902" s="2" t="s">
        <v>1314</v>
      </c>
      <c r="K902" s="2" t="s">
        <v>2735</v>
      </c>
      <c r="L902" s="3">
        <v>60</v>
      </c>
      <c r="M902" s="2" t="s">
        <v>2736</v>
      </c>
      <c r="N902" s="2" t="s">
        <v>2737</v>
      </c>
      <c r="O902" s="2" t="s">
        <v>2732</v>
      </c>
      <c r="P902" s="2" t="s">
        <v>2733</v>
      </c>
      <c r="Q902" s="2" t="s">
        <v>2734</v>
      </c>
      <c r="R902" s="2" t="s">
        <v>2738</v>
      </c>
      <c r="S902" s="2" t="s">
        <v>24</v>
      </c>
    </row>
    <row r="903" spans="1:19" ht="13.9" customHeight="1" x14ac:dyDescent="0.25">
      <c r="A903" s="12">
        <f>ROUND(Table1[[#This Row],[Capacity]]*134.32,0)</f>
        <v>5373</v>
      </c>
      <c r="B903" s="4">
        <v>6864</v>
      </c>
      <c r="C903" s="9" t="s">
        <v>25</v>
      </c>
      <c r="D903" s="2" t="s">
        <v>25</v>
      </c>
      <c r="E903" s="2" t="s">
        <v>2739</v>
      </c>
      <c r="F903" s="2" t="str">
        <f>Table1[[#This Row],[Facility Number]]&amp;"-"&amp;Table1[[#This Row],[Facility Name]]&amp;"-"&amp;Table1[[#This Row],[Level of Care]]</f>
        <v>6864-SARCOXIE NURSING CENTER-SNF</v>
      </c>
      <c r="G903" s="2" t="s">
        <v>2740</v>
      </c>
      <c r="H903" s="2" t="s">
        <v>2741</v>
      </c>
      <c r="I903" s="2" t="s">
        <v>2742</v>
      </c>
      <c r="J903" s="2" t="s">
        <v>2743</v>
      </c>
      <c r="K903" s="2" t="s">
        <v>2744</v>
      </c>
      <c r="L903" s="3">
        <v>40</v>
      </c>
      <c r="M903" s="2" t="s">
        <v>2745</v>
      </c>
      <c r="N903" s="2" t="s">
        <v>2746</v>
      </c>
      <c r="O903" s="2" t="s">
        <v>2747</v>
      </c>
      <c r="P903" s="2" t="s">
        <v>2741</v>
      </c>
      <c r="Q903" s="2" t="s">
        <v>2748</v>
      </c>
      <c r="R903" s="2" t="s">
        <v>2749</v>
      </c>
      <c r="S903" s="2" t="s">
        <v>36</v>
      </c>
    </row>
    <row r="904" spans="1:19" ht="13.9" customHeight="1" x14ac:dyDescent="0.25">
      <c r="A904" s="12">
        <f>ROUND(Table1[[#This Row],[Capacity]]*134.32,0)</f>
        <v>16118</v>
      </c>
      <c r="B904" s="4">
        <v>6934</v>
      </c>
      <c r="C904" s="9" t="s">
        <v>25</v>
      </c>
      <c r="D904" s="2" t="s">
        <v>25</v>
      </c>
      <c r="E904" s="2" t="s">
        <v>2750</v>
      </c>
      <c r="F904" s="2" t="str">
        <f>Table1[[#This Row],[Facility Number]]&amp;"-"&amp;Table1[[#This Row],[Facility Name]]&amp;"-"&amp;Table1[[#This Row],[Level of Care]]</f>
        <v>6934-SALT RIVER COMMUNITY CARE-SNF</v>
      </c>
      <c r="G904" s="2" t="s">
        <v>2751</v>
      </c>
      <c r="H904" s="2" t="s">
        <v>2752</v>
      </c>
      <c r="I904" s="2" t="s">
        <v>2753</v>
      </c>
      <c r="J904" s="2" t="s">
        <v>2754</v>
      </c>
      <c r="K904" s="2" t="s">
        <v>2755</v>
      </c>
      <c r="L904" s="3">
        <v>120</v>
      </c>
      <c r="M904" s="2" t="s">
        <v>2756</v>
      </c>
      <c r="N904" s="2" t="s">
        <v>2757</v>
      </c>
      <c r="O904" s="2" t="s">
        <v>2758</v>
      </c>
      <c r="P904" s="2" t="s">
        <v>2752</v>
      </c>
      <c r="Q904" s="2" t="s">
        <v>2759</v>
      </c>
      <c r="R904" s="2" t="s">
        <v>2760</v>
      </c>
      <c r="S904" s="2" t="s">
        <v>664</v>
      </c>
    </row>
    <row r="905" spans="1:19" ht="13.9" customHeight="1" x14ac:dyDescent="0.25">
      <c r="A905" s="12">
        <f>ROUND(Table1[[#This Row],[Capacity]]*134.32,0)</f>
        <v>8059</v>
      </c>
      <c r="B905" s="4">
        <v>7004</v>
      </c>
      <c r="C905" s="9" t="s">
        <v>25</v>
      </c>
      <c r="D905" s="2" t="s">
        <v>25</v>
      </c>
      <c r="E905" s="2" t="s">
        <v>2761</v>
      </c>
      <c r="F905" s="2" t="str">
        <f>Table1[[#This Row],[Facility Number]]&amp;"-"&amp;Table1[[#This Row],[Facility Name]]&amp;"-"&amp;Table1[[#This Row],[Level of Care]]</f>
        <v>7004-SCHUYLER COUNTY NURSING HOME-SNF</v>
      </c>
      <c r="G905" s="2" t="s">
        <v>2762</v>
      </c>
      <c r="H905" s="2" t="s">
        <v>2763</v>
      </c>
      <c r="I905" s="2" t="s">
        <v>2764</v>
      </c>
      <c r="J905" s="2" t="s">
        <v>2765</v>
      </c>
      <c r="K905" s="2" t="s">
        <v>705</v>
      </c>
      <c r="L905" s="3">
        <v>60</v>
      </c>
      <c r="M905" s="2" t="s">
        <v>2766</v>
      </c>
      <c r="N905" s="2" t="s">
        <v>2767</v>
      </c>
      <c r="O905" s="2" t="s">
        <v>2762</v>
      </c>
      <c r="P905" s="2" t="s">
        <v>2763</v>
      </c>
      <c r="Q905" s="2" t="s">
        <v>2764</v>
      </c>
      <c r="R905" s="2" t="s">
        <v>2768</v>
      </c>
      <c r="S905" s="2" t="s">
        <v>664</v>
      </c>
    </row>
    <row r="906" spans="1:19" ht="13.9" customHeight="1" x14ac:dyDescent="0.25">
      <c r="A906" s="12">
        <f>ROUND(Table1[[#This Row],[Capacity]]*134.32,0)</f>
        <v>13163</v>
      </c>
      <c r="B906" s="4">
        <v>7057</v>
      </c>
      <c r="C906" s="9" t="s">
        <v>25</v>
      </c>
      <c r="D906" s="2" t="s">
        <v>25</v>
      </c>
      <c r="E906" s="2" t="s">
        <v>2777</v>
      </c>
      <c r="F906" s="2" t="str">
        <f>Table1[[#This Row],[Facility Number]]&amp;"-"&amp;Table1[[#This Row],[Facility Name]]&amp;"-"&amp;Table1[[#This Row],[Level of Care]]</f>
        <v>7057-COTTON POINT LIVING CENTER-SNF</v>
      </c>
      <c r="G906" s="2" t="s">
        <v>2778</v>
      </c>
      <c r="H906" s="2" t="s">
        <v>2779</v>
      </c>
      <c r="I906" s="2" t="s">
        <v>2780</v>
      </c>
      <c r="J906" s="2" t="s">
        <v>427</v>
      </c>
      <c r="K906" s="2" t="s">
        <v>2781</v>
      </c>
      <c r="L906" s="3">
        <v>98</v>
      </c>
      <c r="M906" s="2" t="s">
        <v>2782</v>
      </c>
      <c r="N906" s="2" t="s">
        <v>2783</v>
      </c>
      <c r="O906" s="2" t="s">
        <v>2778</v>
      </c>
      <c r="P906" s="2" t="s">
        <v>2779</v>
      </c>
      <c r="Q906" s="2" t="s">
        <v>2780</v>
      </c>
      <c r="R906" s="2" t="s">
        <v>2784</v>
      </c>
      <c r="S906" s="2" t="s">
        <v>24</v>
      </c>
    </row>
    <row r="907" spans="1:19" ht="13.9" customHeight="1" x14ac:dyDescent="0.25">
      <c r="A907" s="12">
        <f>ROUND(Table1[[#This Row],[Capacity]]*134.32,0)</f>
        <v>13029</v>
      </c>
      <c r="B907" s="4">
        <v>7092</v>
      </c>
      <c r="C907" s="9" t="s">
        <v>25</v>
      </c>
      <c r="D907" s="2" t="s">
        <v>25</v>
      </c>
      <c r="E907" s="2" t="s">
        <v>2785</v>
      </c>
      <c r="F907" s="2" t="str">
        <f>Table1[[#This Row],[Facility Number]]&amp;"-"&amp;Table1[[#This Row],[Facility Name]]&amp;"-"&amp;Table1[[#This Row],[Level of Care]]</f>
        <v>7092-PARKWAY HEALTH CARE CENTER-SNF</v>
      </c>
      <c r="G907" s="2" t="s">
        <v>2786</v>
      </c>
      <c r="H907" s="2" t="s">
        <v>68</v>
      </c>
      <c r="I907" s="2" t="s">
        <v>2787</v>
      </c>
      <c r="J907" s="2" t="s">
        <v>592</v>
      </c>
      <c r="K907" s="2" t="s">
        <v>2788</v>
      </c>
      <c r="L907" s="3">
        <v>97</v>
      </c>
      <c r="M907" s="2" t="s">
        <v>2789</v>
      </c>
      <c r="N907" s="2" t="s">
        <v>2790</v>
      </c>
      <c r="O907" s="2" t="s">
        <v>2786</v>
      </c>
      <c r="P907" s="2" t="s">
        <v>68</v>
      </c>
      <c r="Q907" s="2" t="s">
        <v>2787</v>
      </c>
      <c r="R907" s="2" t="s">
        <v>2791</v>
      </c>
      <c r="S907" s="2" t="s">
        <v>36</v>
      </c>
    </row>
    <row r="908" spans="1:19" ht="13.9" customHeight="1" x14ac:dyDescent="0.25">
      <c r="A908" s="12">
        <f>ROUND(Table1[[#This Row],[Capacity]]*134.32,0)</f>
        <v>12089</v>
      </c>
      <c r="B908" s="4">
        <v>7110</v>
      </c>
      <c r="C908" s="9" t="s">
        <v>25</v>
      </c>
      <c r="D908" s="2" t="s">
        <v>25</v>
      </c>
      <c r="E908" s="2" t="s">
        <v>2792</v>
      </c>
      <c r="F908" s="2" t="str">
        <f>Table1[[#This Row],[Facility Number]]&amp;"-"&amp;Table1[[#This Row],[Facility Name]]&amp;"-"&amp;Table1[[#This Row],[Level of Care]]</f>
        <v>7110-SEVILLE CARE CENTER-SNF</v>
      </c>
      <c r="G908" s="2" t="s">
        <v>2793</v>
      </c>
      <c r="H908" s="2" t="s">
        <v>1008</v>
      </c>
      <c r="I908" s="2" t="s">
        <v>2794</v>
      </c>
      <c r="J908" s="2" t="s">
        <v>103</v>
      </c>
      <c r="K908" s="2" t="s">
        <v>2795</v>
      </c>
      <c r="L908" s="3">
        <v>90</v>
      </c>
      <c r="M908" s="2" t="s">
        <v>2796</v>
      </c>
      <c r="N908" s="2" t="s">
        <v>2797</v>
      </c>
      <c r="O908" s="2" t="s">
        <v>2798</v>
      </c>
      <c r="P908" s="2" t="s">
        <v>1008</v>
      </c>
      <c r="Q908" s="2" t="s">
        <v>2799</v>
      </c>
      <c r="R908" s="2" t="s">
        <v>2800</v>
      </c>
      <c r="S908" s="2" t="s">
        <v>24</v>
      </c>
    </row>
    <row r="909" spans="1:19" ht="13.9" customHeight="1" x14ac:dyDescent="0.25">
      <c r="A909" s="12">
        <f>ROUND(Table1[[#This Row],[Capacity]]*134.32,0)</f>
        <v>11820</v>
      </c>
      <c r="B909" s="4">
        <v>7147</v>
      </c>
      <c r="C909" s="9" t="s">
        <v>25</v>
      </c>
      <c r="D909" s="2" t="s">
        <v>25</v>
      </c>
      <c r="E909" s="2" t="s">
        <v>2801</v>
      </c>
      <c r="F909" s="2" t="str">
        <f>Table1[[#This Row],[Facility Number]]&amp;"-"&amp;Table1[[#This Row],[Facility Name]]&amp;"-"&amp;Table1[[#This Row],[Level of Care]]</f>
        <v>7147-ANEW HEALTHCARE SAVANNAH-SNF</v>
      </c>
      <c r="G909" s="2" t="s">
        <v>2802</v>
      </c>
      <c r="H909" s="2" t="s">
        <v>1747</v>
      </c>
      <c r="I909" s="2" t="s">
        <v>2803</v>
      </c>
      <c r="J909" s="2" t="s">
        <v>1020</v>
      </c>
      <c r="K909" s="2" t="s">
        <v>2804</v>
      </c>
      <c r="L909" s="3">
        <v>88</v>
      </c>
      <c r="M909" s="2" t="s">
        <v>2805</v>
      </c>
      <c r="N909" s="2" t="s">
        <v>2806</v>
      </c>
      <c r="O909" s="2" t="s">
        <v>2802</v>
      </c>
      <c r="P909" s="2" t="s">
        <v>1747</v>
      </c>
      <c r="Q909" s="2" t="s">
        <v>2803</v>
      </c>
      <c r="R909" s="2" t="s">
        <v>2807</v>
      </c>
      <c r="S909" s="2" t="s">
        <v>36</v>
      </c>
    </row>
    <row r="910" spans="1:19" ht="13.9" customHeight="1" x14ac:dyDescent="0.25">
      <c r="A910" s="12">
        <f>ROUND(Table1[[#This Row],[Capacity]]*134.32,0)</f>
        <v>26461</v>
      </c>
      <c r="B910" s="4">
        <v>7289</v>
      </c>
      <c r="C910" s="9" t="s">
        <v>25</v>
      </c>
      <c r="D910" s="2" t="s">
        <v>25</v>
      </c>
      <c r="E910" s="2" t="s">
        <v>2827</v>
      </c>
      <c r="F910" s="2" t="str">
        <f>Table1[[#This Row],[Facility Number]]&amp;"-"&amp;Table1[[#This Row],[Facility Name]]&amp;"-"&amp;Table1[[#This Row],[Level of Care]]</f>
        <v>7289-SHIRKEY NURSING &amp; REHABILITATION CENTER-SNF</v>
      </c>
      <c r="G910" s="2" t="s">
        <v>2828</v>
      </c>
      <c r="H910" s="2" t="s">
        <v>2829</v>
      </c>
      <c r="I910" s="2" t="s">
        <v>2830</v>
      </c>
      <c r="J910" s="2" t="s">
        <v>2831</v>
      </c>
      <c r="K910" s="2" t="s">
        <v>2253</v>
      </c>
      <c r="L910" s="3">
        <v>197</v>
      </c>
      <c r="M910" s="2" t="s">
        <v>2832</v>
      </c>
      <c r="N910" s="2" t="s">
        <v>2833</v>
      </c>
      <c r="O910" s="2" t="s">
        <v>2828</v>
      </c>
      <c r="P910" s="2" t="s">
        <v>2829</v>
      </c>
      <c r="Q910" s="2" t="s">
        <v>2830</v>
      </c>
      <c r="R910" s="2" t="s">
        <v>2834</v>
      </c>
      <c r="S910" s="2" t="s">
        <v>664</v>
      </c>
    </row>
    <row r="911" spans="1:19" ht="13.9" customHeight="1" x14ac:dyDescent="0.25">
      <c r="A911" s="12">
        <f>ROUND(Table1[[#This Row],[Capacity]]*134.32,0)</f>
        <v>13163</v>
      </c>
      <c r="B911" s="4">
        <v>7306</v>
      </c>
      <c r="C911" s="9" t="s">
        <v>25</v>
      </c>
      <c r="D911" s="2" t="s">
        <v>25</v>
      </c>
      <c r="E911" s="2" t="s">
        <v>2835</v>
      </c>
      <c r="F911" s="2" t="str">
        <f>Table1[[#This Row],[Facility Number]]&amp;"-"&amp;Table1[[#This Row],[Facility Name]]&amp;"-"&amp;Table1[[#This Row],[Level of Care]]</f>
        <v>7306-WESTFIELD NURSING CENTER, INC-SNF</v>
      </c>
      <c r="G911" s="2" t="s">
        <v>2836</v>
      </c>
      <c r="H911" s="2" t="s">
        <v>1388</v>
      </c>
      <c r="I911" s="2" t="s">
        <v>2837</v>
      </c>
      <c r="J911" s="2" t="s">
        <v>2838</v>
      </c>
      <c r="K911" s="2" t="s">
        <v>2839</v>
      </c>
      <c r="L911" s="3">
        <v>98</v>
      </c>
      <c r="M911" s="2" t="s">
        <v>2840</v>
      </c>
      <c r="N911" s="2" t="s">
        <v>2841</v>
      </c>
      <c r="O911" s="2" t="s">
        <v>2842</v>
      </c>
      <c r="P911" s="2" t="s">
        <v>1388</v>
      </c>
      <c r="Q911" s="2" t="s">
        <v>2843</v>
      </c>
      <c r="R911" s="2" t="s">
        <v>2835</v>
      </c>
      <c r="S911" s="2" t="s">
        <v>24</v>
      </c>
    </row>
    <row r="912" spans="1:19" ht="13.9" customHeight="1" x14ac:dyDescent="0.25">
      <c r="A912" s="12">
        <f>ROUND(Table1[[#This Row],[Capacity]]*134.32,0)</f>
        <v>16118</v>
      </c>
      <c r="B912" s="4">
        <v>7331</v>
      </c>
      <c r="C912" s="9" t="s">
        <v>25</v>
      </c>
      <c r="D912" s="2" t="s">
        <v>25</v>
      </c>
      <c r="E912" s="2" t="s">
        <v>2850</v>
      </c>
      <c r="F912" s="2" t="str">
        <f>Table1[[#This Row],[Facility Number]]&amp;"-"&amp;Table1[[#This Row],[Facility Name]]&amp;"-"&amp;Table1[[#This Row],[Level of Care]]</f>
        <v>7331-SIKESTON CONVALESCENT CENTER-SNF</v>
      </c>
      <c r="G912" s="2" t="s">
        <v>2851</v>
      </c>
      <c r="H912" s="2" t="s">
        <v>1388</v>
      </c>
      <c r="I912" s="2" t="s">
        <v>2852</v>
      </c>
      <c r="J912" s="2" t="s">
        <v>2853</v>
      </c>
      <c r="K912" s="2" t="s">
        <v>2854</v>
      </c>
      <c r="L912" s="3">
        <v>120</v>
      </c>
      <c r="M912" s="2" t="s">
        <v>2855</v>
      </c>
      <c r="N912" s="2" t="s">
        <v>2856</v>
      </c>
      <c r="O912" s="2" t="s">
        <v>2851</v>
      </c>
      <c r="P912" s="2" t="s">
        <v>1388</v>
      </c>
      <c r="Q912" s="2" t="s">
        <v>2852</v>
      </c>
      <c r="R912" s="2" t="s">
        <v>2857</v>
      </c>
      <c r="S912" s="2" t="s">
        <v>24</v>
      </c>
    </row>
    <row r="913" spans="1:19" ht="13.9" customHeight="1" x14ac:dyDescent="0.25">
      <c r="A913" s="12">
        <f>ROUND(Table1[[#This Row],[Capacity]]*134.32,0)</f>
        <v>16118</v>
      </c>
      <c r="B913" s="4">
        <v>7345</v>
      </c>
      <c r="C913" s="9" t="s">
        <v>25</v>
      </c>
      <c r="D913" s="2" t="s">
        <v>25</v>
      </c>
      <c r="E913" s="2" t="s">
        <v>2858</v>
      </c>
      <c r="F913" s="2" t="str">
        <f>Table1[[#This Row],[Facility Number]]&amp;"-"&amp;Table1[[#This Row],[Facility Name]]&amp;"-"&amp;Table1[[#This Row],[Level of Care]]</f>
        <v>7345-HUNTER ACRES CARING CENTER-SNF</v>
      </c>
      <c r="G913" s="2" t="s">
        <v>2859</v>
      </c>
      <c r="H913" s="2" t="s">
        <v>1388</v>
      </c>
      <c r="I913" s="2" t="s">
        <v>2860</v>
      </c>
      <c r="J913" s="2" t="s">
        <v>592</v>
      </c>
      <c r="K913" s="2" t="s">
        <v>2861</v>
      </c>
      <c r="L913" s="3">
        <v>120</v>
      </c>
      <c r="M913" s="2" t="s">
        <v>2862</v>
      </c>
      <c r="N913" s="2" t="s">
        <v>2863</v>
      </c>
      <c r="O913" s="2" t="s">
        <v>2859</v>
      </c>
      <c r="P913" s="2" t="s">
        <v>1388</v>
      </c>
      <c r="Q913" s="2" t="s">
        <v>2860</v>
      </c>
      <c r="R913" s="2" t="s">
        <v>2864</v>
      </c>
      <c r="S913" s="2" t="s">
        <v>24</v>
      </c>
    </row>
    <row r="914" spans="1:19" ht="13.9" customHeight="1" x14ac:dyDescent="0.25">
      <c r="A914" s="12">
        <f>ROUND(Table1[[#This Row],[Capacity]]*134.32,0)</f>
        <v>8059</v>
      </c>
      <c r="B914" s="4">
        <v>7395</v>
      </c>
      <c r="C914" s="9" t="s">
        <v>25</v>
      </c>
      <c r="D914" s="2" t="s">
        <v>25</v>
      </c>
      <c r="E914" s="2" t="s">
        <v>2865</v>
      </c>
      <c r="F914" s="2" t="str">
        <f>Table1[[#This Row],[Facility Number]]&amp;"-"&amp;Table1[[#This Row],[Facility Name]]&amp;"-"&amp;Table1[[#This Row],[Level of Care]]</f>
        <v>7395-LAWSON MANOR &amp; REHAB-SNF</v>
      </c>
      <c r="G914" s="2" t="s">
        <v>2866</v>
      </c>
      <c r="H914" s="2" t="s">
        <v>2867</v>
      </c>
      <c r="I914" s="2" t="s">
        <v>2868</v>
      </c>
      <c r="J914" s="2" t="s">
        <v>31</v>
      </c>
      <c r="K914" s="2" t="s">
        <v>2869</v>
      </c>
      <c r="L914" s="3">
        <v>60</v>
      </c>
      <c r="M914" s="2" t="s">
        <v>2870</v>
      </c>
      <c r="N914" s="2" t="s">
        <v>2871</v>
      </c>
      <c r="O914" s="2" t="s">
        <v>2866</v>
      </c>
      <c r="P914" s="2" t="s">
        <v>2867</v>
      </c>
      <c r="Q914" s="2" t="s">
        <v>2868</v>
      </c>
      <c r="R914" s="2" t="s">
        <v>2872</v>
      </c>
      <c r="S914" s="2" t="s">
        <v>24</v>
      </c>
    </row>
    <row r="915" spans="1:19" ht="13.9" customHeight="1" x14ac:dyDescent="0.25">
      <c r="A915" s="12">
        <f>ROUND(Table1[[#This Row],[Capacity]]*134.32,0)</f>
        <v>16118</v>
      </c>
      <c r="B915" s="4">
        <v>7440</v>
      </c>
      <c r="C915" s="9" t="s">
        <v>25</v>
      </c>
      <c r="D915" s="2" t="s">
        <v>25</v>
      </c>
      <c r="E915" s="2" t="s">
        <v>2873</v>
      </c>
      <c r="F915" s="2" t="str">
        <f>Table1[[#This Row],[Facility Number]]&amp;"-"&amp;Table1[[#This Row],[Facility Name]]&amp;"-"&amp;Table1[[#This Row],[Level of Care]]</f>
        <v>7440-PILLARS OF NORTH COUNTY HEALTH &amp; REHABILITATION CENTER, THE-SNF</v>
      </c>
      <c r="G915" s="2" t="s">
        <v>2874</v>
      </c>
      <c r="H915" s="2" t="s">
        <v>51</v>
      </c>
      <c r="I915" s="2" t="s">
        <v>2875</v>
      </c>
      <c r="J915" s="2" t="s">
        <v>2876</v>
      </c>
      <c r="K915" s="2" t="s">
        <v>2877</v>
      </c>
      <c r="L915" s="3">
        <v>120</v>
      </c>
      <c r="M915" s="2" t="s">
        <v>2878</v>
      </c>
      <c r="N915" s="2" t="s">
        <v>2879</v>
      </c>
      <c r="O915" s="2" t="s">
        <v>2874</v>
      </c>
      <c r="P915" s="2" t="s">
        <v>51</v>
      </c>
      <c r="Q915" s="2" t="s">
        <v>2875</v>
      </c>
      <c r="R915" s="2" t="s">
        <v>2880</v>
      </c>
      <c r="S915" s="2" t="s">
        <v>36</v>
      </c>
    </row>
    <row r="916" spans="1:19" ht="13.9" customHeight="1" x14ac:dyDescent="0.25">
      <c r="A916" s="12">
        <f>ROUND(Table1[[#This Row],[Capacity]]*134.32,0)</f>
        <v>19611</v>
      </c>
      <c r="B916" s="4">
        <v>7460</v>
      </c>
      <c r="C916" s="9" t="s">
        <v>25</v>
      </c>
      <c r="D916" s="2" t="s">
        <v>25</v>
      </c>
      <c r="E916" s="2" t="s">
        <v>2881</v>
      </c>
      <c r="F916" s="2" t="str">
        <f>Table1[[#This Row],[Facility Number]]&amp;"-"&amp;Table1[[#This Row],[Facility Name]]&amp;"-"&amp;Table1[[#This Row],[Level of Care]]</f>
        <v>7460-SPRINGFIELD REHABILITATION &amp; HEALTH CARE CENTER-SNF</v>
      </c>
      <c r="G916" s="2" t="s">
        <v>2882</v>
      </c>
      <c r="H916" s="2" t="s">
        <v>40</v>
      </c>
      <c r="I916" s="2" t="s">
        <v>2883</v>
      </c>
      <c r="J916" s="2" t="s">
        <v>1892</v>
      </c>
      <c r="K916" s="2" t="s">
        <v>1490</v>
      </c>
      <c r="L916" s="3">
        <v>146</v>
      </c>
      <c r="M916" s="2" t="s">
        <v>2884</v>
      </c>
      <c r="N916" s="2" t="s">
        <v>2885</v>
      </c>
      <c r="O916" s="2" t="s">
        <v>2886</v>
      </c>
      <c r="P916" s="2" t="s">
        <v>40</v>
      </c>
      <c r="Q916" s="2" t="s">
        <v>2887</v>
      </c>
      <c r="R916" s="2" t="s">
        <v>2888</v>
      </c>
      <c r="S916" s="2" t="s">
        <v>36</v>
      </c>
    </row>
    <row r="917" spans="1:19" ht="13.9" customHeight="1" x14ac:dyDescent="0.25">
      <c r="A917" s="12">
        <f>ROUND(Table1[[#This Row],[Capacity]]*134.32,0)</f>
        <v>16118</v>
      </c>
      <c r="B917" s="4">
        <v>7503</v>
      </c>
      <c r="C917" s="9" t="s">
        <v>25</v>
      </c>
      <c r="D917" s="2" t="s">
        <v>25</v>
      </c>
      <c r="E917" s="2" t="s">
        <v>2897</v>
      </c>
      <c r="F917" s="2" t="str">
        <f>Table1[[#This Row],[Facility Number]]&amp;"-"&amp;Table1[[#This Row],[Facility Name]]&amp;"-"&amp;Table1[[#This Row],[Level of Care]]</f>
        <v>7503-NHC HEALTHCARE, ST CHARLES-SNF</v>
      </c>
      <c r="G917" s="2" t="s">
        <v>2898</v>
      </c>
      <c r="H917" s="2" t="s">
        <v>541</v>
      </c>
      <c r="I917" s="2" t="s">
        <v>2899</v>
      </c>
      <c r="J917" s="2" t="s">
        <v>2900</v>
      </c>
      <c r="K917" s="2" t="s">
        <v>2901</v>
      </c>
      <c r="L917" s="3">
        <v>120</v>
      </c>
      <c r="M917" s="2" t="s">
        <v>2902</v>
      </c>
      <c r="N917" s="2" t="s">
        <v>2903</v>
      </c>
      <c r="O917" s="2" t="s">
        <v>2898</v>
      </c>
      <c r="P917" s="2" t="s">
        <v>541</v>
      </c>
      <c r="Q917" s="2" t="s">
        <v>2899</v>
      </c>
      <c r="R917" s="2" t="s">
        <v>2904</v>
      </c>
      <c r="S917" s="2" t="s">
        <v>36</v>
      </c>
    </row>
    <row r="918" spans="1:19" ht="13.9" customHeight="1" x14ac:dyDescent="0.25">
      <c r="A918" s="12">
        <f>ROUND(Table1[[#This Row],[Capacity]]*134.32,0)</f>
        <v>8462</v>
      </c>
      <c r="B918" s="4">
        <v>7523</v>
      </c>
      <c r="C918" s="9" t="s">
        <v>25</v>
      </c>
      <c r="D918" s="2" t="s">
        <v>25</v>
      </c>
      <c r="E918" s="2" t="s">
        <v>2914</v>
      </c>
      <c r="F918" s="2" t="str">
        <f>Table1[[#This Row],[Facility Number]]&amp;"-"&amp;Table1[[#This Row],[Facility Name]]&amp;"-"&amp;Table1[[#This Row],[Level of Care]]</f>
        <v>7523-ST ELIZABETH CARE CENTER-SNF</v>
      </c>
      <c r="G918" s="2" t="s">
        <v>2915</v>
      </c>
      <c r="H918" s="2" t="s">
        <v>2916</v>
      </c>
      <c r="I918" s="2" t="s">
        <v>2917</v>
      </c>
      <c r="J918" s="2" t="s">
        <v>1524</v>
      </c>
      <c r="K918" s="2" t="s">
        <v>2918</v>
      </c>
      <c r="L918" s="3">
        <v>63</v>
      </c>
      <c r="M918" s="2" t="s">
        <v>2919</v>
      </c>
      <c r="N918" s="2" t="s">
        <v>2920</v>
      </c>
      <c r="O918" s="2" t="s">
        <v>2915</v>
      </c>
      <c r="P918" s="2" t="s">
        <v>2916</v>
      </c>
      <c r="Q918" s="2" t="s">
        <v>2917</v>
      </c>
      <c r="R918" s="2" t="s">
        <v>2921</v>
      </c>
      <c r="S918" s="2" t="s">
        <v>24</v>
      </c>
    </row>
    <row r="919" spans="1:19" ht="13.9" customHeight="1" x14ac:dyDescent="0.25">
      <c r="A919" s="12">
        <f>ROUND(Table1[[#This Row],[Capacity]]*134.32,0)</f>
        <v>9268</v>
      </c>
      <c r="B919" s="4">
        <v>7532</v>
      </c>
      <c r="C919" s="9" t="s">
        <v>25</v>
      </c>
      <c r="D919" s="2" t="s">
        <v>25</v>
      </c>
      <c r="E919" s="2" t="s">
        <v>2922</v>
      </c>
      <c r="F919" s="2" t="str">
        <f>Table1[[#This Row],[Facility Number]]&amp;"-"&amp;Table1[[#This Row],[Facility Name]]&amp;"-"&amp;Table1[[#This Row],[Level of Care]]</f>
        <v>7532-ST JOSEPH CHATEAU-SNF</v>
      </c>
      <c r="G919" s="2" t="s">
        <v>2923</v>
      </c>
      <c r="H919" s="2" t="s">
        <v>217</v>
      </c>
      <c r="I919" s="2" t="s">
        <v>2924</v>
      </c>
      <c r="J919" s="2" t="s">
        <v>389</v>
      </c>
      <c r="K919" s="2" t="s">
        <v>669</v>
      </c>
      <c r="L919" s="3">
        <v>69</v>
      </c>
      <c r="M919" s="2" t="s">
        <v>2925</v>
      </c>
      <c r="N919" s="2" t="s">
        <v>2926</v>
      </c>
      <c r="O919" s="2" t="s">
        <v>2923</v>
      </c>
      <c r="P919" s="2" t="s">
        <v>217</v>
      </c>
      <c r="Q919" s="2" t="s">
        <v>2927</v>
      </c>
      <c r="R919" s="2" t="s">
        <v>2928</v>
      </c>
      <c r="S919" s="2" t="s">
        <v>36</v>
      </c>
    </row>
    <row r="920" spans="1:19" ht="13.9" customHeight="1" x14ac:dyDescent="0.25">
      <c r="A920" s="12">
        <f>ROUND(Table1[[#This Row],[Capacity]]*134.32,0)</f>
        <v>14775</v>
      </c>
      <c r="B920" s="4">
        <v>7560</v>
      </c>
      <c r="C920" s="9" t="s">
        <v>25</v>
      </c>
      <c r="D920" s="2" t="s">
        <v>25</v>
      </c>
      <c r="E920" s="2" t="s">
        <v>2929</v>
      </c>
      <c r="F920" s="2" t="str">
        <f>Table1[[#This Row],[Facility Number]]&amp;"-"&amp;Table1[[#This Row],[Facility Name]]&amp;"-"&amp;Table1[[#This Row],[Level of Care]]</f>
        <v>7560-MOUNT CARMEL SENIOR LIVING - ST CHARLES, LLC-SNF</v>
      </c>
      <c r="G920" s="2" t="s">
        <v>2930</v>
      </c>
      <c r="H920" s="2" t="s">
        <v>541</v>
      </c>
      <c r="I920" s="2" t="s">
        <v>2931</v>
      </c>
      <c r="J920" s="2" t="s">
        <v>2932</v>
      </c>
      <c r="K920" s="2" t="s">
        <v>2933</v>
      </c>
      <c r="L920" s="3">
        <v>110</v>
      </c>
      <c r="M920" s="2" t="s">
        <v>2934</v>
      </c>
      <c r="N920" s="2" t="s">
        <v>2935</v>
      </c>
      <c r="O920" s="2" t="s">
        <v>2930</v>
      </c>
      <c r="P920" s="2" t="s">
        <v>541</v>
      </c>
      <c r="Q920" s="2" t="s">
        <v>2931</v>
      </c>
      <c r="R920" s="2" t="s">
        <v>2936</v>
      </c>
      <c r="S920" s="2" t="s">
        <v>36</v>
      </c>
    </row>
    <row r="921" spans="1:19" ht="13.9" customHeight="1" x14ac:dyDescent="0.25">
      <c r="A921" s="12">
        <f>ROUND(Table1[[#This Row],[Capacity]]*134.32,0)</f>
        <v>9268</v>
      </c>
      <c r="B921" s="4">
        <v>7572</v>
      </c>
      <c r="C921" s="9" t="s">
        <v>25</v>
      </c>
      <c r="D921" s="2" t="s">
        <v>25</v>
      </c>
      <c r="E921" s="2" t="s">
        <v>2937</v>
      </c>
      <c r="F921" s="2" t="str">
        <f>Table1[[#This Row],[Facility Number]]&amp;"-"&amp;Table1[[#This Row],[Facility Name]]&amp;"-"&amp;Table1[[#This Row],[Level of Care]]</f>
        <v>7572-ST JOSEPH'S BLUFFS-SNF</v>
      </c>
      <c r="G921" s="2" t="s">
        <v>2938</v>
      </c>
      <c r="H921" s="2" t="s">
        <v>579</v>
      </c>
      <c r="I921" s="2" t="s">
        <v>2939</v>
      </c>
      <c r="J921" s="2" t="s">
        <v>1091</v>
      </c>
      <c r="K921" s="2" t="s">
        <v>2940</v>
      </c>
      <c r="L921" s="3">
        <v>69</v>
      </c>
      <c r="M921" s="2" t="s">
        <v>2941</v>
      </c>
      <c r="N921" s="2" t="s">
        <v>2942</v>
      </c>
      <c r="O921" s="2" t="s">
        <v>2938</v>
      </c>
      <c r="P921" s="2" t="s">
        <v>579</v>
      </c>
      <c r="Q921" s="2" t="s">
        <v>2939</v>
      </c>
      <c r="R921" s="2" t="s">
        <v>1586</v>
      </c>
      <c r="S921" s="2" t="s">
        <v>76</v>
      </c>
    </row>
    <row r="922" spans="1:19" ht="13.9" customHeight="1" x14ac:dyDescent="0.25">
      <c r="A922" s="12">
        <f>ROUND(Table1[[#This Row],[Capacity]]*134.32,0)</f>
        <v>3224</v>
      </c>
      <c r="B922" s="4">
        <v>7585</v>
      </c>
      <c r="C922" s="9" t="s">
        <v>25</v>
      </c>
      <c r="D922" s="2" t="s">
        <v>25</v>
      </c>
      <c r="E922" s="2" t="s">
        <v>2943</v>
      </c>
      <c r="F922" s="2" t="str">
        <f>Table1[[#This Row],[Facility Number]]&amp;"-"&amp;Table1[[#This Row],[Facility Name]]&amp;"-"&amp;Table1[[#This Row],[Level of Care]]</f>
        <v>7585-ST LOUIS ALTENHEIM-SNF</v>
      </c>
      <c r="G922" s="2" t="s">
        <v>2944</v>
      </c>
      <c r="H922" s="2" t="s">
        <v>18</v>
      </c>
      <c r="I922" s="2" t="s">
        <v>2945</v>
      </c>
      <c r="J922" s="2" t="s">
        <v>2946</v>
      </c>
      <c r="K922" s="2" t="s">
        <v>2947</v>
      </c>
      <c r="L922" s="3">
        <v>24</v>
      </c>
      <c r="M922" s="2" t="s">
        <v>2948</v>
      </c>
      <c r="N922" s="2" t="s">
        <v>14</v>
      </c>
      <c r="O922" s="2" t="s">
        <v>2944</v>
      </c>
      <c r="P922" s="2" t="s">
        <v>18</v>
      </c>
      <c r="Q922" s="2" t="s">
        <v>2945</v>
      </c>
      <c r="R922" s="2" t="s">
        <v>2949</v>
      </c>
      <c r="S922" s="2" t="s">
        <v>36</v>
      </c>
    </row>
    <row r="923" spans="1:19" ht="13.9" customHeight="1" x14ac:dyDescent="0.25">
      <c r="A923" s="12">
        <f>ROUND(Table1[[#This Row],[Capacity]]*134.32,0)</f>
        <v>12760</v>
      </c>
      <c r="B923" s="4">
        <v>7606</v>
      </c>
      <c r="C923" s="9" t="s">
        <v>25</v>
      </c>
      <c r="D923" s="2" t="s">
        <v>25</v>
      </c>
      <c r="E923" s="2" t="s">
        <v>2957</v>
      </c>
      <c r="F923" s="2" t="str">
        <f>Table1[[#This Row],[Facility Number]]&amp;"-"&amp;Table1[[#This Row],[Facility Name]]&amp;"-"&amp;Table1[[#This Row],[Level of Care]]</f>
        <v>7606-ST LUKE'S NURSING CENTER, INC-SNF</v>
      </c>
      <c r="G923" s="2" t="s">
        <v>2958</v>
      </c>
      <c r="H923" s="2" t="s">
        <v>2959</v>
      </c>
      <c r="I923" s="2" t="s">
        <v>2960</v>
      </c>
      <c r="J923" s="2" t="s">
        <v>2961</v>
      </c>
      <c r="K923" s="2" t="s">
        <v>2962</v>
      </c>
      <c r="L923" s="3">
        <v>95</v>
      </c>
      <c r="M923" s="2" t="s">
        <v>2963</v>
      </c>
      <c r="N923" s="2" t="s">
        <v>2964</v>
      </c>
      <c r="O923" s="2" t="s">
        <v>2958</v>
      </c>
      <c r="P923" s="2" t="s">
        <v>2959</v>
      </c>
      <c r="Q923" s="2" t="s">
        <v>2960</v>
      </c>
      <c r="R923" s="2" t="s">
        <v>2965</v>
      </c>
      <c r="S923" s="2" t="s">
        <v>76</v>
      </c>
    </row>
    <row r="924" spans="1:19" ht="13.9" customHeight="1" x14ac:dyDescent="0.25">
      <c r="A924" s="12">
        <f>ROUND(Table1[[#This Row],[Capacity]]*134.32,0)</f>
        <v>12895</v>
      </c>
      <c r="B924" s="4">
        <v>7613</v>
      </c>
      <c r="C924" s="9" t="s">
        <v>25</v>
      </c>
      <c r="D924" s="2" t="s">
        <v>25</v>
      </c>
      <c r="E924" s="2" t="s">
        <v>2967</v>
      </c>
      <c r="F924" s="2" t="str">
        <f>Table1[[#This Row],[Facility Number]]&amp;"-"&amp;Table1[[#This Row],[Facility Name]]&amp;"-"&amp;Table1[[#This Row],[Level of Care]]</f>
        <v>7613-ST PETERS MANOR CARE CENTER-SNF</v>
      </c>
      <c r="G924" s="2" t="s">
        <v>2968</v>
      </c>
      <c r="H924" s="2" t="s">
        <v>2969</v>
      </c>
      <c r="I924" s="2" t="s">
        <v>2970</v>
      </c>
      <c r="J924" s="2" t="s">
        <v>867</v>
      </c>
      <c r="K924" s="2" t="s">
        <v>2971</v>
      </c>
      <c r="L924" s="3">
        <v>96</v>
      </c>
      <c r="M924" s="2" t="s">
        <v>2972</v>
      </c>
      <c r="N924" s="2" t="s">
        <v>2973</v>
      </c>
      <c r="O924" s="2" t="s">
        <v>2968</v>
      </c>
      <c r="P924" s="2" t="s">
        <v>2969</v>
      </c>
      <c r="Q924" s="2" t="s">
        <v>2970</v>
      </c>
      <c r="R924" s="2" t="s">
        <v>2974</v>
      </c>
      <c r="S924" s="2" t="s">
        <v>24</v>
      </c>
    </row>
    <row r="925" spans="1:19" ht="13.9" customHeight="1" x14ac:dyDescent="0.25">
      <c r="A925" s="12">
        <f>ROUND(Table1[[#This Row],[Capacity]]*134.32,0)</f>
        <v>32237</v>
      </c>
      <c r="B925" s="4">
        <v>7631</v>
      </c>
      <c r="C925" s="9" t="s">
        <v>25</v>
      </c>
      <c r="D925" s="2" t="s">
        <v>25</v>
      </c>
      <c r="E925" s="2" t="s">
        <v>2975</v>
      </c>
      <c r="F925" s="2" t="str">
        <f>Table1[[#This Row],[Facility Number]]&amp;"-"&amp;Table1[[#This Row],[Facility Name]]&amp;"-"&amp;Table1[[#This Row],[Level of Care]]</f>
        <v>7631-ST SOPHIA HEALTH &amp; REHABILITATION CENTER-SNF</v>
      </c>
      <c r="G925" s="2" t="s">
        <v>2976</v>
      </c>
      <c r="H925" s="2" t="s">
        <v>51</v>
      </c>
      <c r="I925" s="2" t="s">
        <v>2977</v>
      </c>
      <c r="J925" s="2" t="s">
        <v>2978</v>
      </c>
      <c r="K925" s="2" t="s">
        <v>2979</v>
      </c>
      <c r="L925" s="3">
        <v>240</v>
      </c>
      <c r="M925" s="2" t="s">
        <v>2980</v>
      </c>
      <c r="N925" s="2" t="s">
        <v>2981</v>
      </c>
      <c r="O925" s="2" t="s">
        <v>2976</v>
      </c>
      <c r="P925" s="2" t="s">
        <v>51</v>
      </c>
      <c r="Q925" s="2" t="s">
        <v>2977</v>
      </c>
      <c r="R925" s="2" t="s">
        <v>2982</v>
      </c>
      <c r="S925" s="2" t="s">
        <v>36</v>
      </c>
    </row>
    <row r="926" spans="1:19" ht="13.9" customHeight="1" x14ac:dyDescent="0.25">
      <c r="A926" s="12">
        <f>ROUND(Table1[[#This Row],[Capacity]]*134.32,0)</f>
        <v>12089</v>
      </c>
      <c r="B926" s="4">
        <v>7680</v>
      </c>
      <c r="C926" s="9" t="s">
        <v>25</v>
      </c>
      <c r="D926" s="2" t="s">
        <v>25</v>
      </c>
      <c r="E926" s="2" t="s">
        <v>2983</v>
      </c>
      <c r="F926" s="2" t="str">
        <f>Table1[[#This Row],[Facility Number]]&amp;"-"&amp;Table1[[#This Row],[Facility Name]]&amp;"-"&amp;Table1[[#This Row],[Level of Care]]</f>
        <v>7680-LAKE STOCKTON HEALTHCARE FACILITY-SNF</v>
      </c>
      <c r="G926" s="2" t="s">
        <v>2984</v>
      </c>
      <c r="H926" s="2" t="s">
        <v>2985</v>
      </c>
      <c r="I926" s="2" t="s">
        <v>2986</v>
      </c>
      <c r="J926" s="2" t="s">
        <v>809</v>
      </c>
      <c r="K926" s="2" t="s">
        <v>2987</v>
      </c>
      <c r="L926" s="3">
        <v>90</v>
      </c>
      <c r="M926" s="2" t="s">
        <v>2988</v>
      </c>
      <c r="N926" s="2" t="s">
        <v>2989</v>
      </c>
      <c r="O926" s="2" t="s">
        <v>2990</v>
      </c>
      <c r="P926" s="2" t="s">
        <v>2985</v>
      </c>
      <c r="Q926" s="2" t="s">
        <v>2991</v>
      </c>
      <c r="R926" s="2" t="s">
        <v>87</v>
      </c>
      <c r="S926" s="2" t="s">
        <v>76</v>
      </c>
    </row>
    <row r="927" spans="1:19" ht="13.9" customHeight="1" x14ac:dyDescent="0.25">
      <c r="A927" s="12">
        <f>ROUND(Table1[[#This Row],[Capacity]]*134.32,0)</f>
        <v>16118</v>
      </c>
      <c r="B927" s="4">
        <v>7744</v>
      </c>
      <c r="C927" s="9" t="s">
        <v>25</v>
      </c>
      <c r="D927" s="2" t="s">
        <v>25</v>
      </c>
      <c r="E927" s="2" t="s">
        <v>3027</v>
      </c>
      <c r="F927" s="2" t="str">
        <f>Table1[[#This Row],[Facility Number]]&amp;"-"&amp;Table1[[#This Row],[Facility Name]]&amp;"-"&amp;Table1[[#This Row],[Level of Care]]</f>
        <v>7744-LIFE CARE CENTER OF SULLIVAN-SNF</v>
      </c>
      <c r="G927" s="2" t="s">
        <v>3028</v>
      </c>
      <c r="H927" s="2" t="s">
        <v>2116</v>
      </c>
      <c r="I927" s="2" t="s">
        <v>3029</v>
      </c>
      <c r="J927" s="2" t="s">
        <v>3030</v>
      </c>
      <c r="K927" s="2" t="s">
        <v>3031</v>
      </c>
      <c r="L927" s="3">
        <v>120</v>
      </c>
      <c r="M927" s="2" t="s">
        <v>3032</v>
      </c>
      <c r="N927" s="2" t="s">
        <v>3033</v>
      </c>
      <c r="O927" s="2" t="s">
        <v>3028</v>
      </c>
      <c r="P927" s="2" t="s">
        <v>2116</v>
      </c>
      <c r="Q927" s="2" t="s">
        <v>3029</v>
      </c>
      <c r="R927" s="2" t="s">
        <v>3034</v>
      </c>
      <c r="S927" s="2" t="s">
        <v>36</v>
      </c>
    </row>
    <row r="928" spans="1:19" ht="13.9" customHeight="1" x14ac:dyDescent="0.25">
      <c r="A928" s="12">
        <f>ROUND(Table1[[#This Row],[Capacity]]*134.32,0)</f>
        <v>8059</v>
      </c>
      <c r="B928" s="4">
        <v>7798</v>
      </c>
      <c r="C928" s="9" t="s">
        <v>25</v>
      </c>
      <c r="D928" s="2" t="s">
        <v>25</v>
      </c>
      <c r="E928" s="2" t="s">
        <v>3035</v>
      </c>
      <c r="F928" s="2" t="str">
        <f>Table1[[#This Row],[Facility Number]]&amp;"-"&amp;Table1[[#This Row],[Facility Name]]&amp;"-"&amp;Table1[[#This Row],[Level of Care]]</f>
        <v>7798-SUNSET HOME-SNF</v>
      </c>
      <c r="G928" s="2" t="s">
        <v>3036</v>
      </c>
      <c r="H928" s="2" t="s">
        <v>3037</v>
      </c>
      <c r="I928" s="2" t="s">
        <v>3038</v>
      </c>
      <c r="J928" s="2" t="s">
        <v>3039</v>
      </c>
      <c r="K928" s="2" t="s">
        <v>1345</v>
      </c>
      <c r="L928" s="3">
        <v>60</v>
      </c>
      <c r="M928" s="2" t="s">
        <v>3040</v>
      </c>
      <c r="N928" s="2" t="s">
        <v>3041</v>
      </c>
      <c r="O928" s="2" t="s">
        <v>3042</v>
      </c>
      <c r="P928" s="2" t="s">
        <v>3037</v>
      </c>
      <c r="Q928" s="2" t="s">
        <v>3038</v>
      </c>
      <c r="R928" s="2" t="s">
        <v>3043</v>
      </c>
      <c r="S928" s="2" t="s">
        <v>36</v>
      </c>
    </row>
    <row r="929" spans="1:19" ht="13.9" customHeight="1" x14ac:dyDescent="0.25">
      <c r="A929" s="12">
        <f>ROUND(Table1[[#This Row],[Capacity]]*134.32,0)</f>
        <v>16118</v>
      </c>
      <c r="B929" s="4">
        <v>7831</v>
      </c>
      <c r="C929" s="9" t="s">
        <v>25</v>
      </c>
      <c r="D929" s="2" t="s">
        <v>25</v>
      </c>
      <c r="E929" s="2" t="s">
        <v>3051</v>
      </c>
      <c r="F929" s="2" t="str">
        <f>Table1[[#This Row],[Facility Number]]&amp;"-"&amp;Table1[[#This Row],[Facility Name]]&amp;"-"&amp;Table1[[#This Row],[Level of Care]]</f>
        <v>7831-SUNSET HEALTH CARE CENTER-SNF</v>
      </c>
      <c r="G929" s="2" t="s">
        <v>3052</v>
      </c>
      <c r="H929" s="2" t="s">
        <v>3053</v>
      </c>
      <c r="I929" s="2" t="s">
        <v>3054</v>
      </c>
      <c r="J929" s="2" t="s">
        <v>151</v>
      </c>
      <c r="K929" s="2" t="s">
        <v>2051</v>
      </c>
      <c r="L929" s="3">
        <v>120</v>
      </c>
      <c r="M929" s="2" t="s">
        <v>3055</v>
      </c>
      <c r="N929" s="2" t="s">
        <v>3056</v>
      </c>
      <c r="O929" s="2" t="s">
        <v>3052</v>
      </c>
      <c r="P929" s="2" t="s">
        <v>3053</v>
      </c>
      <c r="Q929" s="2" t="s">
        <v>3054</v>
      </c>
      <c r="R929" s="2" t="s">
        <v>3057</v>
      </c>
      <c r="S929" s="2" t="s">
        <v>36</v>
      </c>
    </row>
    <row r="930" spans="1:19" ht="13.9" customHeight="1" x14ac:dyDescent="0.25">
      <c r="A930" s="12">
        <f>ROUND(Table1[[#This Row],[Capacity]]*134.32,0)</f>
        <v>8059</v>
      </c>
      <c r="B930" s="4">
        <v>7929</v>
      </c>
      <c r="C930" s="9" t="s">
        <v>25</v>
      </c>
      <c r="D930" s="2" t="s">
        <v>25</v>
      </c>
      <c r="E930" s="2" t="s">
        <v>3058</v>
      </c>
      <c r="F930" s="2" t="str">
        <f>Table1[[#This Row],[Facility Number]]&amp;"-"&amp;Table1[[#This Row],[Facility Name]]&amp;"-"&amp;Table1[[#This Row],[Level of Care]]</f>
        <v>7929-HICKORY MANOR-SNF</v>
      </c>
      <c r="G930" s="2" t="s">
        <v>3059</v>
      </c>
      <c r="H930" s="2" t="s">
        <v>3060</v>
      </c>
      <c r="I930" s="2" t="s">
        <v>3061</v>
      </c>
      <c r="J930" s="2" t="s">
        <v>3062</v>
      </c>
      <c r="K930" s="2" t="s">
        <v>3063</v>
      </c>
      <c r="L930" s="3">
        <v>60</v>
      </c>
      <c r="M930" s="2" t="s">
        <v>3064</v>
      </c>
      <c r="N930" s="2" t="s">
        <v>3065</v>
      </c>
      <c r="O930" s="2" t="s">
        <v>3059</v>
      </c>
      <c r="P930" s="2" t="s">
        <v>3060</v>
      </c>
      <c r="Q930" s="2" t="s">
        <v>3061</v>
      </c>
      <c r="R930" s="2" t="s">
        <v>3066</v>
      </c>
      <c r="S930" s="2" t="s">
        <v>36</v>
      </c>
    </row>
    <row r="931" spans="1:19" ht="13.9" customHeight="1" x14ac:dyDescent="0.25">
      <c r="A931" s="12">
        <f>ROUND(Table1[[#This Row],[Capacity]]*134.32,0)</f>
        <v>16118</v>
      </c>
      <c r="B931" s="4">
        <v>7970</v>
      </c>
      <c r="C931" s="9" t="s">
        <v>25</v>
      </c>
      <c r="D931" s="2" t="s">
        <v>25</v>
      </c>
      <c r="E931" s="2" t="s">
        <v>3067</v>
      </c>
      <c r="F931" s="2" t="str">
        <f>Table1[[#This Row],[Facility Number]]&amp;"-"&amp;Table1[[#This Row],[Facility Name]]&amp;"-"&amp;Table1[[#This Row],[Level of Care]]</f>
        <v>7970-AUTUMN OAKS CARING CENTER-SNF</v>
      </c>
      <c r="G931" s="2" t="s">
        <v>3068</v>
      </c>
      <c r="H931" s="2" t="s">
        <v>771</v>
      </c>
      <c r="I931" s="2" t="s">
        <v>3069</v>
      </c>
      <c r="J931" s="2" t="s">
        <v>3070</v>
      </c>
      <c r="K931" s="2" t="s">
        <v>2869</v>
      </c>
      <c r="L931" s="3">
        <v>120</v>
      </c>
      <c r="M931" s="2" t="s">
        <v>3071</v>
      </c>
      <c r="N931" s="2" t="s">
        <v>3072</v>
      </c>
      <c r="O931" s="2" t="s">
        <v>3068</v>
      </c>
      <c r="P931" s="2" t="s">
        <v>771</v>
      </c>
      <c r="Q931" s="2" t="s">
        <v>3069</v>
      </c>
      <c r="R931" s="2" t="s">
        <v>3073</v>
      </c>
      <c r="S931" s="2" t="s">
        <v>24</v>
      </c>
    </row>
    <row r="932" spans="1:19" ht="13.9" customHeight="1" x14ac:dyDescent="0.25">
      <c r="A932" s="12">
        <f>ROUND(Table1[[#This Row],[Capacity]]*134.32,0)</f>
        <v>8059</v>
      </c>
      <c r="B932" s="4">
        <v>7998</v>
      </c>
      <c r="C932" s="9" t="s">
        <v>25</v>
      </c>
      <c r="D932" s="2" t="s">
        <v>25</v>
      </c>
      <c r="E932" s="2" t="s">
        <v>3074</v>
      </c>
      <c r="F932" s="2" t="str">
        <f>Table1[[#This Row],[Facility Number]]&amp;"-"&amp;Table1[[#This Row],[Facility Name]]&amp;"-"&amp;Table1[[#This Row],[Level of Care]]</f>
        <v>7998-TIFFANY HEIGHTS-SNF</v>
      </c>
      <c r="G932" s="2" t="s">
        <v>3075</v>
      </c>
      <c r="H932" s="2" t="s">
        <v>3076</v>
      </c>
      <c r="I932" s="2" t="s">
        <v>3077</v>
      </c>
      <c r="J932" s="2" t="s">
        <v>282</v>
      </c>
      <c r="K932" s="2" t="s">
        <v>3078</v>
      </c>
      <c r="L932" s="3">
        <v>60</v>
      </c>
      <c r="M932" s="2" t="s">
        <v>3079</v>
      </c>
      <c r="N932" s="2" t="s">
        <v>3080</v>
      </c>
      <c r="O932" s="2" t="s">
        <v>3081</v>
      </c>
      <c r="P932" s="2" t="s">
        <v>3076</v>
      </c>
      <c r="Q932" s="2" t="s">
        <v>3082</v>
      </c>
      <c r="R932" s="2" t="s">
        <v>2037</v>
      </c>
      <c r="S932" s="2" t="s">
        <v>24</v>
      </c>
    </row>
    <row r="933" spans="1:19" ht="13.9" customHeight="1" x14ac:dyDescent="0.25">
      <c r="A933" s="12">
        <f>ROUND(Table1[[#This Row],[Capacity]]*134.32,0)</f>
        <v>24178</v>
      </c>
      <c r="B933" s="4">
        <v>8000</v>
      </c>
      <c r="C933" s="9" t="s">
        <v>25</v>
      </c>
      <c r="D933" s="2" t="s">
        <v>25</v>
      </c>
      <c r="E933" s="2" t="s">
        <v>3083</v>
      </c>
      <c r="F933" s="2" t="str">
        <f>Table1[[#This Row],[Facility Number]]&amp;"-"&amp;Table1[[#This Row],[Facility Name]]&amp;"-"&amp;Table1[[#This Row],[Level of Care]]</f>
        <v>8000-DIVERSICARE OF ST JOSEPH-SNF</v>
      </c>
      <c r="G933" s="2" t="s">
        <v>3084</v>
      </c>
      <c r="H933" s="2" t="s">
        <v>217</v>
      </c>
      <c r="I933" s="2" t="s">
        <v>3085</v>
      </c>
      <c r="J933" s="2" t="s">
        <v>1078</v>
      </c>
      <c r="K933" s="2" t="s">
        <v>3086</v>
      </c>
      <c r="L933" s="3">
        <v>180</v>
      </c>
      <c r="M933" s="2" t="s">
        <v>3087</v>
      </c>
      <c r="N933" s="2" t="s">
        <v>3088</v>
      </c>
      <c r="O933" s="2" t="s">
        <v>3084</v>
      </c>
      <c r="P933" s="2" t="s">
        <v>217</v>
      </c>
      <c r="Q933" s="2" t="s">
        <v>3085</v>
      </c>
      <c r="R933" s="2" t="s">
        <v>3089</v>
      </c>
      <c r="S933" s="2" t="s">
        <v>36</v>
      </c>
    </row>
    <row r="934" spans="1:19" ht="13.9" customHeight="1" x14ac:dyDescent="0.25">
      <c r="A934" s="12">
        <f>ROUND(Table1[[#This Row],[Capacity]]*134.32,0)</f>
        <v>8059</v>
      </c>
      <c r="B934" s="4">
        <v>8027</v>
      </c>
      <c r="C934" s="9" t="s">
        <v>25</v>
      </c>
      <c r="D934" s="2" t="s">
        <v>25</v>
      </c>
      <c r="E934" s="2" t="s">
        <v>3090</v>
      </c>
      <c r="F934" s="2" t="str">
        <f>Table1[[#This Row],[Facility Number]]&amp;"-"&amp;Table1[[#This Row],[Facility Name]]&amp;"-"&amp;Table1[[#This Row],[Level of Care]]</f>
        <v>8027-BRENT B TINNIN MANOR-SNF</v>
      </c>
      <c r="G934" s="2" t="s">
        <v>3091</v>
      </c>
      <c r="H934" s="2" t="s">
        <v>3092</v>
      </c>
      <c r="I934" s="2" t="s">
        <v>3093</v>
      </c>
      <c r="J934" s="2" t="s">
        <v>210</v>
      </c>
      <c r="K934" s="2" t="s">
        <v>947</v>
      </c>
      <c r="L934" s="3">
        <v>60</v>
      </c>
      <c r="M934" s="2" t="s">
        <v>3095</v>
      </c>
      <c r="N934" s="2" t="s">
        <v>3096</v>
      </c>
      <c r="O934" s="2" t="s">
        <v>3091</v>
      </c>
      <c r="P934" s="2" t="s">
        <v>3092</v>
      </c>
      <c r="Q934" s="2" t="s">
        <v>3093</v>
      </c>
      <c r="R934" s="2" t="s">
        <v>3097</v>
      </c>
      <c r="S934" s="2" t="s">
        <v>24</v>
      </c>
    </row>
    <row r="935" spans="1:19" ht="13.9" customHeight="1" x14ac:dyDescent="0.25">
      <c r="A935" s="12">
        <f>ROUND(Table1[[#This Row],[Capacity]]*134.32,0)</f>
        <v>8865</v>
      </c>
      <c r="B935" s="4">
        <v>8036</v>
      </c>
      <c r="C935" s="9" t="s">
        <v>25</v>
      </c>
      <c r="D935" s="2" t="s">
        <v>25</v>
      </c>
      <c r="E935" s="2" t="s">
        <v>3098</v>
      </c>
      <c r="F935" s="2" t="str">
        <f>Table1[[#This Row],[Facility Number]]&amp;"-"&amp;Table1[[#This Row],[Facility Name]]&amp;"-"&amp;Table1[[#This Row],[Level of Care]]</f>
        <v>8036-TIPTON OAK MANOR-SNF</v>
      </c>
      <c r="G935" s="2" t="s">
        <v>3099</v>
      </c>
      <c r="H935" s="2" t="s">
        <v>3100</v>
      </c>
      <c r="I935" s="2" t="s">
        <v>3101</v>
      </c>
      <c r="J935" s="2" t="s">
        <v>2125</v>
      </c>
      <c r="K935" s="2" t="s">
        <v>3102</v>
      </c>
      <c r="L935" s="3">
        <v>66</v>
      </c>
      <c r="M935" s="2" t="s">
        <v>3103</v>
      </c>
      <c r="N935" s="2" t="s">
        <v>3104</v>
      </c>
      <c r="O935" s="2" t="s">
        <v>3099</v>
      </c>
      <c r="P935" s="2" t="s">
        <v>3100</v>
      </c>
      <c r="Q935" s="2" t="s">
        <v>3101</v>
      </c>
      <c r="R935" s="2" t="s">
        <v>3105</v>
      </c>
      <c r="S935" s="2" t="s">
        <v>36</v>
      </c>
    </row>
    <row r="936" spans="1:19" ht="13.9" customHeight="1" x14ac:dyDescent="0.25">
      <c r="A936" s="12">
        <f>ROUND(Table1[[#This Row],[Capacity]]*134.32,0)</f>
        <v>42982</v>
      </c>
      <c r="B936" s="4">
        <v>8058</v>
      </c>
      <c r="C936" s="9" t="s">
        <v>25</v>
      </c>
      <c r="D936" s="2" t="s">
        <v>25</v>
      </c>
      <c r="E936" s="2" t="s">
        <v>3106</v>
      </c>
      <c r="F936" s="2" t="str">
        <f>Table1[[#This Row],[Facility Number]]&amp;"-"&amp;Table1[[#This Row],[Facility Name]]&amp;"-"&amp;Table1[[#This Row],[Level of Care]]</f>
        <v>8058-NORTHVIEW VILLAGE-SNF</v>
      </c>
      <c r="G936" s="2" t="s">
        <v>3107</v>
      </c>
      <c r="H936" s="2" t="s">
        <v>18</v>
      </c>
      <c r="I936" s="2" t="s">
        <v>3108</v>
      </c>
      <c r="J936" s="2" t="s">
        <v>151</v>
      </c>
      <c r="K936" s="2" t="s">
        <v>1932</v>
      </c>
      <c r="L936" s="3">
        <v>320</v>
      </c>
      <c r="M936" s="2" t="s">
        <v>3109</v>
      </c>
      <c r="N936" s="2" t="s">
        <v>3110</v>
      </c>
      <c r="O936" s="2" t="s">
        <v>3107</v>
      </c>
      <c r="P936" s="2" t="s">
        <v>18</v>
      </c>
      <c r="Q936" s="2" t="s">
        <v>3108</v>
      </c>
      <c r="R936" s="2" t="s">
        <v>3111</v>
      </c>
      <c r="S936" s="2" t="s">
        <v>24</v>
      </c>
    </row>
    <row r="937" spans="1:19" ht="13.9" customHeight="1" x14ac:dyDescent="0.25">
      <c r="A937" s="12">
        <f>ROUND(Table1[[#This Row],[Capacity]]*134.32,0)</f>
        <v>12089</v>
      </c>
      <c r="B937" s="4">
        <v>8096</v>
      </c>
      <c r="C937" s="9" t="s">
        <v>25</v>
      </c>
      <c r="D937" s="2" t="s">
        <v>25</v>
      </c>
      <c r="E937" s="2" t="s">
        <v>3121</v>
      </c>
      <c r="F937" s="2" t="str">
        <f>Table1[[#This Row],[Facility Number]]&amp;"-"&amp;Table1[[#This Row],[Facility Name]]&amp;"-"&amp;Table1[[#This Row],[Level of Care]]</f>
        <v>8096-TRI-COUNTY CARE CENTER-SNF</v>
      </c>
      <c r="G937" s="2" t="s">
        <v>3122</v>
      </c>
      <c r="H937" s="2" t="s">
        <v>3123</v>
      </c>
      <c r="I937" s="2" t="s">
        <v>3124</v>
      </c>
      <c r="J937" s="2" t="s">
        <v>2374</v>
      </c>
      <c r="K937" s="2" t="s">
        <v>3125</v>
      </c>
      <c r="L937" s="3">
        <v>90</v>
      </c>
      <c r="M937" s="2" t="s">
        <v>3126</v>
      </c>
      <c r="N937" s="2" t="s">
        <v>3127</v>
      </c>
      <c r="O937" s="2" t="s">
        <v>3122</v>
      </c>
      <c r="P937" s="2" t="s">
        <v>3123</v>
      </c>
      <c r="Q937" s="2" t="s">
        <v>3124</v>
      </c>
      <c r="R937" s="2" t="s">
        <v>3128</v>
      </c>
      <c r="S937" s="2" t="s">
        <v>664</v>
      </c>
    </row>
    <row r="938" spans="1:19" ht="13.9" customHeight="1" x14ac:dyDescent="0.25">
      <c r="A938" s="12">
        <f>ROUND(Table1[[#This Row],[Capacity]]*134.32,0)</f>
        <v>11552</v>
      </c>
      <c r="B938" s="4">
        <v>8100</v>
      </c>
      <c r="C938" s="9" t="s">
        <v>25</v>
      </c>
      <c r="D938" s="2" t="s">
        <v>25</v>
      </c>
      <c r="E938" s="2" t="s">
        <v>3129</v>
      </c>
      <c r="F938" s="2" t="str">
        <f>Table1[[#This Row],[Facility Number]]&amp;"-"&amp;Table1[[#This Row],[Facility Name]]&amp;"-"&amp;Table1[[#This Row],[Level of Care]]</f>
        <v>8100-RICHLAND CARE CENTER, INC-SNF</v>
      </c>
      <c r="G938" s="2" t="s">
        <v>3130</v>
      </c>
      <c r="H938" s="2" t="s">
        <v>3131</v>
      </c>
      <c r="I938" s="2" t="s">
        <v>3132</v>
      </c>
      <c r="J938" s="2" t="s">
        <v>3133</v>
      </c>
      <c r="K938" s="2" t="s">
        <v>3134</v>
      </c>
      <c r="L938" s="3">
        <v>86</v>
      </c>
      <c r="M938" s="2" t="s">
        <v>3135</v>
      </c>
      <c r="N938" s="2" t="s">
        <v>3136</v>
      </c>
      <c r="O938" s="2" t="s">
        <v>3137</v>
      </c>
      <c r="P938" s="2" t="s">
        <v>3131</v>
      </c>
      <c r="Q938" s="2" t="s">
        <v>3138</v>
      </c>
      <c r="R938" s="2" t="s">
        <v>3129</v>
      </c>
      <c r="S938" s="2" t="s">
        <v>76</v>
      </c>
    </row>
    <row r="939" spans="1:19" ht="13.9" customHeight="1" x14ac:dyDescent="0.25">
      <c r="A939" s="12">
        <f>ROUND(Table1[[#This Row],[Capacity]]*134.32,0)</f>
        <v>16118</v>
      </c>
      <c r="B939" s="4">
        <v>8140</v>
      </c>
      <c r="C939" s="9" t="s">
        <v>25</v>
      </c>
      <c r="D939" s="2" t="s">
        <v>25</v>
      </c>
      <c r="E939" s="2" t="s">
        <v>3146</v>
      </c>
      <c r="F939" s="2" t="str">
        <f>Table1[[#This Row],[Facility Number]]&amp;"-"&amp;Table1[[#This Row],[Facility Name]]&amp;"-"&amp;Table1[[#This Row],[Level of Care]]</f>
        <v>8140-TRUMAN LAKE MANOR, INC-SNF</v>
      </c>
      <c r="G939" s="2" t="s">
        <v>3147</v>
      </c>
      <c r="H939" s="2" t="s">
        <v>3148</v>
      </c>
      <c r="I939" s="2" t="s">
        <v>3149</v>
      </c>
      <c r="J939" s="2" t="s">
        <v>801</v>
      </c>
      <c r="K939" s="2" t="s">
        <v>3150</v>
      </c>
      <c r="L939" s="3">
        <v>120</v>
      </c>
      <c r="M939" s="2" t="s">
        <v>3151</v>
      </c>
      <c r="N939" s="2" t="s">
        <v>3152</v>
      </c>
      <c r="O939" s="2" t="s">
        <v>3153</v>
      </c>
      <c r="P939" s="2" t="s">
        <v>3148</v>
      </c>
      <c r="Q939" s="2" t="s">
        <v>3154</v>
      </c>
      <c r="R939" s="2" t="s">
        <v>3146</v>
      </c>
      <c r="S939" s="2" t="s">
        <v>24</v>
      </c>
    </row>
    <row r="940" spans="1:19" ht="13.9" customHeight="1" x14ac:dyDescent="0.25">
      <c r="A940" s="12">
        <f>ROUND(Table1[[#This Row],[Capacity]]*134.32,0)</f>
        <v>16118</v>
      </c>
      <c r="B940" s="4">
        <v>8188</v>
      </c>
      <c r="C940" s="9" t="s">
        <v>25</v>
      </c>
      <c r="D940" s="2" t="s">
        <v>25</v>
      </c>
      <c r="E940" s="2" t="s">
        <v>3155</v>
      </c>
      <c r="F940" s="2" t="str">
        <f>Table1[[#This Row],[Facility Number]]&amp;"-"&amp;Table1[[#This Row],[Facility Name]]&amp;"-"&amp;Table1[[#This Row],[Level of Care]]</f>
        <v>8188-MARK TWAIN MANOR-SNF</v>
      </c>
      <c r="G940" s="2" t="s">
        <v>3156</v>
      </c>
      <c r="H940" s="2" t="s">
        <v>3157</v>
      </c>
      <c r="I940" s="2" t="s">
        <v>3158</v>
      </c>
      <c r="J940" s="2" t="s">
        <v>1237</v>
      </c>
      <c r="K940" s="2" t="s">
        <v>92</v>
      </c>
      <c r="L940" s="3">
        <v>120</v>
      </c>
      <c r="M940" s="2" t="s">
        <v>3159</v>
      </c>
      <c r="N940" s="2" t="s">
        <v>3160</v>
      </c>
      <c r="O940" s="2" t="s">
        <v>3156</v>
      </c>
      <c r="P940" s="2" t="s">
        <v>3157</v>
      </c>
      <c r="Q940" s="2" t="s">
        <v>3158</v>
      </c>
      <c r="R940" s="2" t="s">
        <v>3161</v>
      </c>
      <c r="S940" s="2" t="s">
        <v>24</v>
      </c>
    </row>
    <row r="941" spans="1:19" ht="13.9" customHeight="1" x14ac:dyDescent="0.25">
      <c r="A941" s="12">
        <f>ROUND(Table1[[#This Row],[Capacity]]*134.32,0)</f>
        <v>16118</v>
      </c>
      <c r="B941" s="4">
        <v>8218</v>
      </c>
      <c r="C941" s="9" t="s">
        <v>25</v>
      </c>
      <c r="D941" s="2" t="s">
        <v>25</v>
      </c>
      <c r="E941" s="2" t="s">
        <v>3169</v>
      </c>
      <c r="F941" s="2" t="str">
        <f>Table1[[#This Row],[Facility Number]]&amp;"-"&amp;Table1[[#This Row],[Facility Name]]&amp;"-"&amp;Table1[[#This Row],[Level of Care]]</f>
        <v>8218-TWIN PINES ADULT CARE CENTER-SNF</v>
      </c>
      <c r="G941" s="2" t="s">
        <v>3170</v>
      </c>
      <c r="H941" s="2" t="s">
        <v>1644</v>
      </c>
      <c r="I941" s="2" t="s">
        <v>3171</v>
      </c>
      <c r="J941" s="2" t="s">
        <v>516</v>
      </c>
      <c r="K941" s="2" t="s">
        <v>1906</v>
      </c>
      <c r="L941" s="3">
        <v>120</v>
      </c>
      <c r="M941" s="2" t="s">
        <v>3172</v>
      </c>
      <c r="N941" s="2" t="s">
        <v>3173</v>
      </c>
      <c r="O941" s="2" t="s">
        <v>3170</v>
      </c>
      <c r="P941" s="2" t="s">
        <v>1644</v>
      </c>
      <c r="Q941" s="2" t="s">
        <v>3171</v>
      </c>
      <c r="R941" s="2" t="s">
        <v>3174</v>
      </c>
      <c r="S941" s="2" t="s">
        <v>664</v>
      </c>
    </row>
    <row r="942" spans="1:19" ht="13.9" customHeight="1" x14ac:dyDescent="0.25">
      <c r="A942" s="12">
        <f>ROUND(Table1[[#This Row],[Capacity]]*134.32,0)</f>
        <v>29550</v>
      </c>
      <c r="B942" s="4">
        <v>8272</v>
      </c>
      <c r="C942" s="9" t="s">
        <v>25</v>
      </c>
      <c r="D942" s="2" t="s">
        <v>25</v>
      </c>
      <c r="E942" s="2" t="s">
        <v>3192</v>
      </c>
      <c r="F942" s="2" t="str">
        <f>Table1[[#This Row],[Facility Number]]&amp;"-"&amp;Table1[[#This Row],[Facility Name]]&amp;"-"&amp;Table1[[#This Row],[Level of Care]]</f>
        <v>8272-NHC HEALTHCARE, MARYLAND HEIGHTS-SNF</v>
      </c>
      <c r="G942" s="2" t="s">
        <v>3193</v>
      </c>
      <c r="H942" s="2" t="s">
        <v>353</v>
      </c>
      <c r="I942" s="2" t="s">
        <v>3194</v>
      </c>
      <c r="J942" s="2" t="s">
        <v>481</v>
      </c>
      <c r="K942" s="2" t="s">
        <v>939</v>
      </c>
      <c r="L942" s="3">
        <v>220</v>
      </c>
      <c r="M942" s="2" t="s">
        <v>3195</v>
      </c>
      <c r="N942" s="2" t="s">
        <v>3196</v>
      </c>
      <c r="O942" s="2" t="s">
        <v>3193</v>
      </c>
      <c r="P942" s="2" t="s">
        <v>353</v>
      </c>
      <c r="Q942" s="2" t="s">
        <v>3194</v>
      </c>
      <c r="R942" s="2" t="s">
        <v>3197</v>
      </c>
      <c r="S942" s="2" t="s">
        <v>36</v>
      </c>
    </row>
    <row r="943" spans="1:19" ht="13.9" customHeight="1" x14ac:dyDescent="0.25">
      <c r="A943" s="12">
        <f>ROUND(Table1[[#This Row],[Capacity]]*134.32,0)</f>
        <v>16118</v>
      </c>
      <c r="B943" s="4">
        <v>8282</v>
      </c>
      <c r="C943" s="9" t="s">
        <v>25</v>
      </c>
      <c r="D943" s="2" t="s">
        <v>25</v>
      </c>
      <c r="E943" s="2" t="s">
        <v>3198</v>
      </c>
      <c r="F943" s="2" t="str">
        <f>Table1[[#This Row],[Facility Number]]&amp;"-"&amp;Table1[[#This Row],[Facility Name]]&amp;"-"&amp;Table1[[#This Row],[Level of Care]]</f>
        <v>8282-STONEBRIDGE VILLA MARIE-SNF</v>
      </c>
      <c r="G943" s="2" t="s">
        <v>3199</v>
      </c>
      <c r="H943" s="2" t="s">
        <v>579</v>
      </c>
      <c r="I943" s="2" t="s">
        <v>3200</v>
      </c>
      <c r="J943" s="2" t="s">
        <v>3030</v>
      </c>
      <c r="K943" s="2" t="s">
        <v>3201</v>
      </c>
      <c r="L943" s="3">
        <v>120</v>
      </c>
      <c r="M943" s="2" t="s">
        <v>3202</v>
      </c>
      <c r="N943" s="2" t="s">
        <v>3203</v>
      </c>
      <c r="O943" s="2" t="s">
        <v>3199</v>
      </c>
      <c r="P943" s="2" t="s">
        <v>579</v>
      </c>
      <c r="Q943" s="2" t="s">
        <v>3200</v>
      </c>
      <c r="R943" s="2" t="s">
        <v>3204</v>
      </c>
      <c r="S943" s="2" t="s">
        <v>24</v>
      </c>
    </row>
    <row r="944" spans="1:19" ht="13.9" customHeight="1" x14ac:dyDescent="0.25">
      <c r="A944" s="12">
        <f>ROUND(Table1[[#This Row],[Capacity]]*134.32,0)</f>
        <v>8059</v>
      </c>
      <c r="B944" s="4">
        <v>8300</v>
      </c>
      <c r="C944" s="9" t="s">
        <v>25</v>
      </c>
      <c r="D944" s="2" t="s">
        <v>25</v>
      </c>
      <c r="E944" s="2" t="s">
        <v>3205</v>
      </c>
      <c r="F944" s="2" t="str">
        <f>Table1[[#This Row],[Facility Number]]&amp;"-"&amp;Table1[[#This Row],[Facility Name]]&amp;"-"&amp;Table1[[#This Row],[Level of Care]]</f>
        <v>8300-CHRISTIAN EXTENDED CARE &amp; REHABILITATION-SNF</v>
      </c>
      <c r="G944" s="2" t="s">
        <v>3206</v>
      </c>
      <c r="H944" s="2" t="s">
        <v>18</v>
      </c>
      <c r="I944" s="2" t="s">
        <v>3207</v>
      </c>
      <c r="J944" s="2" t="s">
        <v>3208</v>
      </c>
      <c r="K944" s="2" t="s">
        <v>3209</v>
      </c>
      <c r="L944" s="3">
        <v>60</v>
      </c>
      <c r="M944" s="2" t="s">
        <v>3210</v>
      </c>
      <c r="N944" s="2" t="s">
        <v>3211</v>
      </c>
      <c r="O944" s="2" t="s">
        <v>3206</v>
      </c>
      <c r="P944" s="2" t="s">
        <v>18</v>
      </c>
      <c r="Q944" s="2" t="s">
        <v>3207</v>
      </c>
      <c r="R944" s="2" t="s">
        <v>3212</v>
      </c>
      <c r="S944" s="2" t="s">
        <v>76</v>
      </c>
    </row>
    <row r="945" spans="1:19" ht="13.9" customHeight="1" x14ac:dyDescent="0.25">
      <c r="A945" s="12">
        <f>ROUND(Table1[[#This Row],[Capacity]]*134.32,0)</f>
        <v>10611</v>
      </c>
      <c r="B945" s="4">
        <v>8315</v>
      </c>
      <c r="C945" s="9" t="s">
        <v>25</v>
      </c>
      <c r="D945" s="2" t="s">
        <v>25</v>
      </c>
      <c r="E945" s="2" t="s">
        <v>3213</v>
      </c>
      <c r="F945" s="2" t="str">
        <f>Table1[[#This Row],[Facility Number]]&amp;"-"&amp;Table1[[#This Row],[Facility Name]]&amp;"-"&amp;Table1[[#This Row],[Level of Care]]</f>
        <v>8315-CYPRESS POINT - SKILLED NURSING BY AMERICARE-SNF</v>
      </c>
      <c r="G945" s="2" t="s">
        <v>3214</v>
      </c>
      <c r="H945" s="2" t="s">
        <v>956</v>
      </c>
      <c r="I945" s="2" t="s">
        <v>3215</v>
      </c>
      <c r="J945" s="2" t="s">
        <v>1099</v>
      </c>
      <c r="K945" s="2" t="s">
        <v>3216</v>
      </c>
      <c r="L945" s="3">
        <v>79</v>
      </c>
      <c r="M945" s="2" t="s">
        <v>3217</v>
      </c>
      <c r="N945" s="2" t="s">
        <v>3218</v>
      </c>
      <c r="O945" s="2" t="s">
        <v>3214</v>
      </c>
      <c r="P945" s="2" t="s">
        <v>956</v>
      </c>
      <c r="Q945" s="2" t="s">
        <v>3215</v>
      </c>
      <c r="R945" s="2" t="s">
        <v>3219</v>
      </c>
      <c r="S945" s="2" t="s">
        <v>36</v>
      </c>
    </row>
    <row r="946" spans="1:19" ht="13.9" customHeight="1" x14ac:dyDescent="0.25">
      <c r="A946" s="12">
        <f>ROUND(Table1[[#This Row],[Capacity]]*134.32,0)</f>
        <v>6985</v>
      </c>
      <c r="B946" s="4">
        <v>8334</v>
      </c>
      <c r="C946" s="9" t="s">
        <v>25</v>
      </c>
      <c r="D946" s="2" t="s">
        <v>25</v>
      </c>
      <c r="E946" s="2" t="s">
        <v>3220</v>
      </c>
      <c r="F946" s="2" t="str">
        <f>Table1[[#This Row],[Facility Number]]&amp;"-"&amp;Table1[[#This Row],[Facility Name]]&amp;"-"&amp;Table1[[#This Row],[Level of Care]]</f>
        <v>8334-HOLDEN MANOR CARE CENTER-SNF</v>
      </c>
      <c r="G946" s="2" t="s">
        <v>3221</v>
      </c>
      <c r="H946" s="2" t="s">
        <v>3222</v>
      </c>
      <c r="I946" s="2" t="s">
        <v>3223</v>
      </c>
      <c r="J946" s="2" t="s">
        <v>3224</v>
      </c>
      <c r="K946" s="2" t="s">
        <v>2108</v>
      </c>
      <c r="L946" s="3">
        <v>52</v>
      </c>
      <c r="M946" s="2" t="s">
        <v>3225</v>
      </c>
      <c r="N946" s="2" t="s">
        <v>3226</v>
      </c>
      <c r="O946" s="2" t="s">
        <v>3221</v>
      </c>
      <c r="P946" s="2" t="s">
        <v>3222</v>
      </c>
      <c r="Q946" s="2" t="s">
        <v>3223</v>
      </c>
      <c r="R946" s="2" t="s">
        <v>3227</v>
      </c>
      <c r="S946" s="2" t="s">
        <v>24</v>
      </c>
    </row>
    <row r="947" spans="1:19" ht="13.9" customHeight="1" x14ac:dyDescent="0.25">
      <c r="A947" s="12">
        <f>ROUND(Table1[[#This Row],[Capacity]]*134.32,0)</f>
        <v>11820</v>
      </c>
      <c r="B947" s="4">
        <v>8383</v>
      </c>
      <c r="C947" s="9" t="s">
        <v>25</v>
      </c>
      <c r="D947" s="2" t="s">
        <v>25</v>
      </c>
      <c r="E947" s="2" t="s">
        <v>3239</v>
      </c>
      <c r="F947" s="2" t="str">
        <f>Table1[[#This Row],[Facility Number]]&amp;"-"&amp;Table1[[#This Row],[Facility Name]]&amp;"-"&amp;Table1[[#This Row],[Level of Care]]</f>
        <v>8383-WARRENSBURG MANOR CARE CENTER-SNF</v>
      </c>
      <c r="G947" s="2" t="s">
        <v>3240</v>
      </c>
      <c r="H947" s="2" t="s">
        <v>2057</v>
      </c>
      <c r="I947" s="2" t="s">
        <v>3241</v>
      </c>
      <c r="J947" s="2" t="s">
        <v>151</v>
      </c>
      <c r="K947" s="2" t="s">
        <v>3242</v>
      </c>
      <c r="L947" s="3">
        <v>88</v>
      </c>
      <c r="M947" s="2" t="s">
        <v>3243</v>
      </c>
      <c r="N947" s="2" t="s">
        <v>3244</v>
      </c>
      <c r="O947" s="2" t="s">
        <v>3240</v>
      </c>
      <c r="P947" s="2" t="s">
        <v>2057</v>
      </c>
      <c r="Q947" s="2" t="s">
        <v>3241</v>
      </c>
      <c r="R947" s="2" t="s">
        <v>3245</v>
      </c>
      <c r="S947" s="2" t="s">
        <v>24</v>
      </c>
    </row>
    <row r="948" spans="1:19" ht="13.9" customHeight="1" x14ac:dyDescent="0.25">
      <c r="A948" s="12">
        <f>ROUND(Table1[[#This Row],[Capacity]]*134.32,0)</f>
        <v>16118</v>
      </c>
      <c r="B948" s="4">
        <v>8405</v>
      </c>
      <c r="C948" s="9" t="s">
        <v>25</v>
      </c>
      <c r="D948" s="2" t="s">
        <v>25</v>
      </c>
      <c r="E948" s="2" t="s">
        <v>3246</v>
      </c>
      <c r="F948" s="2" t="str">
        <f>Table1[[#This Row],[Facility Number]]&amp;"-"&amp;Table1[[#This Row],[Facility Name]]&amp;"-"&amp;Table1[[#This Row],[Level of Care]]</f>
        <v>8405-WEBCO MANOR-SNF</v>
      </c>
      <c r="G948" s="2" t="s">
        <v>3247</v>
      </c>
      <c r="H948" s="2" t="s">
        <v>3248</v>
      </c>
      <c r="I948" s="2" t="s">
        <v>3249</v>
      </c>
      <c r="J948" s="2" t="s">
        <v>3250</v>
      </c>
      <c r="K948" s="2" t="s">
        <v>3251</v>
      </c>
      <c r="L948" s="3">
        <v>120</v>
      </c>
      <c r="M948" s="2" t="s">
        <v>3252</v>
      </c>
      <c r="N948" s="2" t="s">
        <v>3253</v>
      </c>
      <c r="O948" s="2" t="s">
        <v>3247</v>
      </c>
      <c r="P948" s="2" t="s">
        <v>3248</v>
      </c>
      <c r="Q948" s="2" t="s">
        <v>3249</v>
      </c>
      <c r="R948" s="2" t="s">
        <v>3254</v>
      </c>
      <c r="S948" s="2" t="s">
        <v>664</v>
      </c>
    </row>
    <row r="949" spans="1:19" ht="13.9" customHeight="1" x14ac:dyDescent="0.25">
      <c r="A949" s="12">
        <f>ROUND(Table1[[#This Row],[Capacity]]*134.32,0)</f>
        <v>15312</v>
      </c>
      <c r="B949" s="4">
        <v>8434</v>
      </c>
      <c r="C949" s="9" t="s">
        <v>25</v>
      </c>
      <c r="D949" s="2" t="s">
        <v>25</v>
      </c>
      <c r="E949" s="2" t="s">
        <v>3255</v>
      </c>
      <c r="F949" s="2" t="str">
        <f>Table1[[#This Row],[Facility Number]]&amp;"-"&amp;Table1[[#This Row],[Facility Name]]&amp;"-"&amp;Table1[[#This Row],[Level of Care]]</f>
        <v>8434-NHC HEALTHCARE, WEST PLAINS-SNF</v>
      </c>
      <c r="G949" s="2" t="s">
        <v>3256</v>
      </c>
      <c r="H949" s="2" t="s">
        <v>2461</v>
      </c>
      <c r="I949" s="2" t="s">
        <v>3257</v>
      </c>
      <c r="J949" s="2" t="s">
        <v>1139</v>
      </c>
      <c r="K949" s="2" t="s">
        <v>3258</v>
      </c>
      <c r="L949" s="3">
        <v>114</v>
      </c>
      <c r="M949" s="2" t="s">
        <v>3259</v>
      </c>
      <c r="N949" s="2" t="s">
        <v>3260</v>
      </c>
      <c r="O949" s="2" t="s">
        <v>3261</v>
      </c>
      <c r="P949" s="2" t="s">
        <v>2461</v>
      </c>
      <c r="Q949" s="2" t="s">
        <v>3262</v>
      </c>
      <c r="R949" s="2" t="s">
        <v>3263</v>
      </c>
      <c r="S949" s="2" t="s">
        <v>36</v>
      </c>
    </row>
    <row r="950" spans="1:19" ht="13.9" customHeight="1" x14ac:dyDescent="0.25">
      <c r="A950" s="12">
        <f>ROUND(Table1[[#This Row],[Capacity]]*134.32,0)</f>
        <v>21357</v>
      </c>
      <c r="B950" s="4">
        <v>8474</v>
      </c>
      <c r="C950" s="9" t="s">
        <v>25</v>
      </c>
      <c r="D950" s="2" t="s">
        <v>25</v>
      </c>
      <c r="E950" s="2" t="s">
        <v>3264</v>
      </c>
      <c r="F950" s="2" t="str">
        <f>Table1[[#This Row],[Facility Number]]&amp;"-"&amp;Table1[[#This Row],[Facility Name]]&amp;"-"&amp;Table1[[#This Row],[Level of Care]]</f>
        <v>8474-WESTCHESTER HOUSE, THE-SNF</v>
      </c>
      <c r="G950" s="2" t="s">
        <v>3265</v>
      </c>
      <c r="H950" s="2" t="s">
        <v>694</v>
      </c>
      <c r="I950" s="2" t="s">
        <v>3266</v>
      </c>
      <c r="J950" s="2" t="s">
        <v>3267</v>
      </c>
      <c r="K950" s="2" t="s">
        <v>669</v>
      </c>
      <c r="L950" s="3">
        <v>159</v>
      </c>
      <c r="M950" s="2" t="s">
        <v>3268</v>
      </c>
      <c r="N950" s="2" t="s">
        <v>3269</v>
      </c>
      <c r="O950" s="2" t="s">
        <v>3265</v>
      </c>
      <c r="P950" s="2" t="s">
        <v>694</v>
      </c>
      <c r="Q950" s="2" t="s">
        <v>3266</v>
      </c>
      <c r="R950" s="2" t="s">
        <v>3270</v>
      </c>
      <c r="S950" s="2" t="s">
        <v>3271</v>
      </c>
    </row>
    <row r="951" spans="1:19" ht="13.9" customHeight="1" x14ac:dyDescent="0.25">
      <c r="A951" s="12">
        <f>ROUND(Table1[[#This Row],[Capacity]]*134.32,0)</f>
        <v>17730</v>
      </c>
      <c r="B951" s="4">
        <v>8512</v>
      </c>
      <c r="C951" s="9" t="s">
        <v>25</v>
      </c>
      <c r="D951" s="2" t="s">
        <v>25</v>
      </c>
      <c r="E951" s="2" t="s">
        <v>3272</v>
      </c>
      <c r="F951" s="2" t="str">
        <f>Table1[[#This Row],[Facility Number]]&amp;"-"&amp;Table1[[#This Row],[Facility Name]]&amp;"-"&amp;Table1[[#This Row],[Level of Care]]</f>
        <v>8512-WESTWOOD HILLS HEALTH &amp; REHABILITATION CENTER-SNF</v>
      </c>
      <c r="G951" s="2" t="s">
        <v>3273</v>
      </c>
      <c r="H951" s="2" t="s">
        <v>279</v>
      </c>
      <c r="I951" s="2" t="s">
        <v>3274</v>
      </c>
      <c r="J951" s="2" t="s">
        <v>3275</v>
      </c>
      <c r="K951" s="2" t="s">
        <v>705</v>
      </c>
      <c r="L951" s="3">
        <v>132</v>
      </c>
      <c r="M951" s="2" t="s">
        <v>3276</v>
      </c>
      <c r="N951" s="2" t="s">
        <v>3277</v>
      </c>
      <c r="O951" s="2" t="s">
        <v>3278</v>
      </c>
      <c r="P951" s="2" t="s">
        <v>279</v>
      </c>
      <c r="Q951" s="2" t="s">
        <v>3274</v>
      </c>
      <c r="R951" s="2" t="s">
        <v>3279</v>
      </c>
      <c r="S951" s="2" t="s">
        <v>36</v>
      </c>
    </row>
    <row r="952" spans="1:19" ht="13.9" customHeight="1" x14ac:dyDescent="0.25">
      <c r="A952" s="12">
        <f>ROUND(Table1[[#This Row],[Capacity]]*134.32,0)</f>
        <v>16118</v>
      </c>
      <c r="B952" s="4">
        <v>8521</v>
      </c>
      <c r="C952" s="9" t="s">
        <v>25</v>
      </c>
      <c r="D952" s="2" t="s">
        <v>25</v>
      </c>
      <c r="E952" s="2" t="s">
        <v>3280</v>
      </c>
      <c r="F952" s="2" t="str">
        <f>Table1[[#This Row],[Facility Number]]&amp;"-"&amp;Table1[[#This Row],[Facility Name]]&amp;"-"&amp;Table1[[#This Row],[Level of Care]]</f>
        <v>8521-ADAIR VILLAGE-SNF</v>
      </c>
      <c r="G952" s="2" t="s">
        <v>3281</v>
      </c>
      <c r="H952" s="2" t="s">
        <v>398</v>
      </c>
      <c r="I952" s="2" t="s">
        <v>3282</v>
      </c>
      <c r="J952" s="2" t="s">
        <v>784</v>
      </c>
      <c r="K952" s="2" t="s">
        <v>3283</v>
      </c>
      <c r="L952" s="3">
        <v>120</v>
      </c>
      <c r="M952" s="2" t="s">
        <v>3284</v>
      </c>
      <c r="N952" s="2" t="s">
        <v>3285</v>
      </c>
      <c r="O952" s="2" t="s">
        <v>3281</v>
      </c>
      <c r="P952" s="2" t="s">
        <v>398</v>
      </c>
      <c r="Q952" s="2" t="s">
        <v>3282</v>
      </c>
      <c r="R952" s="2" t="s">
        <v>3286</v>
      </c>
      <c r="S952" s="2" t="s">
        <v>24</v>
      </c>
    </row>
    <row r="953" spans="1:19" ht="13.9" customHeight="1" x14ac:dyDescent="0.25">
      <c r="A953" s="12">
        <f>ROUND(Table1[[#This Row],[Capacity]]*134.32,0)</f>
        <v>14104</v>
      </c>
      <c r="B953" s="4">
        <v>8614</v>
      </c>
      <c r="C953" s="9" t="s">
        <v>25</v>
      </c>
      <c r="D953" s="2" t="s">
        <v>25</v>
      </c>
      <c r="E953" s="2" t="s">
        <v>3313</v>
      </c>
      <c r="F953" s="2" t="str">
        <f>Table1[[#This Row],[Facility Number]]&amp;"-"&amp;Table1[[#This Row],[Facility Name]]&amp;"-"&amp;Table1[[#This Row],[Level of Care]]</f>
        <v>8614-WILLOW CARE NURSING HOME-SNF</v>
      </c>
      <c r="G953" s="2" t="s">
        <v>3314</v>
      </c>
      <c r="H953" s="2" t="s">
        <v>3315</v>
      </c>
      <c r="I953" s="2" t="s">
        <v>3316</v>
      </c>
      <c r="J953" s="2" t="s">
        <v>3317</v>
      </c>
      <c r="K953" s="2" t="s">
        <v>3318</v>
      </c>
      <c r="L953" s="3">
        <v>105</v>
      </c>
      <c r="M953" s="2" t="s">
        <v>3319</v>
      </c>
      <c r="N953" s="2" t="s">
        <v>3320</v>
      </c>
      <c r="O953" s="2" t="s">
        <v>3321</v>
      </c>
      <c r="P953" s="2" t="s">
        <v>3315</v>
      </c>
      <c r="Q953" s="2" t="s">
        <v>3322</v>
      </c>
      <c r="R953" s="2" t="s">
        <v>634</v>
      </c>
      <c r="S953" s="2" t="s">
        <v>76</v>
      </c>
    </row>
    <row r="954" spans="1:19" ht="13.9" customHeight="1" x14ac:dyDescent="0.25">
      <c r="A954" s="12">
        <f>ROUND(Table1[[#This Row],[Capacity]]*134.32,0)</f>
        <v>13163</v>
      </c>
      <c r="B954" s="4">
        <v>8627</v>
      </c>
      <c r="C954" s="9" t="s">
        <v>25</v>
      </c>
      <c r="D954" s="2" t="s">
        <v>25</v>
      </c>
      <c r="E954" s="2" t="s">
        <v>3325</v>
      </c>
      <c r="F954" s="2" t="str">
        <f>Table1[[#This Row],[Facility Number]]&amp;"-"&amp;Table1[[#This Row],[Facility Name]]&amp;"-"&amp;Table1[[#This Row],[Level of Care]]</f>
        <v>8627-BUTLER CENTER FOR REHABILITATION AND HEALTHCARE-SNF</v>
      </c>
      <c r="G954" s="2" t="s">
        <v>3326</v>
      </c>
      <c r="H954" s="2" t="s">
        <v>281</v>
      </c>
      <c r="I954" s="2" t="s">
        <v>3327</v>
      </c>
      <c r="J954" s="2" t="s">
        <v>1652</v>
      </c>
      <c r="K954" s="2" t="s">
        <v>3328</v>
      </c>
      <c r="L954" s="3">
        <v>98</v>
      </c>
      <c r="M954" s="2" t="s">
        <v>3329</v>
      </c>
      <c r="N954" s="2" t="s">
        <v>3330</v>
      </c>
      <c r="O954" s="2" t="s">
        <v>3331</v>
      </c>
      <c r="P954" s="2" t="s">
        <v>281</v>
      </c>
      <c r="Q954" s="2" t="s">
        <v>3327</v>
      </c>
      <c r="R954" s="2" t="s">
        <v>3332</v>
      </c>
      <c r="S954" s="2" t="s">
        <v>36</v>
      </c>
    </row>
    <row r="955" spans="1:19" ht="13.9" customHeight="1" x14ac:dyDescent="0.25">
      <c r="A955" s="12">
        <f>ROUND(Table1[[#This Row],[Capacity]]*134.32,0)</f>
        <v>11954</v>
      </c>
      <c r="B955" s="4">
        <v>8673</v>
      </c>
      <c r="C955" s="9" t="s">
        <v>25</v>
      </c>
      <c r="D955" s="2" t="s">
        <v>25</v>
      </c>
      <c r="E955" s="2" t="s">
        <v>3340</v>
      </c>
      <c r="F955" s="2" t="str">
        <f>Table1[[#This Row],[Facility Number]]&amp;"-"&amp;Table1[[#This Row],[Facility Name]]&amp;"-"&amp;Table1[[#This Row],[Level of Care]]</f>
        <v>8673-MAYWOOD TERRACE LIVING CENTER-SNF</v>
      </c>
      <c r="G955" s="2" t="s">
        <v>3341</v>
      </c>
      <c r="H955" s="2" t="s">
        <v>1018</v>
      </c>
      <c r="I955" s="2" t="s">
        <v>3342</v>
      </c>
      <c r="J955" s="2" t="s">
        <v>3343</v>
      </c>
      <c r="K955" s="2" t="s">
        <v>3344</v>
      </c>
      <c r="L955" s="3">
        <v>89</v>
      </c>
      <c r="M955" s="2" t="s">
        <v>3345</v>
      </c>
      <c r="N955" s="2" t="s">
        <v>3346</v>
      </c>
      <c r="O955" s="2" t="s">
        <v>3341</v>
      </c>
      <c r="P955" s="2" t="s">
        <v>1018</v>
      </c>
      <c r="Q955" s="2" t="s">
        <v>3342</v>
      </c>
      <c r="R955" s="2" t="s">
        <v>3347</v>
      </c>
      <c r="S955" s="2" t="s">
        <v>24</v>
      </c>
    </row>
    <row r="956" spans="1:19" ht="13.9" customHeight="1" x14ac:dyDescent="0.25">
      <c r="A956" s="12">
        <f>ROUND(Table1[[#This Row],[Capacity]]*134.32,0)</f>
        <v>11014</v>
      </c>
      <c r="B956" s="4">
        <v>8688</v>
      </c>
      <c r="C956" s="9" t="s">
        <v>25</v>
      </c>
      <c r="D956" s="2" t="s">
        <v>25</v>
      </c>
      <c r="E956" s="2" t="s">
        <v>3348</v>
      </c>
      <c r="F956" s="2" t="str">
        <f>Table1[[#This Row],[Facility Number]]&amp;"-"&amp;Table1[[#This Row],[Facility Name]]&amp;"-"&amp;Table1[[#This Row],[Level of Care]]</f>
        <v>8688-CAMDENTON WINDSOR ESTATES-SNF</v>
      </c>
      <c r="G956" s="2" t="s">
        <v>3349</v>
      </c>
      <c r="H956" s="2" t="s">
        <v>3350</v>
      </c>
      <c r="I956" s="2" t="s">
        <v>3351</v>
      </c>
      <c r="J956" s="2" t="s">
        <v>3352</v>
      </c>
      <c r="K956" s="2" t="s">
        <v>3353</v>
      </c>
      <c r="L956" s="3">
        <v>82</v>
      </c>
      <c r="M956" s="2" t="s">
        <v>3354</v>
      </c>
      <c r="N956" s="2" t="s">
        <v>3355</v>
      </c>
      <c r="O956" s="2" t="s">
        <v>3349</v>
      </c>
      <c r="P956" s="2" t="s">
        <v>3350</v>
      </c>
      <c r="Q956" s="2" t="s">
        <v>3351</v>
      </c>
      <c r="R956" s="2" t="s">
        <v>3356</v>
      </c>
      <c r="S956" s="2" t="s">
        <v>24</v>
      </c>
    </row>
    <row r="957" spans="1:19" ht="13.9" customHeight="1" x14ac:dyDescent="0.25">
      <c r="A957" s="12">
        <f>ROUND(Table1[[#This Row],[Capacity]]*134.32,0)</f>
        <v>6716</v>
      </c>
      <c r="B957" s="4">
        <v>8779</v>
      </c>
      <c r="C957" s="9" t="s">
        <v>25</v>
      </c>
      <c r="D957" s="2" t="s">
        <v>25</v>
      </c>
      <c r="E957" s="2" t="s">
        <v>3374</v>
      </c>
      <c r="F957" s="2" t="str">
        <f>Table1[[#This Row],[Facility Number]]&amp;"-"&amp;Table1[[#This Row],[Facility Name]]&amp;"-"&amp;Table1[[#This Row],[Level of Care]]</f>
        <v>8779-WORTH COUNTY CONVALESCENT CENTER-SNF</v>
      </c>
      <c r="G957" s="2" t="s">
        <v>3375</v>
      </c>
      <c r="H957" s="2" t="s">
        <v>3298</v>
      </c>
      <c r="I957" s="2" t="s">
        <v>3376</v>
      </c>
      <c r="J957" s="2" t="s">
        <v>3377</v>
      </c>
      <c r="K957" s="2" t="s">
        <v>3378</v>
      </c>
      <c r="L957" s="3">
        <v>50</v>
      </c>
      <c r="M957" s="2" t="s">
        <v>3379</v>
      </c>
      <c r="N957" s="2" t="s">
        <v>3380</v>
      </c>
      <c r="O957" s="2" t="s">
        <v>3375</v>
      </c>
      <c r="P957" s="2" t="s">
        <v>3298</v>
      </c>
      <c r="Q957" s="2" t="s">
        <v>3376</v>
      </c>
      <c r="R957" s="2" t="s">
        <v>3381</v>
      </c>
      <c r="S957" s="2" t="s">
        <v>664</v>
      </c>
    </row>
    <row r="958" spans="1:19" ht="13.9" customHeight="1" x14ac:dyDescent="0.25">
      <c r="A958" s="12">
        <f>ROUND(Table1[[#This Row],[Capacity]]*134.32,0)</f>
        <v>8059</v>
      </c>
      <c r="B958" s="4">
        <v>8823</v>
      </c>
      <c r="C958" s="9" t="s">
        <v>25</v>
      </c>
      <c r="D958" s="2" t="s">
        <v>25</v>
      </c>
      <c r="E958" s="2" t="s">
        <v>3391</v>
      </c>
      <c r="F958" s="2" t="str">
        <f>Table1[[#This Row],[Facility Number]]&amp;"-"&amp;Table1[[#This Row],[Facility Name]]&amp;"-"&amp;Table1[[#This Row],[Level of Care]]</f>
        <v>8823-APPLE RIDGE CARE CENTER-SNF</v>
      </c>
      <c r="G958" s="2" t="s">
        <v>3392</v>
      </c>
      <c r="H958" s="2" t="s">
        <v>3393</v>
      </c>
      <c r="I958" s="2" t="s">
        <v>3394</v>
      </c>
      <c r="J958" s="2" t="s">
        <v>2125</v>
      </c>
      <c r="K958" s="2" t="s">
        <v>3395</v>
      </c>
      <c r="L958" s="3">
        <v>60</v>
      </c>
      <c r="M958" s="2" t="s">
        <v>3396</v>
      </c>
      <c r="N958" s="2" t="s">
        <v>3397</v>
      </c>
      <c r="O958" s="2" t="s">
        <v>3398</v>
      </c>
      <c r="P958" s="2" t="s">
        <v>3393</v>
      </c>
      <c r="Q958" s="2" t="s">
        <v>3399</v>
      </c>
      <c r="R958" s="2" t="s">
        <v>3400</v>
      </c>
      <c r="S958" s="2" t="s">
        <v>24</v>
      </c>
    </row>
    <row r="959" spans="1:19" ht="13.9" customHeight="1" x14ac:dyDescent="0.25">
      <c r="A959" s="12">
        <f>ROUND(Table1[[#This Row],[Capacity]]*134.32,0)</f>
        <v>15581</v>
      </c>
      <c r="B959" s="4">
        <v>8862</v>
      </c>
      <c r="C959" s="9" t="s">
        <v>25</v>
      </c>
      <c r="D959" s="2" t="s">
        <v>25</v>
      </c>
      <c r="E959" s="2" t="s">
        <v>3401</v>
      </c>
      <c r="F959" s="2" t="str">
        <f>Table1[[#This Row],[Facility Number]]&amp;"-"&amp;Table1[[#This Row],[Facility Name]]&amp;"-"&amp;Table1[[#This Row],[Level of Care]]</f>
        <v>8862-ROLLA HEALTH &amp; REHABILITATION SUITES-SNF</v>
      </c>
      <c r="G959" s="2" t="s">
        <v>3402</v>
      </c>
      <c r="H959" s="2" t="s">
        <v>2715</v>
      </c>
      <c r="I959" s="2" t="s">
        <v>3403</v>
      </c>
      <c r="J959" s="2" t="s">
        <v>3404</v>
      </c>
      <c r="K959" s="2" t="s">
        <v>3405</v>
      </c>
      <c r="L959" s="3">
        <v>116</v>
      </c>
      <c r="M959" s="2" t="s">
        <v>3406</v>
      </c>
      <c r="N959" s="2" t="s">
        <v>3407</v>
      </c>
      <c r="O959" s="2" t="s">
        <v>3402</v>
      </c>
      <c r="P959" s="2" t="s">
        <v>2715</v>
      </c>
      <c r="Q959" s="2" t="s">
        <v>3403</v>
      </c>
      <c r="R959" s="2" t="s">
        <v>3408</v>
      </c>
      <c r="S959" s="2" t="s">
        <v>36</v>
      </c>
    </row>
    <row r="960" spans="1:19" ht="13.9" customHeight="1" x14ac:dyDescent="0.25">
      <c r="A960" s="12">
        <f>ROUND(Table1[[#This Row],[Capacity]]*134.32,0)</f>
        <v>12089</v>
      </c>
      <c r="B960" s="4">
        <v>9512</v>
      </c>
      <c r="C960" s="9" t="s">
        <v>25</v>
      </c>
      <c r="D960" s="2" t="s">
        <v>25</v>
      </c>
      <c r="E960" s="2" t="s">
        <v>3439</v>
      </c>
      <c r="F960" s="2" t="str">
        <f>Table1[[#This Row],[Facility Number]]&amp;"-"&amp;Table1[[#This Row],[Facility Name]]&amp;"-"&amp;Table1[[#This Row],[Level of Care]]</f>
        <v>9512-BROOKHAVEN NURSING &amp; REHAB-SNF</v>
      </c>
      <c r="G960" s="2" t="s">
        <v>3440</v>
      </c>
      <c r="H960" s="2" t="s">
        <v>40</v>
      </c>
      <c r="I960" s="2" t="s">
        <v>2192</v>
      </c>
      <c r="J960" s="2" t="s">
        <v>1718</v>
      </c>
      <c r="K960" s="2" t="s">
        <v>3441</v>
      </c>
      <c r="L960" s="3">
        <v>90</v>
      </c>
      <c r="M960" s="2" t="s">
        <v>3442</v>
      </c>
      <c r="N960" s="2" t="s">
        <v>3443</v>
      </c>
      <c r="O960" s="2" t="s">
        <v>3440</v>
      </c>
      <c r="P960" s="2" t="s">
        <v>40</v>
      </c>
      <c r="Q960" s="2" t="s">
        <v>2192</v>
      </c>
      <c r="R960" s="2" t="s">
        <v>3444</v>
      </c>
      <c r="S960" s="2" t="s">
        <v>36</v>
      </c>
    </row>
    <row r="961" spans="1:19" ht="13.9" customHeight="1" x14ac:dyDescent="0.25">
      <c r="A961" s="12">
        <f>ROUND(Table1[[#This Row],[Capacity]]*134.32,0)</f>
        <v>24715</v>
      </c>
      <c r="B961" s="4">
        <v>9528</v>
      </c>
      <c r="C961" s="9" t="s">
        <v>25</v>
      </c>
      <c r="D961" s="2" t="s">
        <v>25</v>
      </c>
      <c r="E961" s="2" t="s">
        <v>3445</v>
      </c>
      <c r="F961" s="2" t="str">
        <f>Table1[[#This Row],[Facility Number]]&amp;"-"&amp;Table1[[#This Row],[Facility Name]]&amp;"-"&amp;Table1[[#This Row],[Level of Care]]</f>
        <v>9528-BEAUVAIS REHAB AND HEALTHCARE CENTER-SNF</v>
      </c>
      <c r="G961" s="2" t="s">
        <v>3446</v>
      </c>
      <c r="H961" s="2" t="s">
        <v>18</v>
      </c>
      <c r="I961" s="2" t="s">
        <v>3447</v>
      </c>
      <c r="J961" s="2" t="s">
        <v>3448</v>
      </c>
      <c r="K961" s="2" t="s">
        <v>3449</v>
      </c>
      <c r="L961" s="3">
        <v>184</v>
      </c>
      <c r="M961" s="2" t="s">
        <v>3450</v>
      </c>
      <c r="N961" s="2" t="s">
        <v>3451</v>
      </c>
      <c r="O961" s="2" t="s">
        <v>3446</v>
      </c>
      <c r="P961" s="2" t="s">
        <v>18</v>
      </c>
      <c r="Q961" s="2" t="s">
        <v>3447</v>
      </c>
      <c r="R961" s="2" t="s">
        <v>3452</v>
      </c>
      <c r="S961" s="2" t="s">
        <v>36</v>
      </c>
    </row>
    <row r="962" spans="1:19" ht="13.9" customHeight="1" x14ac:dyDescent="0.25">
      <c r="A962" s="12">
        <f>ROUND(Table1[[#This Row],[Capacity]]*134.32,0)</f>
        <v>25386</v>
      </c>
      <c r="B962" s="4">
        <v>9605</v>
      </c>
      <c r="C962" s="9" t="s">
        <v>25</v>
      </c>
      <c r="D962" s="2" t="s">
        <v>25</v>
      </c>
      <c r="E962" s="2" t="s">
        <v>3453</v>
      </c>
      <c r="F962" s="2" t="str">
        <f>Table1[[#This Row],[Facility Number]]&amp;"-"&amp;Table1[[#This Row],[Facility Name]]&amp;"-"&amp;Table1[[#This Row],[Level of Care]]</f>
        <v>9605-SCENIC NURSING AND REHABILITATION CENTER, LLC-SNF</v>
      </c>
      <c r="G962" s="2" t="s">
        <v>3454</v>
      </c>
      <c r="H962" s="2" t="s">
        <v>3455</v>
      </c>
      <c r="I962" s="2" t="s">
        <v>3456</v>
      </c>
      <c r="J962" s="2" t="s">
        <v>31</v>
      </c>
      <c r="K962" s="2" t="s">
        <v>3457</v>
      </c>
      <c r="L962" s="3">
        <v>189</v>
      </c>
      <c r="M962" s="2" t="s">
        <v>3458</v>
      </c>
      <c r="N962" s="2" t="s">
        <v>3459</v>
      </c>
      <c r="O962" s="2" t="s">
        <v>3454</v>
      </c>
      <c r="P962" s="2" t="s">
        <v>3455</v>
      </c>
      <c r="Q962" s="2" t="s">
        <v>3456</v>
      </c>
      <c r="R962" s="2" t="s">
        <v>3453</v>
      </c>
      <c r="S962" s="2" t="s">
        <v>36</v>
      </c>
    </row>
    <row r="963" spans="1:19" ht="13.9" customHeight="1" x14ac:dyDescent="0.25">
      <c r="A963" s="12">
        <f>ROUND(Table1[[#This Row],[Capacity]]*134.32,0)</f>
        <v>16118</v>
      </c>
      <c r="B963" s="4">
        <v>9756</v>
      </c>
      <c r="C963" s="9" t="s">
        <v>25</v>
      </c>
      <c r="D963" s="2" t="s">
        <v>25</v>
      </c>
      <c r="E963" s="2" t="s">
        <v>3467</v>
      </c>
      <c r="F963" s="2" t="str">
        <f>Table1[[#This Row],[Facility Number]]&amp;"-"&amp;Table1[[#This Row],[Facility Name]]&amp;"-"&amp;Table1[[#This Row],[Level of Care]]</f>
        <v>9756-SPRINGFIELD SKILLED CARE CENTER-SNF</v>
      </c>
      <c r="G963" s="2" t="s">
        <v>3461</v>
      </c>
      <c r="H963" s="2" t="s">
        <v>40</v>
      </c>
      <c r="I963" s="2" t="s">
        <v>3462</v>
      </c>
      <c r="J963" s="2" t="s">
        <v>2663</v>
      </c>
      <c r="K963" s="2" t="s">
        <v>3463</v>
      </c>
      <c r="L963" s="3">
        <v>120</v>
      </c>
      <c r="M963" s="2" t="s">
        <v>3464</v>
      </c>
      <c r="N963" s="2" t="s">
        <v>3465</v>
      </c>
      <c r="O963" s="2" t="s">
        <v>3461</v>
      </c>
      <c r="P963" s="2" t="s">
        <v>40</v>
      </c>
      <c r="Q963" s="2" t="s">
        <v>3462</v>
      </c>
      <c r="R963" s="2" t="s">
        <v>3466</v>
      </c>
      <c r="S963" s="2" t="s">
        <v>36</v>
      </c>
    </row>
    <row r="964" spans="1:19" ht="13.9" customHeight="1" x14ac:dyDescent="0.25">
      <c r="A964" s="12">
        <f>ROUND(Table1[[#This Row],[Capacity]]*134.32,0)</f>
        <v>14775</v>
      </c>
      <c r="B964" s="4">
        <v>9961</v>
      </c>
      <c r="C964" s="9" t="s">
        <v>25</v>
      </c>
      <c r="D964" s="2" t="s">
        <v>25</v>
      </c>
      <c r="E964" s="2" t="s">
        <v>3468</v>
      </c>
      <c r="F964" s="2" t="str">
        <f>Table1[[#This Row],[Facility Number]]&amp;"-"&amp;Table1[[#This Row],[Facility Name]]&amp;"-"&amp;Table1[[#This Row],[Level of Care]]</f>
        <v>9961-MAPLE LAWN NURSING HOME-SNF</v>
      </c>
      <c r="G964" s="2" t="s">
        <v>3469</v>
      </c>
      <c r="H964" s="2" t="s">
        <v>3470</v>
      </c>
      <c r="I964" s="2" t="s">
        <v>3471</v>
      </c>
      <c r="J964" s="2" t="s">
        <v>3472</v>
      </c>
      <c r="K964" s="2" t="s">
        <v>3473</v>
      </c>
      <c r="L964" s="3">
        <v>110</v>
      </c>
      <c r="M964" s="2" t="s">
        <v>3474</v>
      </c>
      <c r="N964" s="2" t="s">
        <v>3475</v>
      </c>
      <c r="O964" s="2" t="s">
        <v>3476</v>
      </c>
      <c r="P964" s="2" t="s">
        <v>3470</v>
      </c>
      <c r="Q964" s="2" t="s">
        <v>3477</v>
      </c>
      <c r="R964" s="2" t="s">
        <v>3478</v>
      </c>
      <c r="S964" s="2" t="s">
        <v>664</v>
      </c>
    </row>
    <row r="965" spans="1:19" ht="13.9" customHeight="1" x14ac:dyDescent="0.25">
      <c r="A965" s="12">
        <f>ROUND(Table1[[#This Row],[Capacity]]*134.32,0)</f>
        <v>16118</v>
      </c>
      <c r="B965" s="4">
        <v>10240</v>
      </c>
      <c r="C965" s="9" t="s">
        <v>25</v>
      </c>
      <c r="D965" s="2" t="s">
        <v>25</v>
      </c>
      <c r="E965" s="2" t="s">
        <v>3493</v>
      </c>
      <c r="F965" s="2" t="str">
        <f>Table1[[#This Row],[Facility Number]]&amp;"-"&amp;Table1[[#This Row],[Facility Name]]&amp;"-"&amp;Table1[[#This Row],[Level of Care]]</f>
        <v>10240-HERMITAGE NURSING &amp; REHAB-SNF</v>
      </c>
      <c r="G965" s="2" t="s">
        <v>3494</v>
      </c>
      <c r="H965" s="2" t="s">
        <v>3495</v>
      </c>
      <c r="I965" s="2" t="s">
        <v>3496</v>
      </c>
      <c r="J965" s="2" t="s">
        <v>592</v>
      </c>
      <c r="K965" s="2" t="s">
        <v>660</v>
      </c>
      <c r="L965" s="3">
        <v>120</v>
      </c>
      <c r="M965" s="2" t="s">
        <v>3497</v>
      </c>
      <c r="N965" s="2" t="s">
        <v>3498</v>
      </c>
      <c r="O965" s="2" t="s">
        <v>3499</v>
      </c>
      <c r="P965" s="2" t="s">
        <v>3495</v>
      </c>
      <c r="Q965" s="2" t="s">
        <v>3500</v>
      </c>
      <c r="R965" s="2" t="s">
        <v>3501</v>
      </c>
      <c r="S965" s="2" t="s">
        <v>36</v>
      </c>
    </row>
    <row r="966" spans="1:19" ht="13.9" customHeight="1" x14ac:dyDescent="0.25">
      <c r="A966" s="12">
        <f>ROUND(Table1[[#This Row],[Capacity]]*134.32,0)</f>
        <v>5641</v>
      </c>
      <c r="B966" s="4">
        <v>10300</v>
      </c>
      <c r="C966" s="9" t="s">
        <v>25</v>
      </c>
      <c r="D966" s="2" t="s">
        <v>25</v>
      </c>
      <c r="E966" s="2" t="s">
        <v>3502</v>
      </c>
      <c r="F966" s="2" t="str">
        <f>Table1[[#This Row],[Facility Number]]&amp;"-"&amp;Table1[[#This Row],[Facility Name]]&amp;"-"&amp;Table1[[#This Row],[Level of Care]]</f>
        <v>10300-STONEBRIDGE OAK TREE-SNF</v>
      </c>
      <c r="G966" s="2" t="s">
        <v>3503</v>
      </c>
      <c r="H966" s="2" t="s">
        <v>579</v>
      </c>
      <c r="I966" s="2" t="s">
        <v>3504</v>
      </c>
      <c r="J966" s="2" t="s">
        <v>1957</v>
      </c>
      <c r="K966" s="2" t="s">
        <v>3505</v>
      </c>
      <c r="L966" s="3">
        <v>42</v>
      </c>
      <c r="M966" s="2" t="s">
        <v>3506</v>
      </c>
      <c r="N966" s="2" t="s">
        <v>3507</v>
      </c>
      <c r="O966" s="2" t="s">
        <v>3503</v>
      </c>
      <c r="P966" s="2" t="s">
        <v>579</v>
      </c>
      <c r="Q966" s="2" t="s">
        <v>3504</v>
      </c>
      <c r="R966" s="2" t="s">
        <v>3508</v>
      </c>
      <c r="S966" s="2" t="s">
        <v>24</v>
      </c>
    </row>
    <row r="967" spans="1:19" ht="13.9" customHeight="1" x14ac:dyDescent="0.25">
      <c r="A967" s="12">
        <f>ROUND(Table1[[#This Row],[Capacity]]*134.32,0)</f>
        <v>12089</v>
      </c>
      <c r="B967" s="4">
        <v>10346</v>
      </c>
      <c r="C967" s="9" t="s">
        <v>25</v>
      </c>
      <c r="D967" s="2" t="s">
        <v>25</v>
      </c>
      <c r="E967" s="2" t="s">
        <v>3509</v>
      </c>
      <c r="F967" s="2" t="str">
        <f>Table1[[#This Row],[Facility Number]]&amp;"-"&amp;Table1[[#This Row],[Facility Name]]&amp;"-"&amp;Table1[[#This Row],[Level of Care]]</f>
        <v>10346-RIVERSIDE PLACE-SNF</v>
      </c>
      <c r="G967" s="2" t="s">
        <v>3510</v>
      </c>
      <c r="H967" s="2" t="s">
        <v>217</v>
      </c>
      <c r="I967" s="2" t="s">
        <v>3511</v>
      </c>
      <c r="J967" s="2" t="s">
        <v>3512</v>
      </c>
      <c r="K967" s="2" t="s">
        <v>3513</v>
      </c>
      <c r="L967" s="3">
        <v>90</v>
      </c>
      <c r="M967" s="2" t="s">
        <v>3514</v>
      </c>
      <c r="N967" s="2" t="s">
        <v>3515</v>
      </c>
      <c r="O967" s="2" t="s">
        <v>3510</v>
      </c>
      <c r="P967" s="2" t="s">
        <v>217</v>
      </c>
      <c r="Q967" s="2" t="s">
        <v>3516</v>
      </c>
      <c r="R967" s="2" t="s">
        <v>3517</v>
      </c>
      <c r="S967" s="2" t="s">
        <v>36</v>
      </c>
    </row>
    <row r="968" spans="1:19" ht="13.9" customHeight="1" x14ac:dyDescent="0.25">
      <c r="A968" s="12">
        <f>ROUND(Table1[[#This Row],[Capacity]]*134.32,0)</f>
        <v>8059</v>
      </c>
      <c r="B968" s="4">
        <v>10437</v>
      </c>
      <c r="C968" s="9" t="s">
        <v>25</v>
      </c>
      <c r="D968" s="2" t="s">
        <v>25</v>
      </c>
      <c r="E968" s="2" t="s">
        <v>3519</v>
      </c>
      <c r="F968" s="2" t="str">
        <f>Table1[[#This Row],[Facility Number]]&amp;"-"&amp;Table1[[#This Row],[Facility Name]]&amp;"-"&amp;Table1[[#This Row],[Level of Care]]</f>
        <v>10437-CALIFORNIA CARE CENTER-SNF</v>
      </c>
      <c r="G968" s="2" t="s">
        <v>3520</v>
      </c>
      <c r="H968" s="2" t="s">
        <v>3521</v>
      </c>
      <c r="I968" s="2" t="s">
        <v>3522</v>
      </c>
      <c r="J968" s="2" t="s">
        <v>1524</v>
      </c>
      <c r="K968" s="2" t="s">
        <v>3523</v>
      </c>
      <c r="L968" s="3">
        <v>60</v>
      </c>
      <c r="M968" s="2" t="s">
        <v>3524</v>
      </c>
      <c r="N968" s="2" t="s">
        <v>3525</v>
      </c>
      <c r="O968" s="2" t="s">
        <v>3520</v>
      </c>
      <c r="P968" s="2" t="s">
        <v>3521</v>
      </c>
      <c r="Q968" s="2" t="s">
        <v>3522</v>
      </c>
      <c r="R968" s="2" t="s">
        <v>3526</v>
      </c>
      <c r="S968" s="2" t="s">
        <v>24</v>
      </c>
    </row>
    <row r="969" spans="1:19" ht="13.9" customHeight="1" x14ac:dyDescent="0.25">
      <c r="A969" s="12">
        <f>ROUND(Table1[[#This Row],[Capacity]]*134.32,0)</f>
        <v>13163</v>
      </c>
      <c r="B969" s="4">
        <v>10491</v>
      </c>
      <c r="C969" s="9" t="s">
        <v>25</v>
      </c>
      <c r="D969" s="2" t="s">
        <v>25</v>
      </c>
      <c r="E969" s="2" t="s">
        <v>3542</v>
      </c>
      <c r="F969" s="2" t="str">
        <f>Table1[[#This Row],[Facility Number]]&amp;"-"&amp;Table1[[#This Row],[Facility Name]]&amp;"-"&amp;Table1[[#This Row],[Level of Care]]</f>
        <v>10491-MARIES MANOR-SNF</v>
      </c>
      <c r="G969" s="2" t="s">
        <v>3543</v>
      </c>
      <c r="H969" s="2" t="s">
        <v>3544</v>
      </c>
      <c r="I969" s="2" t="s">
        <v>3545</v>
      </c>
      <c r="J969" s="2" t="s">
        <v>1812</v>
      </c>
      <c r="K969" s="2" t="s">
        <v>2027</v>
      </c>
      <c r="L969" s="3">
        <v>98</v>
      </c>
      <c r="M969" s="2" t="s">
        <v>3546</v>
      </c>
      <c r="N969" s="2" t="s">
        <v>3547</v>
      </c>
      <c r="O969" s="2" t="s">
        <v>3543</v>
      </c>
      <c r="P969" s="2" t="s">
        <v>3544</v>
      </c>
      <c r="Q969" s="2" t="s">
        <v>3545</v>
      </c>
      <c r="R969" s="2" t="s">
        <v>3548</v>
      </c>
      <c r="S969" s="2" t="s">
        <v>36</v>
      </c>
    </row>
    <row r="970" spans="1:19" ht="13.9" customHeight="1" x14ac:dyDescent="0.25">
      <c r="A970" s="12">
        <f>ROUND(Table1[[#This Row],[Capacity]]*134.32,0)</f>
        <v>16118</v>
      </c>
      <c r="B970" s="4">
        <v>10607</v>
      </c>
      <c r="C970" s="9" t="s">
        <v>25</v>
      </c>
      <c r="D970" s="2" t="s">
        <v>25</v>
      </c>
      <c r="E970" s="2" t="s">
        <v>3555</v>
      </c>
      <c r="F970" s="2" t="str">
        <f>Table1[[#This Row],[Facility Number]]&amp;"-"&amp;Table1[[#This Row],[Facility Name]]&amp;"-"&amp;Table1[[#This Row],[Level of Care]]</f>
        <v>10607-NORTHWOOD HILLS CARE CENTER-SNF</v>
      </c>
      <c r="G970" s="2" t="s">
        <v>3556</v>
      </c>
      <c r="H970" s="2" t="s">
        <v>3557</v>
      </c>
      <c r="I970" s="2" t="s">
        <v>3558</v>
      </c>
      <c r="J970" s="2" t="s">
        <v>3559</v>
      </c>
      <c r="K970" s="2" t="s">
        <v>3560</v>
      </c>
      <c r="L970" s="3">
        <v>120</v>
      </c>
      <c r="M970" s="2" t="s">
        <v>3561</v>
      </c>
      <c r="N970" s="2" t="s">
        <v>3562</v>
      </c>
      <c r="O970" s="2" t="s">
        <v>1842</v>
      </c>
      <c r="P970" s="2" t="s">
        <v>3557</v>
      </c>
      <c r="Q970" s="2" t="s">
        <v>3563</v>
      </c>
      <c r="R970" s="2" t="s">
        <v>3564</v>
      </c>
      <c r="S970" s="2" t="s">
        <v>36</v>
      </c>
    </row>
    <row r="971" spans="1:19" ht="13.9" customHeight="1" x14ac:dyDescent="0.25">
      <c r="A971" s="12">
        <f>ROUND(Table1[[#This Row],[Capacity]]*134.32,0)</f>
        <v>12895</v>
      </c>
      <c r="B971" s="4">
        <v>10626</v>
      </c>
      <c r="C971" s="9" t="s">
        <v>25</v>
      </c>
      <c r="D971" s="2" t="s">
        <v>25</v>
      </c>
      <c r="E971" s="2" t="s">
        <v>3565</v>
      </c>
      <c r="F971" s="2" t="str">
        <f>Table1[[#This Row],[Facility Number]]&amp;"-"&amp;Table1[[#This Row],[Facility Name]]&amp;"-"&amp;Table1[[#This Row],[Level of Care]]</f>
        <v>10626-HOUSTON HOUSE-SNF</v>
      </c>
      <c r="G971" s="2" t="s">
        <v>3566</v>
      </c>
      <c r="H971" s="2" t="s">
        <v>3567</v>
      </c>
      <c r="I971" s="2" t="s">
        <v>3568</v>
      </c>
      <c r="J971" s="2" t="s">
        <v>399</v>
      </c>
      <c r="K971" s="2" t="s">
        <v>3569</v>
      </c>
      <c r="L971" s="3">
        <v>96</v>
      </c>
      <c r="M971" s="2" t="s">
        <v>3570</v>
      </c>
      <c r="N971" s="2" t="s">
        <v>3571</v>
      </c>
      <c r="O971" s="2" t="s">
        <v>3572</v>
      </c>
      <c r="P971" s="2" t="s">
        <v>3567</v>
      </c>
      <c r="Q971" s="2" t="s">
        <v>3573</v>
      </c>
      <c r="R971" s="2" t="s">
        <v>3574</v>
      </c>
      <c r="S971" s="2" t="s">
        <v>24</v>
      </c>
    </row>
    <row r="972" spans="1:19" ht="13.9" customHeight="1" x14ac:dyDescent="0.25">
      <c r="A972" s="12">
        <f>ROUND(Table1[[#This Row],[Capacity]]*134.32,0)</f>
        <v>12089</v>
      </c>
      <c r="B972" s="4">
        <v>10644</v>
      </c>
      <c r="C972" s="9" t="s">
        <v>25</v>
      </c>
      <c r="D972" s="2" t="s">
        <v>25</v>
      </c>
      <c r="E972" s="2" t="s">
        <v>3581</v>
      </c>
      <c r="F972" s="2" t="str">
        <f>Table1[[#This Row],[Facility Number]]&amp;"-"&amp;Table1[[#This Row],[Facility Name]]&amp;"-"&amp;Table1[[#This Row],[Level of Care]]</f>
        <v>10644-ROARING RIVER HEALTH AND REHABILITATION-SNF</v>
      </c>
      <c r="G972" s="2" t="s">
        <v>3582</v>
      </c>
      <c r="H972" s="2" t="s">
        <v>461</v>
      </c>
      <c r="I972" s="2" t="s">
        <v>3583</v>
      </c>
      <c r="J972" s="2" t="s">
        <v>1524</v>
      </c>
      <c r="K972" s="2" t="s">
        <v>756</v>
      </c>
      <c r="L972" s="3">
        <v>90</v>
      </c>
      <c r="M972" s="2" t="s">
        <v>3584</v>
      </c>
      <c r="N972" s="2" t="s">
        <v>3585</v>
      </c>
      <c r="O972" s="2" t="s">
        <v>3582</v>
      </c>
      <c r="P972" s="2" t="s">
        <v>461</v>
      </c>
      <c r="Q972" s="2" t="s">
        <v>3583</v>
      </c>
      <c r="R972" s="2" t="s">
        <v>3586</v>
      </c>
      <c r="S972" s="2" t="s">
        <v>36</v>
      </c>
    </row>
    <row r="973" spans="1:19" ht="13.9" customHeight="1" x14ac:dyDescent="0.25">
      <c r="A973" s="12">
        <f>ROUND(Table1[[#This Row],[Capacity]]*134.32,0)</f>
        <v>13163</v>
      </c>
      <c r="B973" s="4">
        <v>10864</v>
      </c>
      <c r="C973" s="9" t="s">
        <v>25</v>
      </c>
      <c r="D973" s="2" t="s">
        <v>25</v>
      </c>
      <c r="E973" s="2" t="s">
        <v>3594</v>
      </c>
      <c r="F973" s="2" t="str">
        <f>Table1[[#This Row],[Facility Number]]&amp;"-"&amp;Table1[[#This Row],[Facility Name]]&amp;"-"&amp;Table1[[#This Row],[Level of Care]]</f>
        <v>10864-STONEBRIDGE MARBLE HILL-SNF</v>
      </c>
      <c r="G973" s="2" t="s">
        <v>3595</v>
      </c>
      <c r="H973" s="2" t="s">
        <v>2810</v>
      </c>
      <c r="I973" s="2" t="s">
        <v>3596</v>
      </c>
      <c r="J973" s="2" t="s">
        <v>3597</v>
      </c>
      <c r="K973" s="2" t="s">
        <v>3598</v>
      </c>
      <c r="L973" s="3">
        <v>98</v>
      </c>
      <c r="M973" s="2" t="s">
        <v>3599</v>
      </c>
      <c r="N973" s="2" t="s">
        <v>3600</v>
      </c>
      <c r="O973" s="2" t="s">
        <v>3601</v>
      </c>
      <c r="P973" s="2" t="s">
        <v>2810</v>
      </c>
      <c r="Q973" s="2" t="s">
        <v>3596</v>
      </c>
      <c r="R973" s="2" t="s">
        <v>3602</v>
      </c>
      <c r="S973" s="2" t="s">
        <v>36</v>
      </c>
    </row>
    <row r="974" spans="1:19" ht="13.9" customHeight="1" x14ac:dyDescent="0.25">
      <c r="A974" s="12">
        <f>ROUND(Table1[[#This Row],[Capacity]]*134.32,0)</f>
        <v>8059</v>
      </c>
      <c r="B974" s="4">
        <v>10870</v>
      </c>
      <c r="C974" s="9" t="s">
        <v>25</v>
      </c>
      <c r="D974" s="2" t="s">
        <v>25</v>
      </c>
      <c r="E974" s="2" t="s">
        <v>3603</v>
      </c>
      <c r="F974" s="2" t="str">
        <f>Table1[[#This Row],[Facility Number]]&amp;"-"&amp;Table1[[#This Row],[Facility Name]]&amp;"-"&amp;Table1[[#This Row],[Level of Care]]</f>
        <v>10870-ASPIRE SENIOR LIVING FAYETTE-SNF</v>
      </c>
      <c r="G974" s="2" t="s">
        <v>3604</v>
      </c>
      <c r="H974" s="2" t="s">
        <v>3605</v>
      </c>
      <c r="I974" s="2" t="s">
        <v>3606</v>
      </c>
      <c r="J974" s="2" t="s">
        <v>1698</v>
      </c>
      <c r="K974" s="2" t="s">
        <v>3607</v>
      </c>
      <c r="L974" s="3">
        <v>60</v>
      </c>
      <c r="M974" s="2" t="s">
        <v>3608</v>
      </c>
      <c r="N974" s="2" t="s">
        <v>3609</v>
      </c>
      <c r="O974" s="2" t="s">
        <v>3610</v>
      </c>
      <c r="P974" s="2" t="s">
        <v>3605</v>
      </c>
      <c r="Q974" s="2" t="s">
        <v>3606</v>
      </c>
      <c r="R974" s="2" t="s">
        <v>3611</v>
      </c>
      <c r="S974" s="2" t="s">
        <v>36</v>
      </c>
    </row>
    <row r="975" spans="1:19" ht="13.9" customHeight="1" x14ac:dyDescent="0.25">
      <c r="A975" s="12">
        <f>ROUND(Table1[[#This Row],[Capacity]]*134.32,0)</f>
        <v>16387</v>
      </c>
      <c r="B975" s="4">
        <v>10962</v>
      </c>
      <c r="C975" s="9" t="s">
        <v>25</v>
      </c>
      <c r="D975" s="2" t="s">
        <v>25</v>
      </c>
      <c r="E975" s="2" t="s">
        <v>3638</v>
      </c>
      <c r="F975" s="2" t="str">
        <f>Table1[[#This Row],[Facility Number]]&amp;"-"&amp;Table1[[#This Row],[Facility Name]]&amp;"-"&amp;Table1[[#This Row],[Level of Care]]</f>
        <v>10962-TIMBERLAKE CARE CENTER-SNF</v>
      </c>
      <c r="G975" s="2" t="s">
        <v>3639</v>
      </c>
      <c r="H975" s="2" t="s">
        <v>68</v>
      </c>
      <c r="I975" s="2" t="s">
        <v>3640</v>
      </c>
      <c r="J975" s="2" t="s">
        <v>3641</v>
      </c>
      <c r="K975" s="2" t="s">
        <v>72</v>
      </c>
      <c r="L975" s="3">
        <v>122</v>
      </c>
      <c r="M975" s="2" t="s">
        <v>3642</v>
      </c>
      <c r="N975" s="2" t="s">
        <v>3643</v>
      </c>
      <c r="O975" s="2" t="s">
        <v>3639</v>
      </c>
      <c r="P975" s="2" t="s">
        <v>68</v>
      </c>
      <c r="Q975" s="2" t="s">
        <v>3640</v>
      </c>
      <c r="R975" s="2" t="s">
        <v>3644</v>
      </c>
      <c r="S975" s="2" t="s">
        <v>36</v>
      </c>
    </row>
    <row r="976" spans="1:19" ht="13.9" customHeight="1" x14ac:dyDescent="0.25">
      <c r="A976" s="12">
        <f>ROUND(Table1[[#This Row],[Capacity]]*134.32,0)</f>
        <v>16118</v>
      </c>
      <c r="B976" s="4">
        <v>11262</v>
      </c>
      <c r="C976" s="9" t="s">
        <v>25</v>
      </c>
      <c r="D976" s="2" t="s">
        <v>25</v>
      </c>
      <c r="E976" s="2" t="s">
        <v>3673</v>
      </c>
      <c r="F976" s="2" t="str">
        <f>Table1[[#This Row],[Facility Number]]&amp;"-"&amp;Table1[[#This Row],[Facility Name]]&amp;"-"&amp;Table1[[#This Row],[Level of Care]]</f>
        <v>11262-PARKSIDE MANOR-SNF</v>
      </c>
      <c r="G976" s="2" t="s">
        <v>3674</v>
      </c>
      <c r="H976" s="2" t="s">
        <v>317</v>
      </c>
      <c r="I976" s="2" t="s">
        <v>3675</v>
      </c>
      <c r="J976" s="2" t="s">
        <v>899</v>
      </c>
      <c r="K976" s="2" t="s">
        <v>3676</v>
      </c>
      <c r="L976" s="3">
        <v>120</v>
      </c>
      <c r="M976" s="2" t="s">
        <v>3677</v>
      </c>
      <c r="N976" s="2" t="s">
        <v>3678</v>
      </c>
      <c r="O976" s="2" t="s">
        <v>3674</v>
      </c>
      <c r="P976" s="2" t="s">
        <v>317</v>
      </c>
      <c r="Q976" s="2" t="s">
        <v>3675</v>
      </c>
      <c r="R976" s="2" t="s">
        <v>3679</v>
      </c>
      <c r="S976" s="2" t="s">
        <v>36</v>
      </c>
    </row>
    <row r="977" spans="1:19" ht="13.9" customHeight="1" x14ac:dyDescent="0.25">
      <c r="A977" s="12">
        <f>ROUND(Table1[[#This Row],[Capacity]]*134.32,0)</f>
        <v>9402</v>
      </c>
      <c r="B977" s="4">
        <v>11496</v>
      </c>
      <c r="C977" s="9" t="s">
        <v>25</v>
      </c>
      <c r="D977" s="2" t="s">
        <v>25</v>
      </c>
      <c r="E977" s="2" t="s">
        <v>3680</v>
      </c>
      <c r="F977" s="2" t="str">
        <f>Table1[[#This Row],[Facility Number]]&amp;"-"&amp;Table1[[#This Row],[Facility Name]]&amp;"-"&amp;Table1[[#This Row],[Level of Care]]</f>
        <v>11496-MINER NURSING CENTER-SNF</v>
      </c>
      <c r="G977" s="2" t="s">
        <v>3681</v>
      </c>
      <c r="H977" s="2" t="s">
        <v>1388</v>
      </c>
      <c r="I977" s="2" t="s">
        <v>3682</v>
      </c>
      <c r="J977" s="2" t="s">
        <v>491</v>
      </c>
      <c r="K977" s="2" t="s">
        <v>491</v>
      </c>
      <c r="L977" s="3">
        <v>70</v>
      </c>
      <c r="M977" s="2" t="s">
        <v>3683</v>
      </c>
      <c r="N977" s="2" t="s">
        <v>3684</v>
      </c>
      <c r="O977" s="2" t="s">
        <v>882</v>
      </c>
      <c r="P977" s="2" t="s">
        <v>1388</v>
      </c>
      <c r="Q977" s="2" t="s">
        <v>3685</v>
      </c>
      <c r="R977" s="2" t="s">
        <v>3686</v>
      </c>
      <c r="S977" s="2" t="s">
        <v>24</v>
      </c>
    </row>
    <row r="978" spans="1:19" ht="13.9" customHeight="1" x14ac:dyDescent="0.25">
      <c r="A978" s="12">
        <f>ROUND(Table1[[#This Row],[Capacity]]*134.32,0)</f>
        <v>16118</v>
      </c>
      <c r="B978" s="4">
        <v>11500</v>
      </c>
      <c r="C978" s="9" t="s">
        <v>25</v>
      </c>
      <c r="D978" s="2" t="s">
        <v>25</v>
      </c>
      <c r="E978" s="2" t="s">
        <v>3687</v>
      </c>
      <c r="F978" s="2" t="str">
        <f>Table1[[#This Row],[Facility Number]]&amp;"-"&amp;Table1[[#This Row],[Facility Name]]&amp;"-"&amp;Table1[[#This Row],[Level of Care]]</f>
        <v>11500-LIFE CARE CENTER OF CARROLLTON-SNF</v>
      </c>
      <c r="G978" s="2" t="s">
        <v>3688</v>
      </c>
      <c r="H978" s="2" t="s">
        <v>3689</v>
      </c>
      <c r="I978" s="2" t="s">
        <v>3690</v>
      </c>
      <c r="J978" s="2" t="s">
        <v>3691</v>
      </c>
      <c r="K978" s="2" t="s">
        <v>834</v>
      </c>
      <c r="L978" s="3">
        <v>120</v>
      </c>
      <c r="M978" s="2" t="s">
        <v>3692</v>
      </c>
      <c r="N978" s="2" t="s">
        <v>3693</v>
      </c>
      <c r="O978" s="2" t="s">
        <v>3688</v>
      </c>
      <c r="P978" s="2" t="s">
        <v>3689</v>
      </c>
      <c r="Q978" s="2" t="s">
        <v>3690</v>
      </c>
      <c r="R978" s="2" t="s">
        <v>3694</v>
      </c>
      <c r="S978" s="2" t="s">
        <v>3271</v>
      </c>
    </row>
    <row r="979" spans="1:19" ht="13.9" customHeight="1" x14ac:dyDescent="0.25">
      <c r="A979" s="12">
        <f>ROUND(Table1[[#This Row],[Capacity]]*134.32,0)</f>
        <v>9402</v>
      </c>
      <c r="B979" s="4">
        <v>11722</v>
      </c>
      <c r="C979" s="9" t="s">
        <v>25</v>
      </c>
      <c r="D979" s="2" t="s">
        <v>25</v>
      </c>
      <c r="E979" s="2" t="s">
        <v>3695</v>
      </c>
      <c r="F979" s="2" t="str">
        <f>Table1[[#This Row],[Facility Number]]&amp;"-"&amp;Table1[[#This Row],[Facility Name]]&amp;"-"&amp;Table1[[#This Row],[Level of Care]]</f>
        <v>11722-ASPIRE SENIOR LIVING ADVANCE-SNF</v>
      </c>
      <c r="G979" s="2" t="s">
        <v>3696</v>
      </c>
      <c r="H979" s="2" t="s">
        <v>3697</v>
      </c>
      <c r="I979" s="2" t="s">
        <v>3698</v>
      </c>
      <c r="J979" s="2" t="s">
        <v>3699</v>
      </c>
      <c r="K979" s="2" t="s">
        <v>3700</v>
      </c>
      <c r="L979" s="3">
        <v>70</v>
      </c>
      <c r="M979" s="2" t="s">
        <v>3701</v>
      </c>
      <c r="N979" s="2" t="s">
        <v>3702</v>
      </c>
      <c r="O979" s="2" t="s">
        <v>3703</v>
      </c>
      <c r="P979" s="2" t="s">
        <v>3697</v>
      </c>
      <c r="Q979" s="2" t="s">
        <v>3698</v>
      </c>
      <c r="R979" s="2" t="s">
        <v>3704</v>
      </c>
      <c r="S979" s="2" t="s">
        <v>36</v>
      </c>
    </row>
    <row r="980" spans="1:19" ht="13.9" customHeight="1" x14ac:dyDescent="0.25">
      <c r="A980" s="12">
        <f>ROUND(Table1[[#This Row],[Capacity]]*134.32,0)</f>
        <v>23103</v>
      </c>
      <c r="B980" s="4">
        <v>11929</v>
      </c>
      <c r="C980" s="9" t="s">
        <v>25</v>
      </c>
      <c r="D980" s="2" t="s">
        <v>25</v>
      </c>
      <c r="E980" s="2" t="s">
        <v>3712</v>
      </c>
      <c r="F980" s="2" t="str">
        <f>Table1[[#This Row],[Facility Number]]&amp;"-"&amp;Table1[[#This Row],[Facility Name]]&amp;"-"&amp;Table1[[#This Row],[Level of Care]]</f>
        <v>11929-LIFE CARE CENTER OF GRANDVIEW-SNF</v>
      </c>
      <c r="G980" s="2" t="s">
        <v>3713</v>
      </c>
      <c r="H980" s="2" t="s">
        <v>1361</v>
      </c>
      <c r="I980" s="2" t="s">
        <v>3714</v>
      </c>
      <c r="J980" s="2" t="s">
        <v>1482</v>
      </c>
      <c r="K980" s="2" t="s">
        <v>3715</v>
      </c>
      <c r="L980" s="3">
        <v>172</v>
      </c>
      <c r="M980" s="2" t="s">
        <v>3716</v>
      </c>
      <c r="N980" s="2" t="s">
        <v>3717</v>
      </c>
      <c r="O980" s="2" t="s">
        <v>3713</v>
      </c>
      <c r="P980" s="2" t="s">
        <v>1361</v>
      </c>
      <c r="Q980" s="2" t="s">
        <v>3714</v>
      </c>
      <c r="R980" s="2" t="s">
        <v>3694</v>
      </c>
      <c r="S980" s="2" t="s">
        <v>3271</v>
      </c>
    </row>
    <row r="981" spans="1:19" ht="13.9" customHeight="1" x14ac:dyDescent="0.25">
      <c r="A981" s="12">
        <f>ROUND(Table1[[#This Row],[Capacity]]*134.32,0)</f>
        <v>9402</v>
      </c>
      <c r="B981" s="4">
        <v>12083</v>
      </c>
      <c r="C981" s="9" t="s">
        <v>25</v>
      </c>
      <c r="D981" s="2" t="s">
        <v>25</v>
      </c>
      <c r="E981" s="2" t="s">
        <v>3718</v>
      </c>
      <c r="F981" s="2" t="str">
        <f>Table1[[#This Row],[Facility Number]]&amp;"-"&amp;Table1[[#This Row],[Facility Name]]&amp;"-"&amp;Table1[[#This Row],[Level of Care]]</f>
        <v>12083-ASPIRE SENIOR LIVING EAST PRAIRIE-SNF</v>
      </c>
      <c r="G981" s="2" t="s">
        <v>3719</v>
      </c>
      <c r="H981" s="2" t="s">
        <v>3720</v>
      </c>
      <c r="I981" s="2" t="s">
        <v>3721</v>
      </c>
      <c r="J981" s="2" t="s">
        <v>3722</v>
      </c>
      <c r="K981" s="2" t="s">
        <v>3723</v>
      </c>
      <c r="L981" s="3">
        <v>70</v>
      </c>
      <c r="M981" s="2" t="s">
        <v>3724</v>
      </c>
      <c r="N981" s="2" t="s">
        <v>3725</v>
      </c>
      <c r="O981" s="2" t="s">
        <v>3726</v>
      </c>
      <c r="P981" s="2" t="s">
        <v>3720</v>
      </c>
      <c r="Q981" s="2" t="s">
        <v>3727</v>
      </c>
      <c r="R981" s="2" t="s">
        <v>3728</v>
      </c>
      <c r="S981" s="2" t="s">
        <v>36</v>
      </c>
    </row>
    <row r="982" spans="1:19" ht="13.9" customHeight="1" x14ac:dyDescent="0.25">
      <c r="A982" s="12">
        <f>ROUND(Table1[[#This Row],[Capacity]]*134.32,0)</f>
        <v>12223</v>
      </c>
      <c r="B982" s="4">
        <v>12141</v>
      </c>
      <c r="C982" s="9" t="s">
        <v>25</v>
      </c>
      <c r="D982" s="2" t="s">
        <v>25</v>
      </c>
      <c r="E982" s="2" t="s">
        <v>3729</v>
      </c>
      <c r="F982" s="2" t="str">
        <f>Table1[[#This Row],[Facility Number]]&amp;"-"&amp;Table1[[#This Row],[Facility Name]]&amp;"-"&amp;Table1[[#This Row],[Level of Care]]</f>
        <v>12141-LIFE CARE CENTER OF BRIDGETON-SNF</v>
      </c>
      <c r="G982" s="2" t="s">
        <v>3730</v>
      </c>
      <c r="H982" s="2" t="s">
        <v>3157</v>
      </c>
      <c r="I982" s="2" t="s">
        <v>3731</v>
      </c>
      <c r="J982" s="2" t="s">
        <v>1757</v>
      </c>
      <c r="K982" s="2" t="s">
        <v>1638</v>
      </c>
      <c r="L982" s="3">
        <v>91</v>
      </c>
      <c r="M982" s="2" t="s">
        <v>3732</v>
      </c>
      <c r="N982" s="2" t="s">
        <v>3733</v>
      </c>
      <c r="O982" s="2" t="s">
        <v>3730</v>
      </c>
      <c r="P982" s="2" t="s">
        <v>3157</v>
      </c>
      <c r="Q982" s="2" t="s">
        <v>3731</v>
      </c>
      <c r="R982" s="2" t="s">
        <v>3734</v>
      </c>
      <c r="S982" s="2" t="s">
        <v>36</v>
      </c>
    </row>
    <row r="983" spans="1:19" ht="13.9" customHeight="1" x14ac:dyDescent="0.25">
      <c r="A983" s="12">
        <f>ROUND(Table1[[#This Row],[Capacity]]*134.32,0)</f>
        <v>21760</v>
      </c>
      <c r="B983" s="4">
        <v>12185</v>
      </c>
      <c r="C983" s="9" t="s">
        <v>25</v>
      </c>
      <c r="D983" s="2" t="s">
        <v>25</v>
      </c>
      <c r="E983" s="2" t="s">
        <v>3735</v>
      </c>
      <c r="F983" s="2" t="str">
        <f>Table1[[#This Row],[Facility Number]]&amp;"-"&amp;Table1[[#This Row],[Facility Name]]&amp;"-"&amp;Table1[[#This Row],[Level of Care]]</f>
        <v>12185-IGNITE MEDICAL RESORT CARONDELET LLC-SNF</v>
      </c>
      <c r="G983" s="2" t="s">
        <v>3736</v>
      </c>
      <c r="H983" s="2" t="s">
        <v>68</v>
      </c>
      <c r="I983" s="2" t="s">
        <v>3737</v>
      </c>
      <c r="J983" s="2" t="s">
        <v>3030</v>
      </c>
      <c r="K983" s="2" t="s">
        <v>3738</v>
      </c>
      <c r="L983" s="3">
        <v>162</v>
      </c>
      <c r="M983" s="2" t="s">
        <v>3739</v>
      </c>
      <c r="N983" s="2" t="s">
        <v>3740</v>
      </c>
      <c r="O983" s="2" t="s">
        <v>3736</v>
      </c>
      <c r="P983" s="2" t="s">
        <v>68</v>
      </c>
      <c r="Q983" s="2" t="s">
        <v>3737</v>
      </c>
      <c r="R983" s="2" t="s">
        <v>3735</v>
      </c>
      <c r="S983" s="2" t="s">
        <v>36</v>
      </c>
    </row>
    <row r="984" spans="1:19" ht="13.9" customHeight="1" x14ac:dyDescent="0.25">
      <c r="A984" s="12">
        <f>ROUND(Table1[[#This Row],[Capacity]]*134.32,0)</f>
        <v>16118</v>
      </c>
      <c r="B984" s="4">
        <v>12286</v>
      </c>
      <c r="C984" s="9" t="s">
        <v>25</v>
      </c>
      <c r="D984" s="2" t="s">
        <v>25</v>
      </c>
      <c r="E984" s="2" t="s">
        <v>3741</v>
      </c>
      <c r="F984" s="2" t="str">
        <f>Table1[[#This Row],[Facility Number]]&amp;"-"&amp;Table1[[#This Row],[Facility Name]]&amp;"-"&amp;Table1[[#This Row],[Level of Care]]</f>
        <v>12286-WEBB CITY HEALTH AND REHABILITATION CENTER-SNF</v>
      </c>
      <c r="G984" s="2" t="s">
        <v>3742</v>
      </c>
      <c r="H984" s="2" t="s">
        <v>3743</v>
      </c>
      <c r="I984" s="2" t="s">
        <v>3744</v>
      </c>
      <c r="J984" s="2" t="s">
        <v>3745</v>
      </c>
      <c r="K984" s="2" t="s">
        <v>3746</v>
      </c>
      <c r="L984" s="3">
        <v>120</v>
      </c>
      <c r="M984" s="2" t="s">
        <v>3747</v>
      </c>
      <c r="N984" s="2" t="s">
        <v>3748</v>
      </c>
      <c r="O984" s="2" t="s">
        <v>3742</v>
      </c>
      <c r="P984" s="2" t="s">
        <v>3743</v>
      </c>
      <c r="Q984" s="2" t="s">
        <v>3744</v>
      </c>
      <c r="R984" s="2" t="s">
        <v>3749</v>
      </c>
      <c r="S984" s="2" t="s">
        <v>36</v>
      </c>
    </row>
    <row r="985" spans="1:19" ht="13.9" customHeight="1" x14ac:dyDescent="0.25">
      <c r="A985" s="12">
        <f>ROUND(Table1[[#This Row],[Capacity]]*134.32,0)</f>
        <v>17730</v>
      </c>
      <c r="B985" s="4">
        <v>12458</v>
      </c>
      <c r="C985" s="9" t="s">
        <v>25</v>
      </c>
      <c r="D985" s="2" t="s">
        <v>25</v>
      </c>
      <c r="E985" s="2" t="s">
        <v>3750</v>
      </c>
      <c r="F985" s="2" t="str">
        <f>Table1[[#This Row],[Facility Number]]&amp;"-"&amp;Table1[[#This Row],[Facility Name]]&amp;"-"&amp;Table1[[#This Row],[Level of Care]]</f>
        <v>12458-GOLDEN YEARS CENTER FOR REHAB AND HEALTHCARE-SNF</v>
      </c>
      <c r="G985" s="2" t="s">
        <v>3751</v>
      </c>
      <c r="H985" s="2" t="s">
        <v>380</v>
      </c>
      <c r="I985" s="2" t="s">
        <v>3752</v>
      </c>
      <c r="J985" s="2" t="s">
        <v>3753</v>
      </c>
      <c r="K985" s="2" t="s">
        <v>3754</v>
      </c>
      <c r="L985" s="3">
        <v>132</v>
      </c>
      <c r="M985" s="2" t="s">
        <v>3755</v>
      </c>
      <c r="N985" s="2" t="s">
        <v>3756</v>
      </c>
      <c r="O985" s="2" t="s">
        <v>3751</v>
      </c>
      <c r="P985" s="2" t="s">
        <v>380</v>
      </c>
      <c r="Q985" s="2" t="s">
        <v>3752</v>
      </c>
      <c r="R985" s="2" t="s">
        <v>3757</v>
      </c>
      <c r="S985" s="2" t="s">
        <v>36</v>
      </c>
    </row>
    <row r="986" spans="1:19" ht="13.9" customHeight="1" x14ac:dyDescent="0.25">
      <c r="A986" s="12">
        <f>ROUND(Table1[[#This Row],[Capacity]]*134.32,0)</f>
        <v>9402</v>
      </c>
      <c r="B986" s="4">
        <v>12465</v>
      </c>
      <c r="C986" s="9" t="s">
        <v>25</v>
      </c>
      <c r="D986" s="2" t="s">
        <v>25</v>
      </c>
      <c r="E986" s="2" t="s">
        <v>3758</v>
      </c>
      <c r="F986" s="2" t="str">
        <f>Table1[[#This Row],[Facility Number]]&amp;"-"&amp;Table1[[#This Row],[Facility Name]]&amp;"-"&amp;Table1[[#This Row],[Level of Care]]</f>
        <v>12465-ASPIRE SENIOR LIVING MALDEN-SNF</v>
      </c>
      <c r="G986" s="2" t="s">
        <v>3759</v>
      </c>
      <c r="H986" s="2" t="s">
        <v>1423</v>
      </c>
      <c r="I986" s="2" t="s">
        <v>3760</v>
      </c>
      <c r="J986" s="2" t="s">
        <v>3761</v>
      </c>
      <c r="K986" s="2" t="s">
        <v>3762</v>
      </c>
      <c r="L986" s="3">
        <v>70</v>
      </c>
      <c r="M986" s="2" t="s">
        <v>3763</v>
      </c>
      <c r="N986" s="2" t="s">
        <v>3764</v>
      </c>
      <c r="O986" s="2" t="s">
        <v>3759</v>
      </c>
      <c r="P986" s="2" t="s">
        <v>1423</v>
      </c>
      <c r="Q986" s="2" t="s">
        <v>3760</v>
      </c>
      <c r="R986" s="2" t="s">
        <v>3765</v>
      </c>
      <c r="S986" s="2" t="s">
        <v>36</v>
      </c>
    </row>
    <row r="987" spans="1:19" ht="13.9" customHeight="1" x14ac:dyDescent="0.25">
      <c r="A987" s="12">
        <f>ROUND(Table1[[#This Row],[Capacity]]*134.32,0)</f>
        <v>16118</v>
      </c>
      <c r="B987" s="4">
        <v>12472</v>
      </c>
      <c r="C987" s="9" t="s">
        <v>25</v>
      </c>
      <c r="D987" s="2" t="s">
        <v>25</v>
      </c>
      <c r="E987" s="2" t="s">
        <v>3766</v>
      </c>
      <c r="F987" s="2" t="str">
        <f>Table1[[#This Row],[Facility Number]]&amp;"-"&amp;Table1[[#This Row],[Facility Name]]&amp;"-"&amp;Table1[[#This Row],[Level of Care]]</f>
        <v>12472-CARTHAGE HEALTH AND REHABILITATION CENTER-SNF</v>
      </c>
      <c r="G987" s="2" t="s">
        <v>3767</v>
      </c>
      <c r="H987" s="2" t="s">
        <v>2959</v>
      </c>
      <c r="I987" s="2" t="s">
        <v>3768</v>
      </c>
      <c r="J987" s="2" t="s">
        <v>1757</v>
      </c>
      <c r="K987" s="2" t="s">
        <v>2253</v>
      </c>
      <c r="L987" s="3">
        <v>120</v>
      </c>
      <c r="M987" s="2" t="s">
        <v>3769</v>
      </c>
      <c r="N987" s="2" t="s">
        <v>3770</v>
      </c>
      <c r="O987" s="2" t="s">
        <v>3767</v>
      </c>
      <c r="P987" s="2" t="s">
        <v>2959</v>
      </c>
      <c r="Q987" s="2" t="s">
        <v>3768</v>
      </c>
      <c r="R987" s="2" t="s">
        <v>3749</v>
      </c>
      <c r="S987" s="2" t="s">
        <v>36</v>
      </c>
    </row>
    <row r="988" spans="1:19" ht="13.9" customHeight="1" x14ac:dyDescent="0.25">
      <c r="A988" s="12">
        <f>ROUND(Table1[[#This Row],[Capacity]]*134.32,0)</f>
        <v>8059</v>
      </c>
      <c r="B988" s="4">
        <v>12484</v>
      </c>
      <c r="C988" s="9" t="s">
        <v>25</v>
      </c>
      <c r="D988" s="2" t="s">
        <v>25</v>
      </c>
      <c r="E988" s="2" t="s">
        <v>3771</v>
      </c>
      <c r="F988" s="2" t="str">
        <f>Table1[[#This Row],[Facility Number]]&amp;"-"&amp;Table1[[#This Row],[Facility Name]]&amp;"-"&amp;Table1[[#This Row],[Level of Care]]</f>
        <v>12484-LEE'S SUMMIT POINTE HEALTH &amp; REHABILITATION-SNF</v>
      </c>
      <c r="G988" s="2" t="s">
        <v>3772</v>
      </c>
      <c r="H988" s="2" t="s">
        <v>1725</v>
      </c>
      <c r="I988" s="2" t="s">
        <v>3773</v>
      </c>
      <c r="J988" s="2" t="s">
        <v>265</v>
      </c>
      <c r="K988" s="2" t="s">
        <v>3774</v>
      </c>
      <c r="L988" s="3">
        <v>60</v>
      </c>
      <c r="M988" s="2" t="s">
        <v>3775</v>
      </c>
      <c r="N988" s="2" t="s">
        <v>3776</v>
      </c>
      <c r="O988" s="2" t="s">
        <v>3772</v>
      </c>
      <c r="P988" s="2" t="s">
        <v>1725</v>
      </c>
      <c r="Q988" s="2" t="s">
        <v>3773</v>
      </c>
      <c r="R988" s="2" t="s">
        <v>3777</v>
      </c>
      <c r="S988" s="2" t="s">
        <v>36</v>
      </c>
    </row>
    <row r="989" spans="1:19" ht="13.9" customHeight="1" x14ac:dyDescent="0.25">
      <c r="A989" s="12">
        <f>ROUND(Table1[[#This Row],[Capacity]]*134.32,0)</f>
        <v>16118</v>
      </c>
      <c r="B989" s="4">
        <v>12523</v>
      </c>
      <c r="C989" s="9" t="s">
        <v>25</v>
      </c>
      <c r="D989" s="2" t="s">
        <v>25</v>
      </c>
      <c r="E989" s="2" t="s">
        <v>3786</v>
      </c>
      <c r="F989" s="2" t="str">
        <f>Table1[[#This Row],[Facility Number]]&amp;"-"&amp;Table1[[#This Row],[Facility Name]]&amp;"-"&amp;Table1[[#This Row],[Level of Care]]</f>
        <v>12523-ASPIRE SENIOR LIVING MOBERLY-SNF</v>
      </c>
      <c r="G989" s="2" t="s">
        <v>3787</v>
      </c>
      <c r="H989" s="2" t="s">
        <v>2571</v>
      </c>
      <c r="I989" s="2" t="s">
        <v>3788</v>
      </c>
      <c r="J989" s="2" t="s">
        <v>1314</v>
      </c>
      <c r="K989" s="2" t="s">
        <v>2027</v>
      </c>
      <c r="L989" s="3">
        <v>120</v>
      </c>
      <c r="M989" s="2" t="s">
        <v>3789</v>
      </c>
      <c r="N989" s="2" t="s">
        <v>3790</v>
      </c>
      <c r="O989" s="2" t="s">
        <v>3787</v>
      </c>
      <c r="P989" s="2" t="s">
        <v>2571</v>
      </c>
      <c r="Q989" s="2" t="s">
        <v>3788</v>
      </c>
      <c r="R989" s="2" t="s">
        <v>3791</v>
      </c>
      <c r="S989" s="2" t="s">
        <v>36</v>
      </c>
    </row>
    <row r="990" spans="1:19" ht="13.9" customHeight="1" x14ac:dyDescent="0.25">
      <c r="A990" s="12">
        <f>ROUND(Table1[[#This Row],[Capacity]]*134.32,0)</f>
        <v>23909</v>
      </c>
      <c r="B990" s="4">
        <v>12549</v>
      </c>
      <c r="C990" s="9" t="s">
        <v>25</v>
      </c>
      <c r="D990" s="2" t="s">
        <v>25</v>
      </c>
      <c r="E990" s="2" t="s">
        <v>3799</v>
      </c>
      <c r="F990" s="2" t="str">
        <f>Table1[[#This Row],[Facility Number]]&amp;"-"&amp;Table1[[#This Row],[Facility Name]]&amp;"-"&amp;Table1[[#This Row],[Level of Care]]</f>
        <v>12549-WOODLAND MANOR NURSING CENTER-SNF</v>
      </c>
      <c r="G990" s="2" t="s">
        <v>3800</v>
      </c>
      <c r="H990" s="2" t="s">
        <v>1502</v>
      </c>
      <c r="I990" s="2" t="s">
        <v>3801</v>
      </c>
      <c r="J990" s="2" t="s">
        <v>310</v>
      </c>
      <c r="K990" s="2" t="s">
        <v>3795</v>
      </c>
      <c r="L990" s="3">
        <v>178</v>
      </c>
      <c r="M990" s="2" t="s">
        <v>3796</v>
      </c>
      <c r="N990" s="2" t="s">
        <v>3797</v>
      </c>
      <c r="O990" s="2" t="s">
        <v>3802</v>
      </c>
      <c r="P990" s="2" t="s">
        <v>1502</v>
      </c>
      <c r="Q990" s="2" t="s">
        <v>3801</v>
      </c>
      <c r="R990" s="2" t="s">
        <v>3798</v>
      </c>
      <c r="S990" s="2" t="s">
        <v>36</v>
      </c>
    </row>
    <row r="991" spans="1:19" ht="13.9" customHeight="1" x14ac:dyDescent="0.25">
      <c r="A991" s="12">
        <f>ROUND(Table1[[#This Row],[Capacity]]*134.32,0)</f>
        <v>16118</v>
      </c>
      <c r="B991" s="4">
        <v>12583</v>
      </c>
      <c r="C991" s="9" t="s">
        <v>25</v>
      </c>
      <c r="D991" s="2" t="s">
        <v>25</v>
      </c>
      <c r="E991" s="2" t="s">
        <v>3803</v>
      </c>
      <c r="F991" s="2" t="str">
        <f>Table1[[#This Row],[Facility Number]]&amp;"-"&amp;Table1[[#This Row],[Facility Name]]&amp;"-"&amp;Table1[[#This Row],[Level of Care]]</f>
        <v>12583-JOPLIN HEALTH AND REHABILITATION CENTER-SNF</v>
      </c>
      <c r="G991" s="2" t="s">
        <v>3804</v>
      </c>
      <c r="H991" s="2" t="s">
        <v>609</v>
      </c>
      <c r="I991" s="2" t="s">
        <v>3805</v>
      </c>
      <c r="J991" s="2" t="s">
        <v>3806</v>
      </c>
      <c r="K991" s="2" t="s">
        <v>3807</v>
      </c>
      <c r="L991" s="3">
        <v>120</v>
      </c>
      <c r="M991" s="2" t="s">
        <v>3808</v>
      </c>
      <c r="N991" s="2" t="s">
        <v>3809</v>
      </c>
      <c r="O991" s="2" t="s">
        <v>3804</v>
      </c>
      <c r="P991" s="2" t="s">
        <v>609</v>
      </c>
      <c r="Q991" s="2" t="s">
        <v>3805</v>
      </c>
      <c r="R991" s="2" t="s">
        <v>3749</v>
      </c>
      <c r="S991" s="2" t="s">
        <v>36</v>
      </c>
    </row>
    <row r="992" spans="1:19" ht="13.9" customHeight="1" x14ac:dyDescent="0.25">
      <c r="A992" s="12">
        <f>ROUND(Table1[[#This Row],[Capacity]]*134.32,0)</f>
        <v>16118</v>
      </c>
      <c r="B992" s="4">
        <v>12638</v>
      </c>
      <c r="C992" s="9" t="s">
        <v>25</v>
      </c>
      <c r="D992" s="2" t="s">
        <v>25</v>
      </c>
      <c r="E992" s="2" t="s">
        <v>3818</v>
      </c>
      <c r="F992" s="2" t="str">
        <f>Table1[[#This Row],[Facility Number]]&amp;"-"&amp;Table1[[#This Row],[Facility Name]]&amp;"-"&amp;Table1[[#This Row],[Level of Care]]</f>
        <v>12638-PACIFIC CARE CENTER-SNF</v>
      </c>
      <c r="G992" s="2" t="s">
        <v>3819</v>
      </c>
      <c r="H992" s="2" t="s">
        <v>3820</v>
      </c>
      <c r="I992" s="2" t="s">
        <v>3821</v>
      </c>
      <c r="J992" s="2" t="s">
        <v>3745</v>
      </c>
      <c r="K992" s="2" t="s">
        <v>3822</v>
      </c>
      <c r="L992" s="3">
        <v>120</v>
      </c>
      <c r="M992" s="2" t="s">
        <v>3823</v>
      </c>
      <c r="N992" s="2" t="s">
        <v>3824</v>
      </c>
      <c r="O992" s="2" t="s">
        <v>3825</v>
      </c>
      <c r="P992" s="2" t="s">
        <v>3820</v>
      </c>
      <c r="Q992" s="2" t="s">
        <v>3821</v>
      </c>
      <c r="R992" s="2" t="s">
        <v>3826</v>
      </c>
      <c r="S992" s="2" t="s">
        <v>36</v>
      </c>
    </row>
    <row r="993" spans="1:19" ht="13.9" customHeight="1" x14ac:dyDescent="0.25">
      <c r="A993" s="12">
        <f>ROUND(Table1[[#This Row],[Capacity]]*134.32,0)</f>
        <v>20148</v>
      </c>
      <c r="B993" s="4">
        <v>12647</v>
      </c>
      <c r="C993" s="9" t="s">
        <v>25</v>
      </c>
      <c r="D993" s="2" t="s">
        <v>25</v>
      </c>
      <c r="E993" s="2" t="s">
        <v>3827</v>
      </c>
      <c r="F993" s="2" t="str">
        <f>Table1[[#This Row],[Facility Number]]&amp;"-"&amp;Table1[[#This Row],[Facility Name]]&amp;"-"&amp;Table1[[#This Row],[Level of Care]]</f>
        <v>12647-BIG RIVER NURSING &amp; REHAB-SNF</v>
      </c>
      <c r="G993" s="2" t="s">
        <v>3828</v>
      </c>
      <c r="H993" s="2" t="s">
        <v>3829</v>
      </c>
      <c r="I993" s="2" t="s">
        <v>3830</v>
      </c>
      <c r="J993" s="2" t="s">
        <v>3831</v>
      </c>
      <c r="K993" s="2" t="s">
        <v>1660</v>
      </c>
      <c r="L993" s="3">
        <v>150</v>
      </c>
      <c r="M993" s="2" t="s">
        <v>3832</v>
      </c>
      <c r="N993" s="2" t="s">
        <v>3833</v>
      </c>
      <c r="O993" s="2" t="s">
        <v>3834</v>
      </c>
      <c r="P993" s="2" t="s">
        <v>3829</v>
      </c>
      <c r="Q993" s="2" t="s">
        <v>3830</v>
      </c>
      <c r="R993" s="2" t="s">
        <v>3835</v>
      </c>
      <c r="S993" s="2" t="s">
        <v>36</v>
      </c>
    </row>
    <row r="994" spans="1:19" ht="13.9" customHeight="1" x14ac:dyDescent="0.25">
      <c r="A994" s="12">
        <f>ROUND(Table1[[#This Row],[Capacity]]*134.32,0)</f>
        <v>16118</v>
      </c>
      <c r="B994" s="4">
        <v>12655</v>
      </c>
      <c r="C994" s="9" t="s">
        <v>25</v>
      </c>
      <c r="D994" s="2" t="s">
        <v>25</v>
      </c>
      <c r="E994" s="2" t="s">
        <v>3836</v>
      </c>
      <c r="F994" s="2" t="str">
        <f>Table1[[#This Row],[Facility Number]]&amp;"-"&amp;Table1[[#This Row],[Facility Name]]&amp;"-"&amp;Table1[[#This Row],[Level of Care]]</f>
        <v>12655-ASPIRE SENIOR LIVING PLATTE CITY-SNF</v>
      </c>
      <c r="G994" s="2" t="s">
        <v>3837</v>
      </c>
      <c r="H994" s="2" t="s">
        <v>3838</v>
      </c>
      <c r="I994" s="2" t="s">
        <v>3839</v>
      </c>
      <c r="J994" s="2" t="s">
        <v>3840</v>
      </c>
      <c r="K994" s="2" t="s">
        <v>1638</v>
      </c>
      <c r="L994" s="3">
        <v>120</v>
      </c>
      <c r="M994" s="2" t="s">
        <v>3841</v>
      </c>
      <c r="N994" s="2" t="s">
        <v>3842</v>
      </c>
      <c r="O994" s="2" t="s">
        <v>3843</v>
      </c>
      <c r="P994" s="2" t="s">
        <v>3838</v>
      </c>
      <c r="Q994" s="2" t="s">
        <v>3844</v>
      </c>
      <c r="R994" s="2" t="s">
        <v>3845</v>
      </c>
      <c r="S994" s="2" t="s">
        <v>36</v>
      </c>
    </row>
    <row r="995" spans="1:19" ht="13.9" customHeight="1" x14ac:dyDescent="0.25">
      <c r="A995" s="12">
        <f>ROUND(Table1[[#This Row],[Capacity]]*134.32,0)</f>
        <v>12089</v>
      </c>
      <c r="B995" s="4">
        <v>12667</v>
      </c>
      <c r="C995" s="9" t="s">
        <v>25</v>
      </c>
      <c r="D995" s="2" t="s">
        <v>25</v>
      </c>
      <c r="E995" s="2" t="s">
        <v>3846</v>
      </c>
      <c r="F995" s="2" t="str">
        <f>Table1[[#This Row],[Facility Number]]&amp;"-"&amp;Table1[[#This Row],[Facility Name]]&amp;"-"&amp;Table1[[#This Row],[Level of Care]]</f>
        <v>12667-CROWLEY RIDGE CARE CENTER-SNF</v>
      </c>
      <c r="G995" s="2" t="s">
        <v>3847</v>
      </c>
      <c r="H995" s="2" t="s">
        <v>956</v>
      </c>
      <c r="I995" s="2" t="s">
        <v>3848</v>
      </c>
      <c r="J995" s="2" t="s">
        <v>3849</v>
      </c>
      <c r="K995" s="2" t="s">
        <v>3850</v>
      </c>
      <c r="L995" s="3">
        <v>90</v>
      </c>
      <c r="M995" s="2" t="s">
        <v>3851</v>
      </c>
      <c r="N995" s="2" t="s">
        <v>3852</v>
      </c>
      <c r="O995" s="2" t="s">
        <v>3853</v>
      </c>
      <c r="P995" s="2" t="s">
        <v>956</v>
      </c>
      <c r="Q995" s="2" t="s">
        <v>3854</v>
      </c>
      <c r="R995" s="2" t="s">
        <v>3855</v>
      </c>
      <c r="S995" s="2" t="s">
        <v>24</v>
      </c>
    </row>
    <row r="996" spans="1:19" ht="13.9" customHeight="1" x14ac:dyDescent="0.25">
      <c r="A996" s="12">
        <f>ROUND(Table1[[#This Row],[Capacity]]*134.32,0)</f>
        <v>26730</v>
      </c>
      <c r="B996" s="4">
        <v>12688</v>
      </c>
      <c r="C996" s="9" t="s">
        <v>25</v>
      </c>
      <c r="D996" s="2" t="s">
        <v>25</v>
      </c>
      <c r="E996" s="2" t="s">
        <v>3856</v>
      </c>
      <c r="F996" s="2" t="str">
        <f>Table1[[#This Row],[Facility Number]]&amp;"-"&amp;Table1[[#This Row],[Facility Name]]&amp;"-"&amp;Table1[[#This Row],[Level of Care]]</f>
        <v>12688-NEW MARK CARE CENTER-SNF</v>
      </c>
      <c r="G996" s="2" t="s">
        <v>3857</v>
      </c>
      <c r="H996" s="2" t="s">
        <v>68</v>
      </c>
      <c r="I996" s="2" t="s">
        <v>3858</v>
      </c>
      <c r="J996" s="2" t="s">
        <v>878</v>
      </c>
      <c r="K996" s="2" t="s">
        <v>3859</v>
      </c>
      <c r="L996" s="3">
        <v>199</v>
      </c>
      <c r="M996" s="2" t="s">
        <v>3860</v>
      </c>
      <c r="N996" s="2" t="s">
        <v>3861</v>
      </c>
      <c r="O996" s="2" t="s">
        <v>3862</v>
      </c>
      <c r="P996" s="2" t="s">
        <v>68</v>
      </c>
      <c r="Q996" s="2" t="s">
        <v>3858</v>
      </c>
      <c r="R996" s="2" t="s">
        <v>3863</v>
      </c>
      <c r="S996" s="2" t="s">
        <v>36</v>
      </c>
    </row>
    <row r="997" spans="1:19" ht="13.9" customHeight="1" x14ac:dyDescent="0.25">
      <c r="A997" s="12">
        <f>ROUND(Table1[[#This Row],[Capacity]]*134.32,0)</f>
        <v>17462</v>
      </c>
      <c r="B997" s="4">
        <v>12716</v>
      </c>
      <c r="C997" s="9" t="s">
        <v>25</v>
      </c>
      <c r="D997" s="2" t="s">
        <v>25</v>
      </c>
      <c r="E997" s="2" t="s">
        <v>3871</v>
      </c>
      <c r="F997" s="2" t="str">
        <f>Table1[[#This Row],[Facility Number]]&amp;"-"&amp;Table1[[#This Row],[Facility Name]]&amp;"-"&amp;Table1[[#This Row],[Level of Care]]</f>
        <v>12716-POINT LOOKOUT NURSING &amp; REHAB-SNF</v>
      </c>
      <c r="G997" s="2" t="s">
        <v>3872</v>
      </c>
      <c r="H997" s="2" t="s">
        <v>3873</v>
      </c>
      <c r="I997" s="2" t="s">
        <v>3874</v>
      </c>
      <c r="J997" s="2" t="s">
        <v>679</v>
      </c>
      <c r="K997" s="2" t="s">
        <v>3875</v>
      </c>
      <c r="L997" s="3">
        <v>130</v>
      </c>
      <c r="M997" s="2" t="s">
        <v>3876</v>
      </c>
      <c r="N997" s="2" t="s">
        <v>3877</v>
      </c>
      <c r="O997" s="2" t="s">
        <v>3872</v>
      </c>
      <c r="P997" s="2" t="s">
        <v>3873</v>
      </c>
      <c r="Q997" s="2" t="s">
        <v>3874</v>
      </c>
      <c r="R997" s="2" t="s">
        <v>3878</v>
      </c>
      <c r="S997" s="2" t="s">
        <v>36</v>
      </c>
    </row>
    <row r="998" spans="1:19" ht="13.9" customHeight="1" x14ac:dyDescent="0.25">
      <c r="A998" s="12">
        <f>ROUND(Table1[[#This Row],[Capacity]]*134.32,0)</f>
        <v>3492</v>
      </c>
      <c r="B998" s="4">
        <v>12724</v>
      </c>
      <c r="C998" s="9" t="s">
        <v>25</v>
      </c>
      <c r="D998" s="2" t="s">
        <v>25</v>
      </c>
      <c r="E998" s="2" t="s">
        <v>3879</v>
      </c>
      <c r="F998" s="2" t="str">
        <f>Table1[[#This Row],[Facility Number]]&amp;"-"&amp;Table1[[#This Row],[Facility Name]]&amp;"-"&amp;Table1[[#This Row],[Level of Care]]</f>
        <v>12724-JEANNE JUGAN CENTER-SNF</v>
      </c>
      <c r="G998" s="2" t="s">
        <v>3880</v>
      </c>
      <c r="H998" s="2" t="s">
        <v>68</v>
      </c>
      <c r="I998" s="2" t="s">
        <v>3881</v>
      </c>
      <c r="J998" s="2" t="s">
        <v>3882</v>
      </c>
      <c r="K998" s="2" t="s">
        <v>3883</v>
      </c>
      <c r="L998" s="3">
        <v>26</v>
      </c>
      <c r="M998" s="2" t="s">
        <v>3884</v>
      </c>
      <c r="N998" s="2" t="s">
        <v>3885</v>
      </c>
      <c r="O998" s="2" t="s">
        <v>3886</v>
      </c>
      <c r="P998" s="2" t="s">
        <v>68</v>
      </c>
      <c r="Q998" s="2" t="s">
        <v>3881</v>
      </c>
      <c r="R998" s="2" t="s">
        <v>3887</v>
      </c>
      <c r="S998" s="2" t="s">
        <v>76</v>
      </c>
    </row>
    <row r="999" spans="1:19" ht="13.9" customHeight="1" x14ac:dyDescent="0.25">
      <c r="A999" s="12">
        <f>ROUND(Table1[[#This Row],[Capacity]]*134.32,0)</f>
        <v>4433</v>
      </c>
      <c r="B999" s="4">
        <v>12751</v>
      </c>
      <c r="C999" s="9" t="s">
        <v>25</v>
      </c>
      <c r="D999" s="2" t="s">
        <v>25</v>
      </c>
      <c r="E999" s="2" t="s">
        <v>3897</v>
      </c>
      <c r="F999" s="2" t="str">
        <f>Table1[[#This Row],[Facility Number]]&amp;"-"&amp;Table1[[#This Row],[Facility Name]]&amp;"-"&amp;Table1[[#This Row],[Level of Care]]</f>
        <v>12751-FOUNTAINBLEAU LODGE-SNF</v>
      </c>
      <c r="G999" s="2" t="s">
        <v>3898</v>
      </c>
      <c r="H999" s="2" t="s">
        <v>417</v>
      </c>
      <c r="I999" s="2" t="s">
        <v>3899</v>
      </c>
      <c r="J999" s="2" t="s">
        <v>1000</v>
      </c>
      <c r="K999" s="2" t="s">
        <v>3900</v>
      </c>
      <c r="L999" s="3">
        <v>33</v>
      </c>
      <c r="M999" s="2" t="s">
        <v>3901</v>
      </c>
      <c r="N999" s="2" t="s">
        <v>3902</v>
      </c>
      <c r="O999" s="2" t="s">
        <v>3898</v>
      </c>
      <c r="P999" s="2" t="s">
        <v>417</v>
      </c>
      <c r="Q999" s="2" t="s">
        <v>3899</v>
      </c>
      <c r="R999" s="2" t="s">
        <v>3903</v>
      </c>
      <c r="S999" s="2" t="s">
        <v>24</v>
      </c>
    </row>
    <row r="1000" spans="1:19" ht="13.9" customHeight="1" x14ac:dyDescent="0.25">
      <c r="A1000" s="12">
        <f>ROUND(Table1[[#This Row],[Capacity]]*134.32,0)</f>
        <v>13298</v>
      </c>
      <c r="B1000" s="4">
        <v>12868</v>
      </c>
      <c r="C1000" s="9" t="s">
        <v>25</v>
      </c>
      <c r="D1000" s="2" t="s">
        <v>25</v>
      </c>
      <c r="E1000" s="2" t="s">
        <v>3905</v>
      </c>
      <c r="F1000" s="2" t="str">
        <f>Table1[[#This Row],[Facility Number]]&amp;"-"&amp;Table1[[#This Row],[Facility Name]]&amp;"-"&amp;Table1[[#This Row],[Level of Care]]</f>
        <v>12868-GAINESVILLE HEALTH CARE CENTER-SNF</v>
      </c>
      <c r="G1000" s="2" t="s">
        <v>3906</v>
      </c>
      <c r="H1000" s="2" t="s">
        <v>3907</v>
      </c>
      <c r="I1000" s="2" t="s">
        <v>3908</v>
      </c>
      <c r="J1000" s="2" t="s">
        <v>3624</v>
      </c>
      <c r="K1000" s="2" t="s">
        <v>3909</v>
      </c>
      <c r="L1000" s="3">
        <v>99</v>
      </c>
      <c r="M1000" s="2" t="s">
        <v>3910</v>
      </c>
      <c r="N1000" s="2" t="s">
        <v>3911</v>
      </c>
      <c r="O1000" s="2" t="s">
        <v>3912</v>
      </c>
      <c r="P1000" s="2" t="s">
        <v>3907</v>
      </c>
      <c r="Q1000" s="2" t="s">
        <v>3908</v>
      </c>
      <c r="R1000" s="2" t="s">
        <v>3913</v>
      </c>
      <c r="S1000" s="2" t="s">
        <v>24</v>
      </c>
    </row>
    <row r="1001" spans="1:19" ht="13.9" customHeight="1" x14ac:dyDescent="0.25">
      <c r="A1001" s="12">
        <f>ROUND(Table1[[#This Row],[Capacity]]*134.32,0)</f>
        <v>33580</v>
      </c>
      <c r="B1001" s="4">
        <v>12909</v>
      </c>
      <c r="C1001" s="9" t="s">
        <v>25</v>
      </c>
      <c r="D1001" s="2" t="s">
        <v>25</v>
      </c>
      <c r="E1001" s="2" t="s">
        <v>3914</v>
      </c>
      <c r="F1001" s="2" t="str">
        <f>Table1[[#This Row],[Facility Number]]&amp;"-"&amp;Table1[[#This Row],[Facility Name]]&amp;"-"&amp;Table1[[#This Row],[Level of Care]]</f>
        <v>12909-DELMAR GARDENS SOUTH-SNF</v>
      </c>
      <c r="G1001" s="2" t="s">
        <v>3915</v>
      </c>
      <c r="H1001" s="2" t="s">
        <v>18</v>
      </c>
      <c r="I1001" s="2" t="s">
        <v>3916</v>
      </c>
      <c r="J1001" s="2" t="s">
        <v>3917</v>
      </c>
      <c r="K1001" s="2" t="s">
        <v>3918</v>
      </c>
      <c r="L1001" s="3">
        <v>250</v>
      </c>
      <c r="M1001" s="2" t="s">
        <v>3919</v>
      </c>
      <c r="N1001" s="2" t="s">
        <v>3920</v>
      </c>
      <c r="O1001" s="2" t="s">
        <v>3921</v>
      </c>
      <c r="P1001" s="2" t="s">
        <v>18</v>
      </c>
      <c r="Q1001" s="2" t="s">
        <v>3916</v>
      </c>
      <c r="R1001" s="2" t="s">
        <v>3922</v>
      </c>
      <c r="S1001" s="2" t="s">
        <v>24</v>
      </c>
    </row>
    <row r="1002" spans="1:19" ht="13.9" customHeight="1" x14ac:dyDescent="0.25">
      <c r="A1002" s="12">
        <f>ROUND(Table1[[#This Row],[Capacity]]*134.32,0)</f>
        <v>12895</v>
      </c>
      <c r="B1002" s="4">
        <v>13167</v>
      </c>
      <c r="C1002" s="9" t="s">
        <v>25</v>
      </c>
      <c r="D1002" s="2" t="s">
        <v>25</v>
      </c>
      <c r="E1002" s="2" t="s">
        <v>3938</v>
      </c>
      <c r="F1002" s="2" t="str">
        <f>Table1[[#This Row],[Facility Number]]&amp;"-"&amp;Table1[[#This Row],[Facility Name]]&amp;"-"&amp;Table1[[#This Row],[Level of Care]]</f>
        <v>13167-VALLEY VIEW HEALTH &amp; REHABILITATION-SNF</v>
      </c>
      <c r="G1002" s="2" t="s">
        <v>3939</v>
      </c>
      <c r="H1002" s="2" t="s">
        <v>2571</v>
      </c>
      <c r="I1002" s="2" t="s">
        <v>3940</v>
      </c>
      <c r="J1002" s="2" t="s">
        <v>427</v>
      </c>
      <c r="K1002" s="2" t="s">
        <v>3941</v>
      </c>
      <c r="L1002" s="3">
        <v>96</v>
      </c>
      <c r="M1002" s="2" t="s">
        <v>3942</v>
      </c>
      <c r="N1002" s="2" t="s">
        <v>3943</v>
      </c>
      <c r="O1002" s="2" t="s">
        <v>3944</v>
      </c>
      <c r="P1002" s="2" t="s">
        <v>2571</v>
      </c>
      <c r="Q1002" s="2" t="s">
        <v>3940</v>
      </c>
      <c r="R1002" s="2" t="s">
        <v>3945</v>
      </c>
      <c r="S1002" s="2" t="s">
        <v>36</v>
      </c>
    </row>
    <row r="1003" spans="1:19" ht="13.9" customHeight="1" x14ac:dyDescent="0.25">
      <c r="A1003" s="12">
        <f>ROUND(Table1[[#This Row],[Capacity]]*134.32,0)</f>
        <v>17462</v>
      </c>
      <c r="B1003" s="4">
        <v>13219</v>
      </c>
      <c r="C1003" s="9" t="s">
        <v>25</v>
      </c>
      <c r="D1003" s="2" t="s">
        <v>25</v>
      </c>
      <c r="E1003" s="2" t="s">
        <v>3957</v>
      </c>
      <c r="F1003" s="2" t="str">
        <f>Table1[[#This Row],[Facility Number]]&amp;"-"&amp;Table1[[#This Row],[Facility Name]]&amp;"-"&amp;Table1[[#This Row],[Level of Care]]</f>
        <v>13219-IGNITE MEDICAL RESORT ST MARYS LLC-SNF</v>
      </c>
      <c r="G1003" s="2" t="s">
        <v>3958</v>
      </c>
      <c r="H1003" s="2" t="s">
        <v>270</v>
      </c>
      <c r="I1003" s="2" t="s">
        <v>3959</v>
      </c>
      <c r="J1003" s="2" t="s">
        <v>1567</v>
      </c>
      <c r="K1003" s="2" t="s">
        <v>3960</v>
      </c>
      <c r="L1003" s="3">
        <v>130</v>
      </c>
      <c r="M1003" s="2" t="s">
        <v>3961</v>
      </c>
      <c r="N1003" s="2" t="s">
        <v>3962</v>
      </c>
      <c r="O1003" s="2" t="s">
        <v>3958</v>
      </c>
      <c r="P1003" s="2" t="s">
        <v>270</v>
      </c>
      <c r="Q1003" s="2" t="s">
        <v>3959</v>
      </c>
      <c r="R1003" s="2" t="s">
        <v>3963</v>
      </c>
      <c r="S1003" s="2" t="s">
        <v>36</v>
      </c>
    </row>
    <row r="1004" spans="1:19" ht="13.9" customHeight="1" x14ac:dyDescent="0.25">
      <c r="A1004" s="12">
        <f>ROUND(Table1[[#This Row],[Capacity]]*134.32,0)</f>
        <v>12089</v>
      </c>
      <c r="B1004" s="4">
        <v>13265</v>
      </c>
      <c r="C1004" s="9" t="s">
        <v>25</v>
      </c>
      <c r="D1004" s="2" t="s">
        <v>25</v>
      </c>
      <c r="E1004" s="2" t="s">
        <v>3969</v>
      </c>
      <c r="F1004" s="2" t="str">
        <f>Table1[[#This Row],[Facility Number]]&amp;"-"&amp;Table1[[#This Row],[Facility Name]]&amp;"-"&amp;Table1[[#This Row],[Level of Care]]</f>
        <v>13265-ASPIRE SENIOR LIVING JONESBURG-SNF</v>
      </c>
      <c r="G1004" s="2" t="s">
        <v>3970</v>
      </c>
      <c r="H1004" s="2" t="s">
        <v>3971</v>
      </c>
      <c r="I1004" s="2" t="s">
        <v>3972</v>
      </c>
      <c r="J1004" s="2" t="s">
        <v>3973</v>
      </c>
      <c r="K1004" s="2" t="s">
        <v>43</v>
      </c>
      <c r="L1004" s="3">
        <v>90</v>
      </c>
      <c r="M1004" s="2" t="s">
        <v>3974</v>
      </c>
      <c r="N1004" s="2" t="s">
        <v>3975</v>
      </c>
      <c r="O1004" s="2" t="s">
        <v>3976</v>
      </c>
      <c r="P1004" s="2" t="s">
        <v>3971</v>
      </c>
      <c r="Q1004" s="2" t="s">
        <v>3977</v>
      </c>
      <c r="R1004" s="2" t="s">
        <v>3978</v>
      </c>
      <c r="S1004" s="2" t="s">
        <v>36</v>
      </c>
    </row>
    <row r="1005" spans="1:19" ht="13.9" customHeight="1" x14ac:dyDescent="0.25">
      <c r="A1005" s="12">
        <f>ROUND(Table1[[#This Row],[Capacity]]*134.32,0)</f>
        <v>16118</v>
      </c>
      <c r="B1005" s="4">
        <v>13324</v>
      </c>
      <c r="C1005" s="9" t="s">
        <v>25</v>
      </c>
      <c r="D1005" s="2" t="s">
        <v>25</v>
      </c>
      <c r="E1005" s="2" t="s">
        <v>3987</v>
      </c>
      <c r="F1005" s="2" t="str">
        <f>Table1[[#This Row],[Facility Number]]&amp;"-"&amp;Table1[[#This Row],[Facility Name]]&amp;"-"&amp;Table1[[#This Row],[Level of Care]]</f>
        <v>13324-GRAND MANOR NURSING &amp; REHABILITATION CENTER-SNF</v>
      </c>
      <c r="G1005" s="2" t="s">
        <v>3988</v>
      </c>
      <c r="H1005" s="2" t="s">
        <v>18</v>
      </c>
      <c r="I1005" s="2" t="s">
        <v>3989</v>
      </c>
      <c r="J1005" s="2" t="s">
        <v>445</v>
      </c>
      <c r="K1005" s="2" t="s">
        <v>3063</v>
      </c>
      <c r="L1005" s="3">
        <v>120</v>
      </c>
      <c r="M1005" s="2" t="s">
        <v>3990</v>
      </c>
      <c r="N1005" s="2" t="s">
        <v>3991</v>
      </c>
      <c r="O1005" s="2" t="s">
        <v>3988</v>
      </c>
      <c r="P1005" s="2" t="s">
        <v>18</v>
      </c>
      <c r="Q1005" s="2" t="s">
        <v>3989</v>
      </c>
      <c r="R1005" s="2" t="s">
        <v>3992</v>
      </c>
      <c r="S1005" s="2" t="s">
        <v>36</v>
      </c>
    </row>
    <row r="1006" spans="1:19" ht="13.9" customHeight="1" x14ac:dyDescent="0.25">
      <c r="A1006" s="12">
        <f>ROUND(Table1[[#This Row],[Capacity]]*134.32,0)</f>
        <v>25521</v>
      </c>
      <c r="B1006" s="4">
        <v>13468</v>
      </c>
      <c r="C1006" s="9" t="s">
        <v>25</v>
      </c>
      <c r="D1006" s="2" t="s">
        <v>25</v>
      </c>
      <c r="E1006" s="2" t="s">
        <v>4010</v>
      </c>
      <c r="F1006" s="2" t="str">
        <f>Table1[[#This Row],[Facility Number]]&amp;"-"&amp;Table1[[#This Row],[Facility Name]]&amp;"-"&amp;Table1[[#This Row],[Level of Care]]</f>
        <v>13468-DELMAR GARDENS OF MERAMEC VALLEY-SNF</v>
      </c>
      <c r="G1006" s="2" t="s">
        <v>4011</v>
      </c>
      <c r="H1006" s="2" t="s">
        <v>823</v>
      </c>
      <c r="I1006" s="2" t="s">
        <v>4012</v>
      </c>
      <c r="J1006" s="2" t="s">
        <v>4013</v>
      </c>
      <c r="K1006" s="2" t="s">
        <v>4014</v>
      </c>
      <c r="L1006" s="3">
        <v>190</v>
      </c>
      <c r="M1006" s="2" t="s">
        <v>4015</v>
      </c>
      <c r="N1006" s="2" t="s">
        <v>4016</v>
      </c>
      <c r="O1006" s="2" t="s">
        <v>4011</v>
      </c>
      <c r="P1006" s="2" t="s">
        <v>823</v>
      </c>
      <c r="Q1006" s="2" t="s">
        <v>4012</v>
      </c>
      <c r="R1006" s="2" t="s">
        <v>4017</v>
      </c>
      <c r="S1006" s="2" t="s">
        <v>36</v>
      </c>
    </row>
    <row r="1007" spans="1:19" ht="13.9" customHeight="1" x14ac:dyDescent="0.25">
      <c r="A1007" s="12">
        <f>ROUND(Table1[[#This Row],[Capacity]]*134.32,0)</f>
        <v>7522</v>
      </c>
      <c r="B1007" s="4">
        <v>13501</v>
      </c>
      <c r="C1007" s="9" t="s">
        <v>25</v>
      </c>
      <c r="D1007" s="2" t="s">
        <v>25</v>
      </c>
      <c r="E1007" s="2" t="s">
        <v>4018</v>
      </c>
      <c r="F1007" s="2" t="str">
        <f>Table1[[#This Row],[Facility Number]]&amp;"-"&amp;Table1[[#This Row],[Facility Name]]&amp;"-"&amp;Table1[[#This Row],[Level of Care]]</f>
        <v>13501-STONEBRIDGE DESOTO-SNF</v>
      </c>
      <c r="G1007" s="2" t="s">
        <v>4019</v>
      </c>
      <c r="H1007" s="2" t="s">
        <v>362</v>
      </c>
      <c r="I1007" s="2" t="s">
        <v>4020</v>
      </c>
      <c r="J1007" s="2" t="s">
        <v>4021</v>
      </c>
      <c r="K1007" s="2" t="s">
        <v>4022</v>
      </c>
      <c r="L1007" s="3">
        <v>56</v>
      </c>
      <c r="M1007" s="2" t="s">
        <v>4023</v>
      </c>
      <c r="N1007" s="2" t="s">
        <v>4024</v>
      </c>
      <c r="O1007" s="2" t="s">
        <v>4019</v>
      </c>
      <c r="P1007" s="2" t="s">
        <v>362</v>
      </c>
      <c r="Q1007" s="2" t="s">
        <v>4020</v>
      </c>
      <c r="R1007" s="2" t="s">
        <v>4025</v>
      </c>
      <c r="S1007" s="2" t="s">
        <v>24</v>
      </c>
    </row>
    <row r="1008" spans="1:19" ht="13.9" customHeight="1" x14ac:dyDescent="0.25">
      <c r="A1008" s="12">
        <f>ROUND(Table1[[#This Row],[Capacity]]*134.32,0)</f>
        <v>36804</v>
      </c>
      <c r="B1008" s="4">
        <v>13536</v>
      </c>
      <c r="C1008" s="9" t="s">
        <v>25</v>
      </c>
      <c r="D1008" s="2" t="s">
        <v>25</v>
      </c>
      <c r="E1008" s="2" t="s">
        <v>4038</v>
      </c>
      <c r="F1008" s="2" t="str">
        <f>Table1[[#This Row],[Facility Number]]&amp;"-"&amp;Table1[[#This Row],[Facility Name]]&amp;"-"&amp;Table1[[#This Row],[Level of Care]]</f>
        <v>13536-LUTHERAN HOME, THE-SNF</v>
      </c>
      <c r="G1008" s="2" t="s">
        <v>4033</v>
      </c>
      <c r="H1008" s="2" t="s">
        <v>417</v>
      </c>
      <c r="I1008" s="2" t="s">
        <v>4034</v>
      </c>
      <c r="J1008" s="2" t="s">
        <v>619</v>
      </c>
      <c r="K1008" s="2" t="s">
        <v>2253</v>
      </c>
      <c r="L1008" s="3">
        <v>274</v>
      </c>
      <c r="M1008" s="2" t="s">
        <v>4035</v>
      </c>
      <c r="N1008" s="2" t="s">
        <v>4036</v>
      </c>
      <c r="O1008" s="2" t="s">
        <v>4033</v>
      </c>
      <c r="P1008" s="2" t="s">
        <v>417</v>
      </c>
      <c r="Q1008" s="2" t="s">
        <v>4034</v>
      </c>
      <c r="R1008" s="2" t="s">
        <v>4037</v>
      </c>
      <c r="S1008" s="2" t="s">
        <v>76</v>
      </c>
    </row>
    <row r="1009" spans="1:19" ht="13.9" customHeight="1" x14ac:dyDescent="0.25">
      <c r="A1009" s="12">
        <f>ROUND(Table1[[#This Row],[Capacity]]*134.32,0)</f>
        <v>9537</v>
      </c>
      <c r="B1009" s="4">
        <v>13652</v>
      </c>
      <c r="C1009" s="9" t="s">
        <v>25</v>
      </c>
      <c r="D1009" s="2" t="s">
        <v>25</v>
      </c>
      <c r="E1009" s="2" t="s">
        <v>4091</v>
      </c>
      <c r="F1009" s="2" t="str">
        <f>Table1[[#This Row],[Facility Number]]&amp;"-"&amp;Table1[[#This Row],[Facility Name]]&amp;"-"&amp;Table1[[#This Row],[Level of Care]]</f>
        <v>13652-CHAFFEE NURSING CENTER-SNF</v>
      </c>
      <c r="G1009" s="2" t="s">
        <v>4092</v>
      </c>
      <c r="H1009" s="2" t="s">
        <v>4093</v>
      </c>
      <c r="I1009" s="2" t="s">
        <v>4094</v>
      </c>
      <c r="J1009" s="2" t="s">
        <v>4095</v>
      </c>
      <c r="K1009" s="2" t="s">
        <v>4096</v>
      </c>
      <c r="L1009" s="3">
        <v>71</v>
      </c>
      <c r="M1009" s="2" t="s">
        <v>4097</v>
      </c>
      <c r="N1009" s="2" t="s">
        <v>4098</v>
      </c>
      <c r="O1009" s="2" t="s">
        <v>4092</v>
      </c>
      <c r="P1009" s="2" t="s">
        <v>4093</v>
      </c>
      <c r="Q1009" s="2" t="s">
        <v>4094</v>
      </c>
      <c r="R1009" s="2" t="s">
        <v>4099</v>
      </c>
      <c r="S1009" s="2" t="s">
        <v>36</v>
      </c>
    </row>
    <row r="1010" spans="1:19" ht="13.9" customHeight="1" x14ac:dyDescent="0.25">
      <c r="A1010" s="12">
        <f>ROUND(Table1[[#This Row],[Capacity]]*134.32,0)</f>
        <v>17059</v>
      </c>
      <c r="B1010" s="4">
        <v>13684</v>
      </c>
      <c r="C1010" s="9" t="s">
        <v>25</v>
      </c>
      <c r="D1010" s="2" t="s">
        <v>25</v>
      </c>
      <c r="E1010" s="2" t="s">
        <v>4108</v>
      </c>
      <c r="F1010" s="2" t="str">
        <f>Table1[[#This Row],[Facility Number]]&amp;"-"&amp;Table1[[#This Row],[Facility Name]]&amp;"-"&amp;Table1[[#This Row],[Level of Care]]</f>
        <v>13684-REPUBLIC NURSING &amp; REHAB-SNF</v>
      </c>
      <c r="G1010" s="2" t="s">
        <v>4109</v>
      </c>
      <c r="H1010" s="2" t="s">
        <v>4110</v>
      </c>
      <c r="I1010" s="2" t="s">
        <v>4111</v>
      </c>
      <c r="J1010" s="2" t="s">
        <v>726</v>
      </c>
      <c r="K1010" s="2" t="s">
        <v>4112</v>
      </c>
      <c r="L1010" s="3">
        <v>127</v>
      </c>
      <c r="M1010" s="2" t="s">
        <v>4113</v>
      </c>
      <c r="N1010" s="2" t="s">
        <v>4114</v>
      </c>
      <c r="O1010" s="2" t="s">
        <v>4109</v>
      </c>
      <c r="P1010" s="2" t="s">
        <v>4110</v>
      </c>
      <c r="Q1010" s="2" t="s">
        <v>4111</v>
      </c>
      <c r="R1010" s="2" t="s">
        <v>4115</v>
      </c>
      <c r="S1010" s="2" t="s">
        <v>36</v>
      </c>
    </row>
    <row r="1011" spans="1:19" ht="13.9" customHeight="1" x14ac:dyDescent="0.25">
      <c r="A1011" s="12">
        <f>ROUND(Table1[[#This Row],[Capacity]]*134.32,0)</f>
        <v>10611</v>
      </c>
      <c r="B1011" s="4">
        <v>13744</v>
      </c>
      <c r="C1011" s="9" t="s">
        <v>25</v>
      </c>
      <c r="D1011" s="2" t="s">
        <v>25</v>
      </c>
      <c r="E1011" s="2" t="s">
        <v>4128</v>
      </c>
      <c r="F1011" s="2" t="str">
        <f>Table1[[#This Row],[Facility Number]]&amp;"-"&amp;Table1[[#This Row],[Facility Name]]&amp;"-"&amp;Table1[[#This Row],[Level of Care]]</f>
        <v>13744-ST CLAIR NURSING CENTER-SNF</v>
      </c>
      <c r="G1011" s="2" t="s">
        <v>4129</v>
      </c>
      <c r="H1011" s="2" t="s">
        <v>744</v>
      </c>
      <c r="I1011" s="2" t="s">
        <v>4130</v>
      </c>
      <c r="J1011" s="2" t="s">
        <v>4131</v>
      </c>
      <c r="K1011" s="2" t="s">
        <v>4132</v>
      </c>
      <c r="L1011" s="3">
        <v>79</v>
      </c>
      <c r="M1011" s="2" t="s">
        <v>4133</v>
      </c>
      <c r="N1011" s="2" t="s">
        <v>4134</v>
      </c>
      <c r="O1011" s="2" t="s">
        <v>4135</v>
      </c>
      <c r="P1011" s="2" t="s">
        <v>744</v>
      </c>
      <c r="Q1011" s="2" t="s">
        <v>4130</v>
      </c>
      <c r="R1011" s="2" t="s">
        <v>4136</v>
      </c>
      <c r="S1011" s="2" t="s">
        <v>36</v>
      </c>
    </row>
    <row r="1012" spans="1:19" ht="13.9" customHeight="1" x14ac:dyDescent="0.25">
      <c r="A1012" s="12">
        <f>ROUND(Table1[[#This Row],[Capacity]]*134.32,0)</f>
        <v>11014</v>
      </c>
      <c r="B1012" s="4">
        <v>13840</v>
      </c>
      <c r="C1012" s="9" t="s">
        <v>25</v>
      </c>
      <c r="D1012" s="2" t="s">
        <v>25</v>
      </c>
      <c r="E1012" s="2" t="s">
        <v>4144</v>
      </c>
      <c r="F1012" s="2" t="str">
        <f>Table1[[#This Row],[Facility Number]]&amp;"-"&amp;Table1[[#This Row],[Facility Name]]&amp;"-"&amp;Table1[[#This Row],[Level of Care]]</f>
        <v>13840-NIXA NURSING &amp; REHAB-SNF</v>
      </c>
      <c r="G1012" s="2" t="s">
        <v>4145</v>
      </c>
      <c r="H1012" s="2" t="s">
        <v>4146</v>
      </c>
      <c r="I1012" s="2" t="s">
        <v>4147</v>
      </c>
      <c r="J1012" s="2" t="s">
        <v>516</v>
      </c>
      <c r="K1012" s="2" t="s">
        <v>999</v>
      </c>
      <c r="L1012" s="3">
        <v>82</v>
      </c>
      <c r="M1012" s="2" t="s">
        <v>4148</v>
      </c>
      <c r="N1012" s="2" t="s">
        <v>4149</v>
      </c>
      <c r="O1012" s="2" t="s">
        <v>4150</v>
      </c>
      <c r="P1012" s="2" t="s">
        <v>4146</v>
      </c>
      <c r="Q1012" s="2" t="s">
        <v>4147</v>
      </c>
      <c r="R1012" s="2" t="s">
        <v>4151</v>
      </c>
      <c r="S1012" s="2" t="s">
        <v>36</v>
      </c>
    </row>
    <row r="1013" spans="1:19" ht="13.9" customHeight="1" x14ac:dyDescent="0.25">
      <c r="A1013" s="12">
        <f>ROUND(Table1[[#This Row],[Capacity]]*134.32,0)</f>
        <v>13298</v>
      </c>
      <c r="B1013" s="4">
        <v>13887</v>
      </c>
      <c r="C1013" s="9" t="s">
        <v>25</v>
      </c>
      <c r="D1013" s="2" t="s">
        <v>25</v>
      </c>
      <c r="E1013" s="2" t="s">
        <v>4159</v>
      </c>
      <c r="F1013" s="2" t="str">
        <f>Table1[[#This Row],[Facility Number]]&amp;"-"&amp;Table1[[#This Row],[Facility Name]]&amp;"-"&amp;Table1[[#This Row],[Level of Care]]</f>
        <v>13887-COMMUNITY MANOR-SNF</v>
      </c>
      <c r="G1013" s="2" t="s">
        <v>4160</v>
      </c>
      <c r="H1013" s="2" t="s">
        <v>119</v>
      </c>
      <c r="I1013" s="2" t="s">
        <v>4161</v>
      </c>
      <c r="J1013" s="2" t="s">
        <v>4162</v>
      </c>
      <c r="K1013" s="2" t="s">
        <v>4163</v>
      </c>
      <c r="L1013" s="3">
        <v>99</v>
      </c>
      <c r="M1013" s="2" t="s">
        <v>4164</v>
      </c>
      <c r="N1013" s="2" t="s">
        <v>4165</v>
      </c>
      <c r="O1013" s="2" t="s">
        <v>4166</v>
      </c>
      <c r="P1013" s="2" t="s">
        <v>119</v>
      </c>
      <c r="Q1013" s="2" t="s">
        <v>4161</v>
      </c>
      <c r="R1013" s="2" t="s">
        <v>4167</v>
      </c>
      <c r="S1013" s="2" t="s">
        <v>36</v>
      </c>
    </row>
    <row r="1014" spans="1:19" ht="13.9" customHeight="1" x14ac:dyDescent="0.25">
      <c r="A1014" s="12">
        <f>ROUND(Table1[[#This Row],[Capacity]]*134.32,0)</f>
        <v>8059</v>
      </c>
      <c r="B1014" s="4">
        <v>13926</v>
      </c>
      <c r="C1014" s="9" t="s">
        <v>25</v>
      </c>
      <c r="D1014" s="2" t="s">
        <v>25</v>
      </c>
      <c r="E1014" s="2" t="s">
        <v>4168</v>
      </c>
      <c r="F1014" s="2" t="str">
        <f>Table1[[#This Row],[Facility Number]]&amp;"-"&amp;Table1[[#This Row],[Facility Name]]&amp;"-"&amp;Table1[[#This Row],[Level of Care]]</f>
        <v>13926-ASPIRE SENIOR LIVING GERALD-SNF</v>
      </c>
      <c r="G1014" s="2" t="s">
        <v>4169</v>
      </c>
      <c r="H1014" s="2" t="s">
        <v>4170</v>
      </c>
      <c r="I1014" s="2" t="s">
        <v>4171</v>
      </c>
      <c r="J1014" s="2" t="s">
        <v>491</v>
      </c>
      <c r="K1014" s="2" t="s">
        <v>491</v>
      </c>
      <c r="L1014" s="3">
        <v>60</v>
      </c>
      <c r="M1014" s="2" t="s">
        <v>4172</v>
      </c>
      <c r="N1014" s="2" t="s">
        <v>4173</v>
      </c>
      <c r="O1014" s="2" t="s">
        <v>4174</v>
      </c>
      <c r="P1014" s="2" t="s">
        <v>4170</v>
      </c>
      <c r="Q1014" s="2" t="s">
        <v>4175</v>
      </c>
      <c r="R1014" s="2" t="s">
        <v>4176</v>
      </c>
      <c r="S1014" s="2" t="s">
        <v>36</v>
      </c>
    </row>
    <row r="1015" spans="1:19" ht="13.9" customHeight="1" x14ac:dyDescent="0.25">
      <c r="A1015" s="12">
        <f>ROUND(Table1[[#This Row],[Capacity]]*134.32,0)</f>
        <v>16118</v>
      </c>
      <c r="B1015" s="4">
        <v>13963</v>
      </c>
      <c r="C1015" s="9" t="s">
        <v>25</v>
      </c>
      <c r="D1015" s="2" t="s">
        <v>25</v>
      </c>
      <c r="E1015" s="2" t="s">
        <v>4177</v>
      </c>
      <c r="F1015" s="2" t="str">
        <f>Table1[[#This Row],[Facility Number]]&amp;"-"&amp;Table1[[#This Row],[Facility Name]]&amp;"-"&amp;Table1[[#This Row],[Level of Care]]</f>
        <v>13963-GARDEN VIEW CARE CENTER-SNF</v>
      </c>
      <c r="G1015" s="2" t="s">
        <v>4178</v>
      </c>
      <c r="H1015" s="2" t="s">
        <v>3164</v>
      </c>
      <c r="I1015" s="2" t="s">
        <v>4179</v>
      </c>
      <c r="J1015" s="2" t="s">
        <v>4180</v>
      </c>
      <c r="K1015" s="2" t="s">
        <v>4181</v>
      </c>
      <c r="L1015" s="3">
        <v>120</v>
      </c>
      <c r="M1015" s="2" t="s">
        <v>4182</v>
      </c>
      <c r="N1015" s="2" t="s">
        <v>4183</v>
      </c>
      <c r="O1015" s="2" t="s">
        <v>4178</v>
      </c>
      <c r="P1015" s="2" t="s">
        <v>3164</v>
      </c>
      <c r="Q1015" s="2" t="s">
        <v>4179</v>
      </c>
      <c r="R1015" s="2" t="s">
        <v>4184</v>
      </c>
      <c r="S1015" s="2" t="s">
        <v>24</v>
      </c>
    </row>
    <row r="1016" spans="1:19" ht="13.9" customHeight="1" x14ac:dyDescent="0.25">
      <c r="A1016" s="12">
        <f>ROUND(Table1[[#This Row],[Capacity]]*134.32,0)</f>
        <v>32237</v>
      </c>
      <c r="B1016" s="4">
        <v>14093</v>
      </c>
      <c r="C1016" s="9" t="s">
        <v>25</v>
      </c>
      <c r="D1016" s="2" t="s">
        <v>25</v>
      </c>
      <c r="E1016" s="2" t="s">
        <v>4196</v>
      </c>
      <c r="F1016" s="2" t="str">
        <f>Table1[[#This Row],[Facility Number]]&amp;"-"&amp;Table1[[#This Row],[Facility Name]]&amp;"-"&amp;Table1[[#This Row],[Level of Care]]</f>
        <v>14093-DELMAR GARDENS NORTH-SNF</v>
      </c>
      <c r="G1016" s="2" t="s">
        <v>4197</v>
      </c>
      <c r="H1016" s="2" t="s">
        <v>4198</v>
      </c>
      <c r="I1016" s="2" t="s">
        <v>4199</v>
      </c>
      <c r="J1016" s="2" t="s">
        <v>4200</v>
      </c>
      <c r="K1016" s="2" t="s">
        <v>4201</v>
      </c>
      <c r="L1016" s="3">
        <v>240</v>
      </c>
      <c r="M1016" s="2" t="s">
        <v>4202</v>
      </c>
      <c r="N1016" s="2" t="s">
        <v>4203</v>
      </c>
      <c r="O1016" s="2" t="s">
        <v>4197</v>
      </c>
      <c r="P1016" s="2" t="s">
        <v>4198</v>
      </c>
      <c r="Q1016" s="2" t="s">
        <v>4199</v>
      </c>
      <c r="R1016" s="2" t="s">
        <v>4204</v>
      </c>
      <c r="S1016" s="2" t="s">
        <v>36</v>
      </c>
    </row>
    <row r="1017" spans="1:19" ht="13.9" customHeight="1" x14ac:dyDescent="0.25">
      <c r="A1017" s="12">
        <f>ROUND(Table1[[#This Row],[Capacity]]*134.32,0)</f>
        <v>12089</v>
      </c>
      <c r="B1017" s="4">
        <v>14102</v>
      </c>
      <c r="C1017" s="9" t="s">
        <v>25</v>
      </c>
      <c r="D1017" s="2" t="s">
        <v>25</v>
      </c>
      <c r="E1017" s="2" t="s">
        <v>4205</v>
      </c>
      <c r="F1017" s="2" t="str">
        <f>Table1[[#This Row],[Facility Number]]&amp;"-"&amp;Table1[[#This Row],[Facility Name]]&amp;"-"&amp;Table1[[#This Row],[Level of Care]]</f>
        <v>14102-CLARA MANOR NURSING HOME-SNF</v>
      </c>
      <c r="G1017" s="2" t="s">
        <v>4206</v>
      </c>
      <c r="H1017" s="2" t="s">
        <v>68</v>
      </c>
      <c r="I1017" s="2" t="s">
        <v>4207</v>
      </c>
      <c r="J1017" s="2" t="s">
        <v>841</v>
      </c>
      <c r="K1017" s="2" t="s">
        <v>4208</v>
      </c>
      <c r="L1017" s="3">
        <v>90</v>
      </c>
      <c r="M1017" s="2" t="s">
        <v>4209</v>
      </c>
      <c r="N1017" s="2" t="s">
        <v>4210</v>
      </c>
      <c r="O1017" s="2" t="s">
        <v>4206</v>
      </c>
      <c r="P1017" s="2" t="s">
        <v>68</v>
      </c>
      <c r="Q1017" s="2" t="s">
        <v>4207</v>
      </c>
      <c r="R1017" s="2" t="s">
        <v>4211</v>
      </c>
      <c r="S1017" s="2" t="s">
        <v>24</v>
      </c>
    </row>
    <row r="1018" spans="1:19" ht="13.9" customHeight="1" x14ac:dyDescent="0.25">
      <c r="A1018" s="12">
        <f>ROUND(Table1[[#This Row],[Capacity]]*134.32,0)</f>
        <v>8865</v>
      </c>
      <c r="B1018" s="4">
        <v>14119</v>
      </c>
      <c r="C1018" s="9" t="s">
        <v>25</v>
      </c>
      <c r="D1018" s="2" t="s">
        <v>25</v>
      </c>
      <c r="E1018" s="2" t="s">
        <v>4212</v>
      </c>
      <c r="F1018" s="2" t="str">
        <f>Table1[[#This Row],[Facility Number]]&amp;"-"&amp;Table1[[#This Row],[Facility Name]]&amp;"-"&amp;Table1[[#This Row],[Level of Care]]</f>
        <v>14119-EDGEWOOD MANOR HEALTH CARE CENTER-SNF</v>
      </c>
      <c r="G1018" s="2" t="s">
        <v>4213</v>
      </c>
      <c r="H1018" s="2" t="s">
        <v>326</v>
      </c>
      <c r="I1018" s="2" t="s">
        <v>4214</v>
      </c>
      <c r="J1018" s="2" t="s">
        <v>4215</v>
      </c>
      <c r="K1018" s="2" t="s">
        <v>552</v>
      </c>
      <c r="L1018" s="3">
        <v>66</v>
      </c>
      <c r="M1018" s="2" t="s">
        <v>4216</v>
      </c>
      <c r="N1018" s="2" t="s">
        <v>4217</v>
      </c>
      <c r="O1018" s="2" t="s">
        <v>4213</v>
      </c>
      <c r="P1018" s="2" t="s">
        <v>326</v>
      </c>
      <c r="Q1018" s="2" t="s">
        <v>4214</v>
      </c>
      <c r="R1018" s="2" t="s">
        <v>4218</v>
      </c>
      <c r="S1018" s="2" t="s">
        <v>36</v>
      </c>
    </row>
    <row r="1019" spans="1:19" ht="13.9" customHeight="1" x14ac:dyDescent="0.25">
      <c r="A1019" s="12">
        <f>ROUND(Table1[[#This Row],[Capacity]]*134.32,0)</f>
        <v>17730</v>
      </c>
      <c r="B1019" s="4">
        <v>14130</v>
      </c>
      <c r="C1019" s="9" t="s">
        <v>25</v>
      </c>
      <c r="D1019" s="2" t="s">
        <v>25</v>
      </c>
      <c r="E1019" s="2" t="s">
        <v>4219</v>
      </c>
      <c r="F1019" s="2" t="str">
        <f>Table1[[#This Row],[Facility Number]]&amp;"-"&amp;Table1[[#This Row],[Facility Name]]&amp;"-"&amp;Table1[[#This Row],[Level of Care]]</f>
        <v>14130-LINN OAK REHABILITATION CENTER-SNF</v>
      </c>
      <c r="G1019" s="2" t="s">
        <v>4220</v>
      </c>
      <c r="H1019" s="2" t="s">
        <v>337</v>
      </c>
      <c r="I1019" s="2" t="s">
        <v>4221</v>
      </c>
      <c r="J1019" s="2" t="s">
        <v>4222</v>
      </c>
      <c r="K1019" s="2" t="s">
        <v>4223</v>
      </c>
      <c r="L1019" s="3">
        <v>132</v>
      </c>
      <c r="M1019" s="2" t="s">
        <v>4224</v>
      </c>
      <c r="N1019" s="2" t="s">
        <v>4225</v>
      </c>
      <c r="O1019" s="2" t="s">
        <v>4220</v>
      </c>
      <c r="P1019" s="2" t="s">
        <v>337</v>
      </c>
      <c r="Q1019" s="2" t="s">
        <v>4221</v>
      </c>
      <c r="R1019" s="2" t="s">
        <v>4226</v>
      </c>
      <c r="S1019" s="2" t="s">
        <v>76</v>
      </c>
    </row>
    <row r="1020" spans="1:19" ht="13.9" customHeight="1" x14ac:dyDescent="0.25">
      <c r="A1020" s="12">
        <f>ROUND(Table1[[#This Row],[Capacity]]*134.32,0)</f>
        <v>16118</v>
      </c>
      <c r="B1020" s="4">
        <v>14200</v>
      </c>
      <c r="C1020" s="9" t="s">
        <v>25</v>
      </c>
      <c r="D1020" s="2" t="s">
        <v>25</v>
      </c>
      <c r="E1020" s="2" t="s">
        <v>4239</v>
      </c>
      <c r="F1020" s="2" t="str">
        <f>Table1[[#This Row],[Facility Number]]&amp;"-"&amp;Table1[[#This Row],[Facility Name]]&amp;"-"&amp;Table1[[#This Row],[Level of Care]]</f>
        <v>14200-STONEBRIDGE FLORISSANT-SNF</v>
      </c>
      <c r="G1020" s="2" t="s">
        <v>4240</v>
      </c>
      <c r="H1020" s="2" t="s">
        <v>51</v>
      </c>
      <c r="I1020" s="2" t="s">
        <v>4241</v>
      </c>
      <c r="J1020" s="2" t="s">
        <v>4242</v>
      </c>
      <c r="K1020" s="2" t="s">
        <v>2689</v>
      </c>
      <c r="L1020" s="3">
        <v>120</v>
      </c>
      <c r="M1020" s="2" t="s">
        <v>4243</v>
      </c>
      <c r="N1020" s="2" t="s">
        <v>4244</v>
      </c>
      <c r="O1020" s="2" t="s">
        <v>4245</v>
      </c>
      <c r="P1020" s="2" t="s">
        <v>51</v>
      </c>
      <c r="Q1020" s="2" t="s">
        <v>4241</v>
      </c>
      <c r="R1020" s="2" t="s">
        <v>4246</v>
      </c>
      <c r="S1020" s="2" t="s">
        <v>24</v>
      </c>
    </row>
    <row r="1021" spans="1:19" ht="13.9" customHeight="1" x14ac:dyDescent="0.25">
      <c r="A1021" s="12">
        <f>ROUND(Table1[[#This Row],[Capacity]]*134.32,0)</f>
        <v>16118</v>
      </c>
      <c r="B1021" s="4">
        <v>14251</v>
      </c>
      <c r="C1021" s="9" t="s">
        <v>25</v>
      </c>
      <c r="D1021" s="2" t="s">
        <v>25</v>
      </c>
      <c r="E1021" s="2" t="s">
        <v>4247</v>
      </c>
      <c r="F1021" s="2" t="str">
        <f>Table1[[#This Row],[Facility Number]]&amp;"-"&amp;Table1[[#This Row],[Facility Name]]&amp;"-"&amp;Table1[[#This Row],[Level of Care]]</f>
        <v>14251-SPRING RIVER CHRISTIAN VILLAGE, INC-SNF</v>
      </c>
      <c r="G1021" s="2" t="s">
        <v>4248</v>
      </c>
      <c r="H1021" s="2" t="s">
        <v>609</v>
      </c>
      <c r="I1021" s="2" t="s">
        <v>4249</v>
      </c>
      <c r="J1021" s="2" t="s">
        <v>1157</v>
      </c>
      <c r="K1021" s="2" t="s">
        <v>72</v>
      </c>
      <c r="L1021" s="3">
        <v>120</v>
      </c>
      <c r="M1021" s="2" t="s">
        <v>4250</v>
      </c>
      <c r="N1021" s="2" t="s">
        <v>4251</v>
      </c>
      <c r="O1021" s="2" t="s">
        <v>4248</v>
      </c>
      <c r="P1021" s="2" t="s">
        <v>609</v>
      </c>
      <c r="Q1021" s="2" t="s">
        <v>4249</v>
      </c>
      <c r="R1021" s="2" t="s">
        <v>4247</v>
      </c>
      <c r="S1021" s="2" t="s">
        <v>76</v>
      </c>
    </row>
    <row r="1022" spans="1:19" ht="13.9" customHeight="1" x14ac:dyDescent="0.25">
      <c r="A1022" s="12">
        <f>ROUND(Table1[[#This Row],[Capacity]]*134.32,0)</f>
        <v>20148</v>
      </c>
      <c r="B1022" s="4">
        <v>14296</v>
      </c>
      <c r="C1022" s="9" t="s">
        <v>25</v>
      </c>
      <c r="D1022" s="2" t="s">
        <v>25</v>
      </c>
      <c r="E1022" s="2" t="s">
        <v>4258</v>
      </c>
      <c r="F1022" s="2" t="str">
        <f>Table1[[#This Row],[Facility Number]]&amp;"-"&amp;Table1[[#This Row],[Facility Name]]&amp;"-"&amp;Table1[[#This Row],[Level of Care]]</f>
        <v>14296-CRESTWOOD HEALTH CARE CENTER, LLC-SNF</v>
      </c>
      <c r="G1022" s="2" t="s">
        <v>4259</v>
      </c>
      <c r="H1022" s="2" t="s">
        <v>51</v>
      </c>
      <c r="I1022" s="2" t="s">
        <v>4260</v>
      </c>
      <c r="J1022" s="2" t="s">
        <v>272</v>
      </c>
      <c r="K1022" s="2" t="s">
        <v>4261</v>
      </c>
      <c r="L1022" s="3">
        <v>150</v>
      </c>
      <c r="M1022" s="2" t="s">
        <v>4262</v>
      </c>
      <c r="N1022" s="2" t="s">
        <v>4263</v>
      </c>
      <c r="O1022" s="2" t="s">
        <v>4259</v>
      </c>
      <c r="P1022" s="2" t="s">
        <v>51</v>
      </c>
      <c r="Q1022" s="2" t="s">
        <v>4260</v>
      </c>
      <c r="R1022" s="2" t="s">
        <v>4258</v>
      </c>
      <c r="S1022" s="2" t="s">
        <v>36</v>
      </c>
    </row>
    <row r="1023" spans="1:19" ht="13.9" customHeight="1" x14ac:dyDescent="0.25">
      <c r="A1023" s="12">
        <f>ROUND(Table1[[#This Row],[Capacity]]*134.32,0)</f>
        <v>8059</v>
      </c>
      <c r="B1023" s="4">
        <v>14428</v>
      </c>
      <c r="C1023" s="9" t="s">
        <v>25</v>
      </c>
      <c r="D1023" s="2" t="s">
        <v>25</v>
      </c>
      <c r="E1023" s="2" t="s">
        <v>4284</v>
      </c>
      <c r="F1023" s="2" t="str">
        <f>Table1[[#This Row],[Facility Number]]&amp;"-"&amp;Table1[[#This Row],[Facility Name]]&amp;"-"&amp;Table1[[#This Row],[Level of Care]]</f>
        <v>14428-RIVERDELL CARE CENTER-SNF</v>
      </c>
      <c r="G1023" s="2" t="s">
        <v>4285</v>
      </c>
      <c r="H1023" s="2" t="s">
        <v>90</v>
      </c>
      <c r="I1023" s="2" t="s">
        <v>4286</v>
      </c>
      <c r="J1023" s="2" t="s">
        <v>2226</v>
      </c>
      <c r="K1023" s="2" t="s">
        <v>727</v>
      </c>
      <c r="L1023" s="3">
        <v>60</v>
      </c>
      <c r="M1023" s="2" t="s">
        <v>4287</v>
      </c>
      <c r="N1023" s="2" t="s">
        <v>4288</v>
      </c>
      <c r="O1023" s="2" t="s">
        <v>4285</v>
      </c>
      <c r="P1023" s="2" t="s">
        <v>90</v>
      </c>
      <c r="Q1023" s="2" t="s">
        <v>4286</v>
      </c>
      <c r="R1023" s="2" t="s">
        <v>4289</v>
      </c>
      <c r="S1023" s="2" t="s">
        <v>24</v>
      </c>
    </row>
    <row r="1024" spans="1:19" ht="13.9" customHeight="1" x14ac:dyDescent="0.25">
      <c r="A1024" s="12">
        <f>ROUND(Table1[[#This Row],[Capacity]]*134.32,0)</f>
        <v>9671</v>
      </c>
      <c r="B1024" s="4">
        <v>14443</v>
      </c>
      <c r="C1024" s="9" t="s">
        <v>25</v>
      </c>
      <c r="D1024" s="2" t="s">
        <v>25</v>
      </c>
      <c r="E1024" s="2" t="s">
        <v>4297</v>
      </c>
      <c r="F1024" s="2" t="str">
        <f>Table1[[#This Row],[Facility Number]]&amp;"-"&amp;Table1[[#This Row],[Facility Name]]&amp;"-"&amp;Table1[[#This Row],[Level of Care]]</f>
        <v>14443-COUNTRY MEADOWS-SNF</v>
      </c>
      <c r="G1024" s="2" t="s">
        <v>4298</v>
      </c>
      <c r="H1024" s="2" t="s">
        <v>2605</v>
      </c>
      <c r="I1024" s="2" t="s">
        <v>4299</v>
      </c>
      <c r="J1024" s="2" t="s">
        <v>61</v>
      </c>
      <c r="K1024" s="2" t="s">
        <v>4300</v>
      </c>
      <c r="L1024" s="3">
        <v>72</v>
      </c>
      <c r="M1024" s="2" t="s">
        <v>4301</v>
      </c>
      <c r="N1024" s="2" t="s">
        <v>4302</v>
      </c>
      <c r="O1024" s="2" t="s">
        <v>4298</v>
      </c>
      <c r="P1024" s="2" t="s">
        <v>2605</v>
      </c>
      <c r="Q1024" s="2" t="s">
        <v>4299</v>
      </c>
      <c r="R1024" s="2" t="s">
        <v>4303</v>
      </c>
      <c r="S1024" s="2" t="s">
        <v>36</v>
      </c>
    </row>
    <row r="1025" spans="1:19" ht="13.9" customHeight="1" x14ac:dyDescent="0.25">
      <c r="A1025" s="12">
        <f>ROUND(Table1[[#This Row],[Capacity]]*134.32,0)</f>
        <v>14104</v>
      </c>
      <c r="B1025" s="4">
        <v>14454</v>
      </c>
      <c r="C1025" s="9" t="s">
        <v>25</v>
      </c>
      <c r="D1025" s="2" t="s">
        <v>25</v>
      </c>
      <c r="E1025" s="2" t="s">
        <v>4304</v>
      </c>
      <c r="F1025" s="2" t="str">
        <f>Table1[[#This Row],[Facility Number]]&amp;"-"&amp;Table1[[#This Row],[Facility Name]]&amp;"-"&amp;Table1[[#This Row],[Level of Care]]</f>
        <v>14454-MONTICELLO HOUSE-SNF</v>
      </c>
      <c r="G1025" s="2" t="s">
        <v>4305</v>
      </c>
      <c r="H1025" s="2" t="s">
        <v>70</v>
      </c>
      <c r="I1025" s="2" t="s">
        <v>4306</v>
      </c>
      <c r="J1025" s="2" t="s">
        <v>1334</v>
      </c>
      <c r="K1025" s="2" t="s">
        <v>1950</v>
      </c>
      <c r="L1025" s="3">
        <v>105</v>
      </c>
      <c r="M1025" s="2" t="s">
        <v>4307</v>
      </c>
      <c r="N1025" s="2" t="s">
        <v>4308</v>
      </c>
      <c r="O1025" s="2" t="s">
        <v>4309</v>
      </c>
      <c r="P1025" s="2" t="s">
        <v>70</v>
      </c>
      <c r="Q1025" s="2" t="s">
        <v>4310</v>
      </c>
      <c r="R1025" s="2" t="s">
        <v>4311</v>
      </c>
      <c r="S1025" s="2" t="s">
        <v>24</v>
      </c>
    </row>
    <row r="1026" spans="1:19" ht="13.9" customHeight="1" x14ac:dyDescent="0.25">
      <c r="A1026" s="12">
        <f>ROUND(Table1[[#This Row],[Capacity]]*134.32,0)</f>
        <v>57758</v>
      </c>
      <c r="B1026" s="4">
        <v>14529</v>
      </c>
      <c r="C1026" s="9" t="s">
        <v>25</v>
      </c>
      <c r="D1026" s="2" t="s">
        <v>25</v>
      </c>
      <c r="E1026" s="2" t="s">
        <v>4312</v>
      </c>
      <c r="F1026" s="2" t="str">
        <f>Table1[[#This Row],[Facility Number]]&amp;"-"&amp;Table1[[#This Row],[Facility Name]]&amp;"-"&amp;Table1[[#This Row],[Level of Care]]</f>
        <v>14529-JOHN KNOX VILLAGE CARE CENTER-SNF</v>
      </c>
      <c r="G1026" s="2" t="s">
        <v>4313</v>
      </c>
      <c r="H1026" s="2" t="s">
        <v>1725</v>
      </c>
      <c r="I1026" s="2" t="s">
        <v>4314</v>
      </c>
      <c r="J1026" s="2" t="s">
        <v>4315</v>
      </c>
      <c r="K1026" s="2" t="s">
        <v>4316</v>
      </c>
      <c r="L1026" s="3">
        <v>430</v>
      </c>
      <c r="M1026" s="2" t="s">
        <v>4317</v>
      </c>
      <c r="N1026" s="2" t="s">
        <v>4318</v>
      </c>
      <c r="O1026" s="2" t="s">
        <v>4319</v>
      </c>
      <c r="P1026" s="2" t="s">
        <v>1725</v>
      </c>
      <c r="Q1026" s="2" t="s">
        <v>4314</v>
      </c>
      <c r="R1026" s="2" t="s">
        <v>4320</v>
      </c>
      <c r="S1026" s="2" t="s">
        <v>76</v>
      </c>
    </row>
    <row r="1027" spans="1:19" ht="13.9" customHeight="1" x14ac:dyDescent="0.25">
      <c r="A1027" s="12">
        <f>ROUND(Table1[[#This Row],[Capacity]]*134.32,0)</f>
        <v>19476</v>
      </c>
      <c r="B1027" s="4">
        <v>14557</v>
      </c>
      <c r="C1027" s="9" t="s">
        <v>25</v>
      </c>
      <c r="D1027" s="2" t="s">
        <v>25</v>
      </c>
      <c r="E1027" s="2" t="s">
        <v>4321</v>
      </c>
      <c r="F1027" s="2" t="str">
        <f>Table1[[#This Row],[Facility Number]]&amp;"-"&amp;Table1[[#This Row],[Facility Name]]&amp;"-"&amp;Table1[[#This Row],[Level of Care]]</f>
        <v>14557-LANSDOWNE VILLAGE-SNF</v>
      </c>
      <c r="G1027" s="2" t="s">
        <v>4322</v>
      </c>
      <c r="H1027" s="2" t="s">
        <v>18</v>
      </c>
      <c r="I1027" s="2" t="s">
        <v>4323</v>
      </c>
      <c r="J1027" s="2" t="s">
        <v>151</v>
      </c>
      <c r="K1027" s="2" t="s">
        <v>4324</v>
      </c>
      <c r="L1027" s="3">
        <v>145</v>
      </c>
      <c r="M1027" s="2" t="s">
        <v>4325</v>
      </c>
      <c r="N1027" s="2" t="s">
        <v>4326</v>
      </c>
      <c r="O1027" s="2" t="s">
        <v>4322</v>
      </c>
      <c r="P1027" s="2" t="s">
        <v>18</v>
      </c>
      <c r="Q1027" s="2" t="s">
        <v>4323</v>
      </c>
      <c r="R1027" s="2" t="s">
        <v>4327</v>
      </c>
      <c r="S1027" s="2" t="s">
        <v>36</v>
      </c>
    </row>
    <row r="1028" spans="1:19" ht="13.9" customHeight="1" x14ac:dyDescent="0.25">
      <c r="A1028" s="12">
        <f>ROUND(Table1[[#This Row],[Capacity]]*134.32,0)</f>
        <v>13029</v>
      </c>
      <c r="B1028" s="4">
        <v>14661</v>
      </c>
      <c r="C1028" s="9" t="s">
        <v>25</v>
      </c>
      <c r="D1028" s="2" t="s">
        <v>25</v>
      </c>
      <c r="E1028" s="2" t="s">
        <v>4328</v>
      </c>
      <c r="F1028" s="2" t="str">
        <f>Table1[[#This Row],[Facility Number]]&amp;"-"&amp;Table1[[#This Row],[Facility Name]]&amp;"-"&amp;Table1[[#This Row],[Level of Care]]</f>
        <v>14661-BROOKING PARK-SNF</v>
      </c>
      <c r="G1028" s="2" t="s">
        <v>4329</v>
      </c>
      <c r="H1028" s="2" t="s">
        <v>694</v>
      </c>
      <c r="I1028" s="2" t="s">
        <v>4330</v>
      </c>
      <c r="J1028" s="2" t="s">
        <v>4331</v>
      </c>
      <c r="K1028" s="2" t="s">
        <v>1560</v>
      </c>
      <c r="L1028" s="3">
        <v>97</v>
      </c>
      <c r="M1028" s="2" t="s">
        <v>4332</v>
      </c>
      <c r="N1028" s="2" t="s">
        <v>4333</v>
      </c>
      <c r="O1028" s="2" t="s">
        <v>4329</v>
      </c>
      <c r="P1028" s="2" t="s">
        <v>694</v>
      </c>
      <c r="Q1028" s="2" t="s">
        <v>4330</v>
      </c>
      <c r="R1028" s="2" t="s">
        <v>4334</v>
      </c>
      <c r="S1028" s="2" t="s">
        <v>76</v>
      </c>
    </row>
    <row r="1029" spans="1:19" ht="13.9" customHeight="1" x14ac:dyDescent="0.25">
      <c r="A1029" s="12">
        <f>ROUND(Table1[[#This Row],[Capacity]]*134.32,0)</f>
        <v>15581</v>
      </c>
      <c r="B1029" s="4">
        <v>14817</v>
      </c>
      <c r="C1029" s="9" t="s">
        <v>25</v>
      </c>
      <c r="D1029" s="2" t="s">
        <v>25</v>
      </c>
      <c r="E1029" s="2" t="s">
        <v>4348</v>
      </c>
      <c r="F1029" s="2" t="str">
        <f>Table1[[#This Row],[Facility Number]]&amp;"-"&amp;Table1[[#This Row],[Facility Name]]&amp;"-"&amp;Table1[[#This Row],[Level of Care]]</f>
        <v>14817-BENTWOOD NURSING &amp; REHAB-SNF</v>
      </c>
      <c r="G1029" s="2" t="s">
        <v>4349</v>
      </c>
      <c r="H1029" s="2" t="s">
        <v>51</v>
      </c>
      <c r="I1029" s="2" t="s">
        <v>4350</v>
      </c>
      <c r="J1029" s="2" t="s">
        <v>2663</v>
      </c>
      <c r="K1029" s="2" t="s">
        <v>1749</v>
      </c>
      <c r="L1029" s="3">
        <v>116</v>
      </c>
      <c r="M1029" s="2" t="s">
        <v>4351</v>
      </c>
      <c r="N1029" s="2" t="s">
        <v>4352</v>
      </c>
      <c r="O1029" s="2" t="s">
        <v>4349</v>
      </c>
      <c r="P1029" s="2" t="s">
        <v>51</v>
      </c>
      <c r="Q1029" s="2" t="s">
        <v>4350</v>
      </c>
      <c r="R1029" s="2" t="s">
        <v>4353</v>
      </c>
      <c r="S1029" s="2" t="s">
        <v>36</v>
      </c>
    </row>
    <row r="1030" spans="1:19" ht="13.9" customHeight="1" x14ac:dyDescent="0.25">
      <c r="A1030" s="12">
        <f>ROUND(Table1[[#This Row],[Capacity]]*134.32,0)</f>
        <v>8059</v>
      </c>
      <c r="B1030" s="4">
        <v>14926</v>
      </c>
      <c r="C1030" s="9" t="s">
        <v>25</v>
      </c>
      <c r="D1030" s="2" t="s">
        <v>25</v>
      </c>
      <c r="E1030" s="2" t="s">
        <v>4379</v>
      </c>
      <c r="F1030" s="2" t="str">
        <f>Table1[[#This Row],[Facility Number]]&amp;"-"&amp;Table1[[#This Row],[Facility Name]]&amp;"-"&amp;Table1[[#This Row],[Level of Care]]</f>
        <v>14926-COUNTRY VIEW NURSING FACILITY, INC-SNF</v>
      </c>
      <c r="G1030" s="2" t="s">
        <v>4380</v>
      </c>
      <c r="H1030" s="2" t="s">
        <v>2168</v>
      </c>
      <c r="I1030" s="2" t="s">
        <v>4381</v>
      </c>
      <c r="J1030" s="2" t="s">
        <v>4382</v>
      </c>
      <c r="K1030" s="2" t="s">
        <v>4383</v>
      </c>
      <c r="L1030" s="3">
        <v>60</v>
      </c>
      <c r="M1030" s="2" t="s">
        <v>4384</v>
      </c>
      <c r="N1030" s="2" t="s">
        <v>4385</v>
      </c>
      <c r="O1030" s="2" t="s">
        <v>4386</v>
      </c>
      <c r="P1030" s="2" t="s">
        <v>2168</v>
      </c>
      <c r="Q1030" s="2" t="s">
        <v>4387</v>
      </c>
      <c r="R1030" s="2" t="s">
        <v>4379</v>
      </c>
      <c r="S1030" s="2" t="s">
        <v>24</v>
      </c>
    </row>
    <row r="1031" spans="1:19" ht="13.9" customHeight="1" x14ac:dyDescent="0.25">
      <c r="A1031" s="12">
        <f>ROUND(Table1[[#This Row],[Capacity]]*134.32,0)</f>
        <v>8059</v>
      </c>
      <c r="B1031" s="4">
        <v>14982</v>
      </c>
      <c r="C1031" s="9" t="s">
        <v>25</v>
      </c>
      <c r="D1031" s="2" t="s">
        <v>25</v>
      </c>
      <c r="E1031" s="2" t="s">
        <v>4398</v>
      </c>
      <c r="F1031" s="2" t="str">
        <f>Table1[[#This Row],[Facility Number]]&amp;"-"&amp;Table1[[#This Row],[Facility Name]]&amp;"-"&amp;Table1[[#This Row],[Level of Care]]</f>
        <v>14982-KATY MANOR-SNF</v>
      </c>
      <c r="G1031" s="2" t="s">
        <v>4399</v>
      </c>
      <c r="H1031" s="2" t="s">
        <v>4400</v>
      </c>
      <c r="I1031" s="2" t="s">
        <v>4401</v>
      </c>
      <c r="J1031" s="2" t="s">
        <v>210</v>
      </c>
      <c r="K1031" s="2" t="s">
        <v>4402</v>
      </c>
      <c r="L1031" s="3">
        <v>60</v>
      </c>
      <c r="M1031" s="2" t="s">
        <v>4403</v>
      </c>
      <c r="N1031" s="2" t="s">
        <v>4404</v>
      </c>
      <c r="O1031" s="2" t="s">
        <v>2824</v>
      </c>
      <c r="P1031" s="2" t="s">
        <v>4400</v>
      </c>
      <c r="Q1031" s="2" t="s">
        <v>4405</v>
      </c>
      <c r="R1031" s="2" t="s">
        <v>4406</v>
      </c>
      <c r="S1031" s="2" t="s">
        <v>664</v>
      </c>
    </row>
    <row r="1032" spans="1:19" ht="13.9" customHeight="1" x14ac:dyDescent="0.25">
      <c r="A1032" s="12">
        <f>ROUND(Table1[[#This Row],[Capacity]]*134.32,0)</f>
        <v>13701</v>
      </c>
      <c r="B1032" s="4">
        <v>15045</v>
      </c>
      <c r="C1032" s="9" t="s">
        <v>25</v>
      </c>
      <c r="D1032" s="2" t="s">
        <v>25</v>
      </c>
      <c r="E1032" s="2" t="s">
        <v>4418</v>
      </c>
      <c r="F1032" s="2" t="str">
        <f>Table1[[#This Row],[Facility Number]]&amp;"-"&amp;Table1[[#This Row],[Facility Name]]&amp;"-"&amp;Table1[[#This Row],[Level of Care]]</f>
        <v>15045-GRANDVIEW HEALTHCARE CENTER-SNF</v>
      </c>
      <c r="G1032" s="2" t="s">
        <v>4419</v>
      </c>
      <c r="H1032" s="2" t="s">
        <v>488</v>
      </c>
      <c r="I1032" s="2" t="s">
        <v>4420</v>
      </c>
      <c r="J1032" s="2" t="s">
        <v>1796</v>
      </c>
      <c r="K1032" s="2" t="s">
        <v>4421</v>
      </c>
      <c r="L1032" s="3">
        <v>102</v>
      </c>
      <c r="M1032" s="2" t="s">
        <v>4422</v>
      </c>
      <c r="N1032" s="2" t="s">
        <v>4423</v>
      </c>
      <c r="O1032" s="2" t="s">
        <v>4419</v>
      </c>
      <c r="P1032" s="2" t="s">
        <v>488</v>
      </c>
      <c r="Q1032" s="2" t="s">
        <v>4420</v>
      </c>
      <c r="R1032" s="2" t="s">
        <v>494</v>
      </c>
      <c r="S1032" s="2" t="s">
        <v>36</v>
      </c>
    </row>
    <row r="1033" spans="1:19" ht="13.9" customHeight="1" x14ac:dyDescent="0.25">
      <c r="A1033" s="12">
        <f>ROUND(Table1[[#This Row],[Capacity]]*134.32,0)</f>
        <v>12089</v>
      </c>
      <c r="B1033" s="4">
        <v>15101</v>
      </c>
      <c r="C1033" s="9" t="s">
        <v>25</v>
      </c>
      <c r="D1033" s="2" t="s">
        <v>25</v>
      </c>
      <c r="E1033" s="2" t="s">
        <v>4435</v>
      </c>
      <c r="F1033" s="2" t="str">
        <f>Table1[[#This Row],[Facility Number]]&amp;"-"&amp;Table1[[#This Row],[Facility Name]]&amp;"-"&amp;Table1[[#This Row],[Level of Care]]</f>
        <v>15101-PLEASANT HILL HEALTH AND REHABILITATION CENTER-SNF</v>
      </c>
      <c r="G1033" s="2" t="s">
        <v>4436</v>
      </c>
      <c r="H1033" s="2" t="s">
        <v>4437</v>
      </c>
      <c r="I1033" s="2" t="s">
        <v>4438</v>
      </c>
      <c r="J1033" s="2" t="s">
        <v>4439</v>
      </c>
      <c r="K1033" s="2" t="s">
        <v>4440</v>
      </c>
      <c r="L1033" s="3">
        <v>90</v>
      </c>
      <c r="M1033" s="2" t="s">
        <v>4441</v>
      </c>
      <c r="N1033" s="2" t="s">
        <v>4442</v>
      </c>
      <c r="O1033" s="2" t="s">
        <v>4436</v>
      </c>
      <c r="P1033" s="2" t="s">
        <v>4437</v>
      </c>
      <c r="Q1033" s="2" t="s">
        <v>4438</v>
      </c>
      <c r="R1033" s="2" t="s">
        <v>3749</v>
      </c>
      <c r="S1033" s="2" t="s">
        <v>36</v>
      </c>
    </row>
    <row r="1034" spans="1:19" ht="13.9" customHeight="1" x14ac:dyDescent="0.25">
      <c r="A1034" s="12">
        <f>ROUND(Table1[[#This Row],[Capacity]]*134.32,0)</f>
        <v>28207</v>
      </c>
      <c r="B1034" s="4">
        <v>15226</v>
      </c>
      <c r="C1034" s="9" t="s">
        <v>25</v>
      </c>
      <c r="D1034" s="2" t="s">
        <v>25</v>
      </c>
      <c r="E1034" s="2" t="s">
        <v>4458</v>
      </c>
      <c r="F1034" s="2" t="str">
        <f>Table1[[#This Row],[Facility Number]]&amp;"-"&amp;Table1[[#This Row],[Facility Name]]&amp;"-"&amp;Table1[[#This Row],[Level of Care]]</f>
        <v>15226-BETHESDA MEADOW-SNF</v>
      </c>
      <c r="G1034" s="2" t="s">
        <v>4459</v>
      </c>
      <c r="H1034" s="2" t="s">
        <v>4460</v>
      </c>
      <c r="I1034" s="2" t="s">
        <v>4461</v>
      </c>
      <c r="J1034" s="2" t="s">
        <v>4462</v>
      </c>
      <c r="K1034" s="2" t="s">
        <v>4463</v>
      </c>
      <c r="L1034" s="3">
        <v>210</v>
      </c>
      <c r="M1034" s="2" t="s">
        <v>4464</v>
      </c>
      <c r="N1034" s="2" t="s">
        <v>4465</v>
      </c>
      <c r="O1034" s="2" t="s">
        <v>4459</v>
      </c>
      <c r="P1034" s="2" t="s">
        <v>4460</v>
      </c>
      <c r="Q1034" s="2" t="s">
        <v>4461</v>
      </c>
      <c r="R1034" s="2" t="s">
        <v>214</v>
      </c>
      <c r="S1034" s="2" t="s">
        <v>76</v>
      </c>
    </row>
    <row r="1035" spans="1:19" ht="13.9" customHeight="1" x14ac:dyDescent="0.25">
      <c r="A1035" s="12">
        <f>ROUND(Table1[[#This Row],[Capacity]]*134.32,0)</f>
        <v>12089</v>
      </c>
      <c r="B1035" s="4">
        <v>15243</v>
      </c>
      <c r="C1035" s="9" t="s">
        <v>25</v>
      </c>
      <c r="D1035" s="2" t="s">
        <v>25</v>
      </c>
      <c r="E1035" s="2" t="s">
        <v>4466</v>
      </c>
      <c r="F1035" s="2" t="str">
        <f>Table1[[#This Row],[Facility Number]]&amp;"-"&amp;Table1[[#This Row],[Facility Name]]&amp;"-"&amp;Table1[[#This Row],[Level of Care]]</f>
        <v>15243-WARSAW HEALTH AND REHABILITATION CENTER-SNF</v>
      </c>
      <c r="G1035" s="2" t="s">
        <v>4467</v>
      </c>
      <c r="H1035" s="2" t="s">
        <v>2338</v>
      </c>
      <c r="I1035" s="2" t="s">
        <v>4468</v>
      </c>
      <c r="J1035" s="2" t="s">
        <v>151</v>
      </c>
      <c r="K1035" s="2" t="s">
        <v>4469</v>
      </c>
      <c r="L1035" s="3">
        <v>90</v>
      </c>
      <c r="M1035" s="2" t="s">
        <v>4470</v>
      </c>
      <c r="N1035" s="2" t="s">
        <v>4471</v>
      </c>
      <c r="O1035" s="2" t="s">
        <v>4467</v>
      </c>
      <c r="P1035" s="2" t="s">
        <v>2338</v>
      </c>
      <c r="Q1035" s="2" t="s">
        <v>4468</v>
      </c>
      <c r="R1035" s="2" t="s">
        <v>3749</v>
      </c>
      <c r="S1035" s="2" t="s">
        <v>36</v>
      </c>
    </row>
    <row r="1036" spans="1:19" ht="13.9" customHeight="1" x14ac:dyDescent="0.25">
      <c r="A1036" s="12">
        <f>ROUND(Table1[[#This Row],[Capacity]]*134.32,0)</f>
        <v>12089</v>
      </c>
      <c r="B1036" s="4">
        <v>15258</v>
      </c>
      <c r="C1036" s="9" t="s">
        <v>25</v>
      </c>
      <c r="D1036" s="2" t="s">
        <v>25</v>
      </c>
      <c r="E1036" s="2" t="s">
        <v>4472</v>
      </c>
      <c r="F1036" s="2" t="str">
        <f>Table1[[#This Row],[Facility Number]]&amp;"-"&amp;Table1[[#This Row],[Facility Name]]&amp;"-"&amp;Table1[[#This Row],[Level of Care]]</f>
        <v>15258-BLUE CIRCLE REHAB AND NURSING-SNF</v>
      </c>
      <c r="G1036" s="2" t="s">
        <v>4473</v>
      </c>
      <c r="H1036" s="2" t="s">
        <v>18</v>
      </c>
      <c r="I1036" s="2" t="s">
        <v>4474</v>
      </c>
      <c r="J1036" s="2" t="s">
        <v>4475</v>
      </c>
      <c r="K1036" s="2" t="s">
        <v>4476</v>
      </c>
      <c r="L1036" s="3">
        <v>90</v>
      </c>
      <c r="M1036" s="2" t="s">
        <v>4477</v>
      </c>
      <c r="N1036" s="2" t="s">
        <v>4478</v>
      </c>
      <c r="O1036" s="2" t="s">
        <v>4473</v>
      </c>
      <c r="P1036" s="2" t="s">
        <v>18</v>
      </c>
      <c r="Q1036" s="2" t="s">
        <v>4474</v>
      </c>
      <c r="R1036" s="2" t="s">
        <v>4479</v>
      </c>
      <c r="S1036" s="2" t="s">
        <v>36</v>
      </c>
    </row>
    <row r="1037" spans="1:19" ht="13.9" customHeight="1" x14ac:dyDescent="0.25">
      <c r="A1037" s="12">
        <f>ROUND(Table1[[#This Row],[Capacity]]*134.32,0)</f>
        <v>20148</v>
      </c>
      <c r="B1037" s="4">
        <v>15265</v>
      </c>
      <c r="C1037" s="9" t="s">
        <v>25</v>
      </c>
      <c r="D1037" s="2" t="s">
        <v>25</v>
      </c>
      <c r="E1037" s="2" t="s">
        <v>4480</v>
      </c>
      <c r="F1037" s="2" t="str">
        <f>Table1[[#This Row],[Facility Number]]&amp;"-"&amp;Table1[[#This Row],[Facility Name]]&amp;"-"&amp;Table1[[#This Row],[Level of Care]]</f>
        <v>15265-ESTATES OF SPANISH LAKE, THE-SNF</v>
      </c>
      <c r="G1037" s="2" t="s">
        <v>4481</v>
      </c>
      <c r="H1037" s="2" t="s">
        <v>18</v>
      </c>
      <c r="I1037" s="2" t="s">
        <v>4482</v>
      </c>
      <c r="J1037" s="2" t="s">
        <v>2267</v>
      </c>
      <c r="K1037" s="2" t="s">
        <v>4483</v>
      </c>
      <c r="L1037" s="3">
        <v>150</v>
      </c>
      <c r="M1037" s="2" t="s">
        <v>4484</v>
      </c>
      <c r="N1037" s="2" t="s">
        <v>4485</v>
      </c>
      <c r="O1037" s="2" t="s">
        <v>4481</v>
      </c>
      <c r="P1037" s="2" t="s">
        <v>18</v>
      </c>
      <c r="Q1037" s="2" t="s">
        <v>4482</v>
      </c>
      <c r="R1037" s="2" t="s">
        <v>4486</v>
      </c>
      <c r="S1037" s="2" t="s">
        <v>36</v>
      </c>
    </row>
    <row r="1038" spans="1:19" ht="13.9" customHeight="1" x14ac:dyDescent="0.25">
      <c r="A1038" s="12">
        <f>ROUND(Table1[[#This Row],[Capacity]]*134.32,0)</f>
        <v>20014</v>
      </c>
      <c r="B1038" s="4">
        <v>15436</v>
      </c>
      <c r="C1038" s="9" t="s">
        <v>25</v>
      </c>
      <c r="D1038" s="2" t="s">
        <v>25</v>
      </c>
      <c r="E1038" s="2" t="s">
        <v>4526</v>
      </c>
      <c r="F1038" s="2" t="str">
        <f>Table1[[#This Row],[Facility Number]]&amp;"-"&amp;Table1[[#This Row],[Facility Name]]&amp;"-"&amp;Table1[[#This Row],[Level of Care]]</f>
        <v>15436-ASCENSION LIVING SHERBROOKE VILLAGE-SNF</v>
      </c>
      <c r="G1038" s="2" t="s">
        <v>4527</v>
      </c>
      <c r="H1038" s="2" t="s">
        <v>18</v>
      </c>
      <c r="I1038" s="2" t="s">
        <v>4528</v>
      </c>
      <c r="J1038" s="2" t="s">
        <v>4529</v>
      </c>
      <c r="K1038" s="2" t="s">
        <v>4530</v>
      </c>
      <c r="L1038" s="3">
        <v>149</v>
      </c>
      <c r="M1038" s="2" t="s">
        <v>4531</v>
      </c>
      <c r="N1038" s="2" t="s">
        <v>4532</v>
      </c>
      <c r="O1038" s="2" t="s">
        <v>4527</v>
      </c>
      <c r="P1038" s="2" t="s">
        <v>18</v>
      </c>
      <c r="Q1038" s="2" t="s">
        <v>4528</v>
      </c>
      <c r="R1038" s="2" t="s">
        <v>4533</v>
      </c>
      <c r="S1038" s="2" t="s">
        <v>76</v>
      </c>
    </row>
    <row r="1039" spans="1:19" ht="13.9" customHeight="1" x14ac:dyDescent="0.25">
      <c r="A1039" s="12">
        <f>ROUND(Table1[[#This Row],[Capacity]]*134.32,0)</f>
        <v>16118</v>
      </c>
      <c r="B1039" s="4">
        <v>15454</v>
      </c>
      <c r="C1039" s="9" t="s">
        <v>25</v>
      </c>
      <c r="D1039" s="2" t="s">
        <v>25</v>
      </c>
      <c r="E1039" s="2" t="s">
        <v>4534</v>
      </c>
      <c r="F1039" s="2" t="str">
        <f>Table1[[#This Row],[Facility Number]]&amp;"-"&amp;Table1[[#This Row],[Facility Name]]&amp;"-"&amp;Table1[[#This Row],[Level of Care]]</f>
        <v>15454-U-CITY FOREST MANOR-SNF</v>
      </c>
      <c r="G1039" s="2" t="s">
        <v>4535</v>
      </c>
      <c r="H1039" s="2" t="s">
        <v>18</v>
      </c>
      <c r="I1039" s="2" t="s">
        <v>4536</v>
      </c>
      <c r="J1039" s="2" t="s">
        <v>4537</v>
      </c>
      <c r="K1039" s="2" t="s">
        <v>4538</v>
      </c>
      <c r="L1039" s="3">
        <v>120</v>
      </c>
      <c r="M1039" s="2" t="s">
        <v>4539</v>
      </c>
      <c r="N1039" s="2" t="s">
        <v>4540</v>
      </c>
      <c r="O1039" s="2" t="s">
        <v>4535</v>
      </c>
      <c r="P1039" s="2" t="s">
        <v>18</v>
      </c>
      <c r="Q1039" s="2" t="s">
        <v>4536</v>
      </c>
      <c r="R1039" s="2" t="s">
        <v>4541</v>
      </c>
      <c r="S1039" s="2" t="s">
        <v>36</v>
      </c>
    </row>
    <row r="1040" spans="1:19" ht="13.9" customHeight="1" x14ac:dyDescent="0.25">
      <c r="A1040" s="12">
        <f>ROUND(Table1[[#This Row],[Capacity]]*134.32,0)</f>
        <v>17462</v>
      </c>
      <c r="B1040" s="4">
        <v>15467</v>
      </c>
      <c r="C1040" s="9" t="s">
        <v>25</v>
      </c>
      <c r="D1040" s="2" t="s">
        <v>25</v>
      </c>
      <c r="E1040" s="2" t="s">
        <v>4542</v>
      </c>
      <c r="F1040" s="2" t="str">
        <f>Table1[[#This Row],[Facility Number]]&amp;"-"&amp;Table1[[#This Row],[Facility Name]]&amp;"-"&amp;Table1[[#This Row],[Level of Care]]</f>
        <v>15467-SURREY PLACE ST LUKE'S HOSPITAL SKILLED NURSING-SNF</v>
      </c>
      <c r="G1040" s="2" t="s">
        <v>4543</v>
      </c>
      <c r="H1040" s="2" t="s">
        <v>694</v>
      </c>
      <c r="I1040" s="2" t="s">
        <v>4544</v>
      </c>
      <c r="J1040" s="2" t="s">
        <v>481</v>
      </c>
      <c r="K1040" s="2" t="s">
        <v>490</v>
      </c>
      <c r="L1040" s="3">
        <v>130</v>
      </c>
      <c r="M1040" s="2" t="s">
        <v>4545</v>
      </c>
      <c r="N1040" s="2" t="s">
        <v>4546</v>
      </c>
      <c r="O1040" s="2" t="s">
        <v>4543</v>
      </c>
      <c r="P1040" s="2" t="s">
        <v>694</v>
      </c>
      <c r="Q1040" s="2" t="s">
        <v>4544</v>
      </c>
      <c r="R1040" s="2" t="s">
        <v>4547</v>
      </c>
      <c r="S1040" s="2" t="s">
        <v>76</v>
      </c>
    </row>
    <row r="1041" spans="1:19" ht="13.9" customHeight="1" x14ac:dyDescent="0.25">
      <c r="A1041" s="12">
        <f>ROUND(Table1[[#This Row],[Capacity]]*134.32,0)</f>
        <v>8059</v>
      </c>
      <c r="B1041" s="4">
        <v>15510</v>
      </c>
      <c r="C1041" s="9" t="s">
        <v>25</v>
      </c>
      <c r="D1041" s="2" t="s">
        <v>25</v>
      </c>
      <c r="E1041" s="2" t="s">
        <v>4548</v>
      </c>
      <c r="F1041" s="2" t="str">
        <f>Table1[[#This Row],[Facility Number]]&amp;"-"&amp;Table1[[#This Row],[Facility Name]]&amp;"-"&amp;Table1[[#This Row],[Level of Care]]</f>
        <v>15510-DIXON NURSING &amp; REHAB-SNF</v>
      </c>
      <c r="G1041" s="2" t="s">
        <v>4549</v>
      </c>
      <c r="H1041" s="2" t="s">
        <v>4550</v>
      </c>
      <c r="I1041" s="2" t="s">
        <v>4551</v>
      </c>
      <c r="J1041" s="2" t="s">
        <v>4552</v>
      </c>
      <c r="K1041" s="2" t="s">
        <v>1965</v>
      </c>
      <c r="L1041" s="3">
        <v>60</v>
      </c>
      <c r="M1041" s="2" t="s">
        <v>4553</v>
      </c>
      <c r="N1041" s="2" t="s">
        <v>4554</v>
      </c>
      <c r="O1041" s="2" t="s">
        <v>4549</v>
      </c>
      <c r="P1041" s="2" t="s">
        <v>4550</v>
      </c>
      <c r="Q1041" s="2" t="s">
        <v>4551</v>
      </c>
      <c r="R1041" s="2" t="s">
        <v>4555</v>
      </c>
      <c r="S1041" s="2" t="s">
        <v>36</v>
      </c>
    </row>
    <row r="1042" spans="1:19" ht="13.9" customHeight="1" x14ac:dyDescent="0.25">
      <c r="A1042" s="12">
        <f>ROUND(Table1[[#This Row],[Capacity]]*134.32,0)</f>
        <v>9671</v>
      </c>
      <c r="B1042" s="4">
        <v>15538</v>
      </c>
      <c r="C1042" s="9" t="s">
        <v>25</v>
      </c>
      <c r="D1042" s="2" t="s">
        <v>25</v>
      </c>
      <c r="E1042" s="2" t="s">
        <v>4556</v>
      </c>
      <c r="F1042" s="2" t="str">
        <f>Table1[[#This Row],[Facility Number]]&amp;"-"&amp;Table1[[#This Row],[Facility Name]]&amp;"-"&amp;Table1[[#This Row],[Level of Care]]</f>
        <v>15538-GIDEON CARE CENTER-SNF</v>
      </c>
      <c r="G1042" s="2" t="s">
        <v>4557</v>
      </c>
      <c r="H1042" s="2" t="s">
        <v>4558</v>
      </c>
      <c r="I1042" s="2" t="s">
        <v>4559</v>
      </c>
      <c r="J1042" s="2" t="s">
        <v>611</v>
      </c>
      <c r="K1042" s="2" t="s">
        <v>113</v>
      </c>
      <c r="L1042" s="3">
        <v>72</v>
      </c>
      <c r="M1042" s="2" t="s">
        <v>4560</v>
      </c>
      <c r="N1042" s="2" t="s">
        <v>4561</v>
      </c>
      <c r="O1042" s="2" t="s">
        <v>4562</v>
      </c>
      <c r="P1042" s="2" t="s">
        <v>4558</v>
      </c>
      <c r="Q1042" s="2" t="s">
        <v>4563</v>
      </c>
      <c r="R1042" s="2" t="s">
        <v>4564</v>
      </c>
      <c r="S1042" s="2" t="s">
        <v>24</v>
      </c>
    </row>
    <row r="1043" spans="1:19" ht="13.9" customHeight="1" x14ac:dyDescent="0.25">
      <c r="A1043" s="12">
        <f>ROUND(Table1[[#This Row],[Capacity]]*134.32,0)</f>
        <v>14104</v>
      </c>
      <c r="B1043" s="4">
        <v>15542</v>
      </c>
      <c r="C1043" s="9" t="s">
        <v>25</v>
      </c>
      <c r="D1043" s="2" t="s">
        <v>25</v>
      </c>
      <c r="E1043" s="2" t="s">
        <v>4565</v>
      </c>
      <c r="F1043" s="2" t="str">
        <f>Table1[[#This Row],[Facility Number]]&amp;"-"&amp;Table1[[#This Row],[Facility Name]]&amp;"-"&amp;Table1[[#This Row],[Level of Care]]</f>
        <v>15542-MOUNTAIN VIEW HEALTHCARE-SNF</v>
      </c>
      <c r="G1043" s="2" t="s">
        <v>4566</v>
      </c>
      <c r="H1043" s="2" t="s">
        <v>4567</v>
      </c>
      <c r="I1043" s="2" t="s">
        <v>4568</v>
      </c>
      <c r="J1043" s="2" t="s">
        <v>4569</v>
      </c>
      <c r="K1043" s="2" t="s">
        <v>4570</v>
      </c>
      <c r="L1043" s="3">
        <v>105</v>
      </c>
      <c r="M1043" s="2" t="s">
        <v>4571</v>
      </c>
      <c r="N1043" s="2" t="s">
        <v>4572</v>
      </c>
      <c r="O1043" s="2" t="s">
        <v>4573</v>
      </c>
      <c r="P1043" s="2" t="s">
        <v>4567</v>
      </c>
      <c r="Q1043" s="2" t="s">
        <v>4574</v>
      </c>
      <c r="R1043" s="2" t="s">
        <v>634</v>
      </c>
      <c r="S1043" s="2" t="s">
        <v>76</v>
      </c>
    </row>
    <row r="1044" spans="1:19" ht="13.9" customHeight="1" x14ac:dyDescent="0.25">
      <c r="A1044" s="12">
        <f>ROUND(Table1[[#This Row],[Capacity]]*134.32,0)</f>
        <v>8059</v>
      </c>
      <c r="B1044" s="4">
        <v>15550</v>
      </c>
      <c r="C1044" s="9" t="s">
        <v>25</v>
      </c>
      <c r="D1044" s="2" t="s">
        <v>25</v>
      </c>
      <c r="E1044" s="2" t="s">
        <v>4576</v>
      </c>
      <c r="F1044" s="2" t="str">
        <f>Table1[[#This Row],[Facility Number]]&amp;"-"&amp;Table1[[#This Row],[Facility Name]]&amp;"-"&amp;Table1[[#This Row],[Level of Care]]</f>
        <v>15550-GREENVILLE HEALTH CARE CENTER-SNF</v>
      </c>
      <c r="G1044" s="2" t="s">
        <v>4577</v>
      </c>
      <c r="H1044" s="2" t="s">
        <v>4578</v>
      </c>
      <c r="I1044" s="2" t="s">
        <v>4579</v>
      </c>
      <c r="J1044" s="2" t="s">
        <v>61</v>
      </c>
      <c r="K1044" s="2" t="s">
        <v>4580</v>
      </c>
      <c r="L1044" s="3">
        <v>60</v>
      </c>
      <c r="M1044" s="2" t="s">
        <v>4581</v>
      </c>
      <c r="N1044" s="2" t="s">
        <v>4582</v>
      </c>
      <c r="O1044" s="2" t="s">
        <v>4583</v>
      </c>
      <c r="P1044" s="2" t="s">
        <v>4578</v>
      </c>
      <c r="Q1044" s="2" t="s">
        <v>4584</v>
      </c>
      <c r="R1044" s="2" t="s">
        <v>4585</v>
      </c>
      <c r="S1044" s="2" t="s">
        <v>36</v>
      </c>
    </row>
    <row r="1045" spans="1:19" ht="13.9" customHeight="1" x14ac:dyDescent="0.25">
      <c r="A1045" s="12">
        <f>ROUND(Table1[[#This Row],[Capacity]]*134.32,0)</f>
        <v>8059</v>
      </c>
      <c r="B1045" s="4">
        <v>15634</v>
      </c>
      <c r="C1045" s="9" t="s">
        <v>25</v>
      </c>
      <c r="D1045" s="2" t="s">
        <v>25</v>
      </c>
      <c r="E1045" s="2" t="s">
        <v>4594</v>
      </c>
      <c r="F1045" s="2" t="str">
        <f>Table1[[#This Row],[Facility Number]]&amp;"-"&amp;Table1[[#This Row],[Facility Name]]&amp;"-"&amp;Table1[[#This Row],[Level of Care]]</f>
        <v>15634-WESTVIEW NURSING HOME-SNF</v>
      </c>
      <c r="G1045" s="2" t="s">
        <v>4595</v>
      </c>
      <c r="H1045" s="2" t="s">
        <v>4596</v>
      </c>
      <c r="I1045" s="2" t="s">
        <v>4597</v>
      </c>
      <c r="J1045" s="2" t="s">
        <v>4598</v>
      </c>
      <c r="K1045" s="2" t="s">
        <v>4599</v>
      </c>
      <c r="L1045" s="3">
        <v>60</v>
      </c>
      <c r="M1045" s="2" t="s">
        <v>4600</v>
      </c>
      <c r="N1045" s="2" t="s">
        <v>4601</v>
      </c>
      <c r="O1045" s="2" t="s">
        <v>4595</v>
      </c>
      <c r="P1045" s="2" t="s">
        <v>4596</v>
      </c>
      <c r="Q1045" s="2" t="s">
        <v>4597</v>
      </c>
      <c r="R1045" s="2" t="s">
        <v>4602</v>
      </c>
      <c r="S1045" s="2" t="s">
        <v>24</v>
      </c>
    </row>
    <row r="1046" spans="1:19" ht="13.9" customHeight="1" x14ac:dyDescent="0.25">
      <c r="A1046" s="12">
        <f>ROUND(Table1[[#This Row],[Capacity]]*134.32,0)</f>
        <v>15581</v>
      </c>
      <c r="B1046" s="4">
        <v>15650</v>
      </c>
      <c r="C1046" s="9" t="s">
        <v>25</v>
      </c>
      <c r="D1046" s="2" t="s">
        <v>25</v>
      </c>
      <c r="E1046" s="2" t="s">
        <v>4603</v>
      </c>
      <c r="F1046" s="2" t="str">
        <f>Table1[[#This Row],[Facility Number]]&amp;"-"&amp;Table1[[#This Row],[Facility Name]]&amp;"-"&amp;Table1[[#This Row],[Level of Care]]</f>
        <v>15650-LEBANON SOUTH NURSING &amp; REHAB-SNF</v>
      </c>
      <c r="G1046" s="2" t="s">
        <v>4609</v>
      </c>
      <c r="H1046" s="2" t="s">
        <v>1706</v>
      </c>
      <c r="I1046" s="2" t="s">
        <v>4605</v>
      </c>
      <c r="J1046" s="2" t="s">
        <v>619</v>
      </c>
      <c r="K1046" s="2" t="s">
        <v>4606</v>
      </c>
      <c r="L1046" s="3">
        <v>116</v>
      </c>
      <c r="M1046" s="2" t="s">
        <v>4607</v>
      </c>
      <c r="N1046" s="2" t="s">
        <v>4608</v>
      </c>
      <c r="O1046" s="2" t="s">
        <v>4609</v>
      </c>
      <c r="P1046" s="2" t="s">
        <v>1706</v>
      </c>
      <c r="Q1046" s="2" t="s">
        <v>4605</v>
      </c>
      <c r="R1046" s="2" t="s">
        <v>4610</v>
      </c>
      <c r="S1046" s="2" t="s">
        <v>36</v>
      </c>
    </row>
    <row r="1047" spans="1:19" ht="13.9" customHeight="1" x14ac:dyDescent="0.25">
      <c r="A1047" s="12">
        <f>ROUND(Table1[[#This Row],[Capacity]]*134.32,0)</f>
        <v>12089</v>
      </c>
      <c r="B1047" s="4">
        <v>15750</v>
      </c>
      <c r="C1047" s="9" t="s">
        <v>25</v>
      </c>
      <c r="D1047" s="2" t="s">
        <v>25</v>
      </c>
      <c r="E1047" s="2" t="s">
        <v>4611</v>
      </c>
      <c r="F1047" s="2" t="str">
        <f>Table1[[#This Row],[Facility Number]]&amp;"-"&amp;Table1[[#This Row],[Facility Name]]&amp;"-"&amp;Table1[[#This Row],[Level of Care]]</f>
        <v>15750-LINCOLN COUNTY NURSING &amp; REHAB-SNF</v>
      </c>
      <c r="G1047" s="2" t="s">
        <v>4612</v>
      </c>
      <c r="H1047" s="2" t="s">
        <v>1892</v>
      </c>
      <c r="I1047" s="2" t="s">
        <v>4613</v>
      </c>
      <c r="J1047" s="2" t="s">
        <v>4614</v>
      </c>
      <c r="K1047" s="2" t="s">
        <v>4615</v>
      </c>
      <c r="L1047" s="3">
        <v>90</v>
      </c>
      <c r="M1047" s="2" t="s">
        <v>4616</v>
      </c>
      <c r="N1047" s="2" t="s">
        <v>4617</v>
      </c>
      <c r="O1047" s="2" t="s">
        <v>4618</v>
      </c>
      <c r="P1047" s="2" t="s">
        <v>1892</v>
      </c>
      <c r="Q1047" s="2" t="s">
        <v>4619</v>
      </c>
      <c r="R1047" s="2" t="s">
        <v>4620</v>
      </c>
      <c r="S1047" s="2" t="s">
        <v>24</v>
      </c>
    </row>
    <row r="1048" spans="1:19" ht="13.9" customHeight="1" x14ac:dyDescent="0.25">
      <c r="A1048" s="12">
        <f>ROUND(Table1[[#This Row],[Capacity]]*134.32,0)</f>
        <v>16118</v>
      </c>
      <c r="B1048" s="4">
        <v>15878</v>
      </c>
      <c r="C1048" s="9" t="s">
        <v>25</v>
      </c>
      <c r="D1048" s="2" t="s">
        <v>25</v>
      </c>
      <c r="E1048" s="2" t="s">
        <v>4635</v>
      </c>
      <c r="F1048" s="2" t="str">
        <f>Table1[[#This Row],[Facility Number]]&amp;"-"&amp;Table1[[#This Row],[Facility Name]]&amp;"-"&amp;Table1[[#This Row],[Level of Care]]</f>
        <v>15878-BARNES-JEWISH EXTENDED CARE-SNF</v>
      </c>
      <c r="G1048" s="2" t="s">
        <v>4636</v>
      </c>
      <c r="H1048" s="2" t="s">
        <v>18</v>
      </c>
      <c r="I1048" s="2" t="s">
        <v>4637</v>
      </c>
      <c r="J1048" s="2" t="s">
        <v>4638</v>
      </c>
      <c r="K1048" s="2" t="s">
        <v>2253</v>
      </c>
      <c r="L1048" s="3">
        <v>120</v>
      </c>
      <c r="M1048" s="2" t="s">
        <v>4639</v>
      </c>
      <c r="N1048" s="2" t="s">
        <v>4640</v>
      </c>
      <c r="O1048" s="2" t="s">
        <v>4636</v>
      </c>
      <c r="P1048" s="2" t="s">
        <v>18</v>
      </c>
      <c r="Q1048" s="2" t="s">
        <v>4637</v>
      </c>
      <c r="R1048" s="2" t="s">
        <v>4641</v>
      </c>
      <c r="S1048" s="2" t="s">
        <v>76</v>
      </c>
    </row>
    <row r="1049" spans="1:19" ht="13.9" customHeight="1" x14ac:dyDescent="0.25">
      <c r="A1049" s="12">
        <f>ROUND(Table1[[#This Row],[Capacity]]*134.32,0)</f>
        <v>24043</v>
      </c>
      <c r="B1049" s="4">
        <v>15954</v>
      </c>
      <c r="C1049" s="9" t="s">
        <v>25</v>
      </c>
      <c r="D1049" s="2" t="s">
        <v>25</v>
      </c>
      <c r="E1049" s="2" t="s">
        <v>4649</v>
      </c>
      <c r="F1049" s="2" t="str">
        <f>Table1[[#This Row],[Facility Number]]&amp;"-"&amp;Table1[[#This Row],[Facility Name]]&amp;"-"&amp;Table1[[#This Row],[Level of Care]]</f>
        <v>15954-LEVERING REGIONAL HEALTH CARE CENTER-SNF</v>
      </c>
      <c r="G1049" s="2" t="s">
        <v>4650</v>
      </c>
      <c r="H1049" s="2" t="s">
        <v>191</v>
      </c>
      <c r="I1049" s="2" t="s">
        <v>4651</v>
      </c>
      <c r="J1049" s="2" t="s">
        <v>611</v>
      </c>
      <c r="K1049" s="2" t="s">
        <v>4652</v>
      </c>
      <c r="L1049" s="3">
        <v>179</v>
      </c>
      <c r="M1049" s="2" t="s">
        <v>4653</v>
      </c>
      <c r="N1049" s="2" t="s">
        <v>4654</v>
      </c>
      <c r="O1049" s="2" t="s">
        <v>4650</v>
      </c>
      <c r="P1049" s="2" t="s">
        <v>191</v>
      </c>
      <c r="Q1049" s="2" t="s">
        <v>4651</v>
      </c>
      <c r="R1049" s="2" t="s">
        <v>4655</v>
      </c>
      <c r="S1049" s="2" t="s">
        <v>36</v>
      </c>
    </row>
    <row r="1050" spans="1:19" ht="13.9" customHeight="1" x14ac:dyDescent="0.25">
      <c r="A1050" s="12">
        <f>ROUND(Table1[[#This Row],[Capacity]]*134.32,0)</f>
        <v>16387</v>
      </c>
      <c r="B1050" s="4">
        <v>15987</v>
      </c>
      <c r="C1050" s="9" t="s">
        <v>25</v>
      </c>
      <c r="D1050" s="2" t="s">
        <v>25</v>
      </c>
      <c r="E1050" s="2" t="s">
        <v>4663</v>
      </c>
      <c r="F1050" s="2" t="str">
        <f>Table1[[#This Row],[Facility Number]]&amp;"-"&amp;Table1[[#This Row],[Facility Name]]&amp;"-"&amp;Table1[[#This Row],[Level of Care]]</f>
        <v>15987-MONTEREY PARK REHABILITATION &amp; HEALTH CARE CENTER-SNF</v>
      </c>
      <c r="G1050" s="2" t="s">
        <v>4664</v>
      </c>
      <c r="H1050" s="2" t="s">
        <v>1018</v>
      </c>
      <c r="I1050" s="2" t="s">
        <v>4665</v>
      </c>
      <c r="J1050" s="2" t="s">
        <v>159</v>
      </c>
      <c r="K1050" s="2" t="s">
        <v>4666</v>
      </c>
      <c r="L1050" s="3">
        <v>122</v>
      </c>
      <c r="M1050" s="2" t="s">
        <v>4667</v>
      </c>
      <c r="N1050" s="2" t="s">
        <v>4668</v>
      </c>
      <c r="O1050" s="2" t="s">
        <v>4669</v>
      </c>
      <c r="P1050" s="2" t="s">
        <v>1018</v>
      </c>
      <c r="Q1050" s="2" t="s">
        <v>4665</v>
      </c>
      <c r="R1050" s="2" t="s">
        <v>4670</v>
      </c>
      <c r="S1050" s="2" t="s">
        <v>24</v>
      </c>
    </row>
    <row r="1051" spans="1:19" ht="13.9" customHeight="1" x14ac:dyDescent="0.25">
      <c r="A1051" s="12">
        <f>ROUND(Table1[[#This Row],[Capacity]]*134.32,0)</f>
        <v>16118</v>
      </c>
      <c r="B1051" s="4">
        <v>16013</v>
      </c>
      <c r="C1051" s="9" t="s">
        <v>25</v>
      </c>
      <c r="D1051" s="2" t="s">
        <v>25</v>
      </c>
      <c r="E1051" s="2" t="s">
        <v>4671</v>
      </c>
      <c r="F1051" s="2" t="str">
        <f>Table1[[#This Row],[Facility Number]]&amp;"-"&amp;Table1[[#This Row],[Facility Name]]&amp;"-"&amp;Table1[[#This Row],[Level of Care]]</f>
        <v>16013-MARK TWAIN CARING CENTER-SNF</v>
      </c>
      <c r="G1051" s="2" t="s">
        <v>4672</v>
      </c>
      <c r="H1051" s="2" t="s">
        <v>279</v>
      </c>
      <c r="I1051" s="2" t="s">
        <v>4673</v>
      </c>
      <c r="J1051" s="2" t="s">
        <v>4674</v>
      </c>
      <c r="K1051" s="2" t="s">
        <v>1965</v>
      </c>
      <c r="L1051" s="3">
        <v>120</v>
      </c>
      <c r="M1051" s="2" t="s">
        <v>4675</v>
      </c>
      <c r="N1051" s="2" t="s">
        <v>4676</v>
      </c>
      <c r="O1051" s="2" t="s">
        <v>4672</v>
      </c>
      <c r="P1051" s="2" t="s">
        <v>279</v>
      </c>
      <c r="Q1051" s="2" t="s">
        <v>4673</v>
      </c>
      <c r="R1051" s="2" t="s">
        <v>4677</v>
      </c>
      <c r="S1051" s="2" t="s">
        <v>24</v>
      </c>
    </row>
    <row r="1052" spans="1:19" ht="13.9" customHeight="1" x14ac:dyDescent="0.25">
      <c r="A1052" s="12">
        <f>ROUND(Table1[[#This Row],[Capacity]]*134.32,0)</f>
        <v>20148</v>
      </c>
      <c r="B1052" s="4">
        <v>16147</v>
      </c>
      <c r="C1052" s="9" t="s">
        <v>25</v>
      </c>
      <c r="D1052" s="2" t="s">
        <v>25</v>
      </c>
      <c r="E1052" s="2" t="s">
        <v>4694</v>
      </c>
      <c r="F1052" s="2" t="str">
        <f>Table1[[#This Row],[Facility Number]]&amp;"-"&amp;Table1[[#This Row],[Facility Name]]&amp;"-"&amp;Table1[[#This Row],[Level of Care]]</f>
        <v>16147-SENATH SOUTH HEALTH CARE CENTER-SNF</v>
      </c>
      <c r="G1052" s="2" t="s">
        <v>4695</v>
      </c>
      <c r="H1052" s="2" t="s">
        <v>4696</v>
      </c>
      <c r="I1052" s="2" t="s">
        <v>4697</v>
      </c>
      <c r="J1052" s="2" t="s">
        <v>4698</v>
      </c>
      <c r="K1052" s="2" t="s">
        <v>552</v>
      </c>
      <c r="L1052" s="3">
        <v>150</v>
      </c>
      <c r="M1052" s="2" t="s">
        <v>4699</v>
      </c>
      <c r="N1052" s="2" t="s">
        <v>4700</v>
      </c>
      <c r="O1052" s="2" t="s">
        <v>4701</v>
      </c>
      <c r="P1052" s="2" t="s">
        <v>4696</v>
      </c>
      <c r="Q1052" s="2" t="s">
        <v>4702</v>
      </c>
      <c r="R1052" s="2" t="s">
        <v>4703</v>
      </c>
      <c r="S1052" s="2" t="s">
        <v>36</v>
      </c>
    </row>
    <row r="1053" spans="1:19" ht="13.9" customHeight="1" x14ac:dyDescent="0.25">
      <c r="A1053" s="12">
        <f>ROUND(Table1[[#This Row],[Capacity]]*134.32,0)</f>
        <v>20417</v>
      </c>
      <c r="B1053" s="4">
        <v>16170</v>
      </c>
      <c r="C1053" s="9" t="s">
        <v>25</v>
      </c>
      <c r="D1053" s="2" t="s">
        <v>25</v>
      </c>
      <c r="E1053" s="2" t="s">
        <v>4704</v>
      </c>
      <c r="F1053" s="2" t="str">
        <f>Table1[[#This Row],[Facility Number]]&amp;"-"&amp;Table1[[#This Row],[Facility Name]]&amp;"-"&amp;Table1[[#This Row],[Level of Care]]</f>
        <v>16170-REDWOOD OF RAYMORE-SNF</v>
      </c>
      <c r="G1053" s="2" t="s">
        <v>4705</v>
      </c>
      <c r="H1053" s="2" t="s">
        <v>1130</v>
      </c>
      <c r="I1053" s="2" t="s">
        <v>4706</v>
      </c>
      <c r="J1053" s="2" t="s">
        <v>427</v>
      </c>
      <c r="K1053" s="2" t="s">
        <v>4707</v>
      </c>
      <c r="L1053" s="3">
        <v>152</v>
      </c>
      <c r="M1053" s="2" t="s">
        <v>4708</v>
      </c>
      <c r="N1053" s="2" t="s">
        <v>4709</v>
      </c>
      <c r="O1053" s="2" t="s">
        <v>4705</v>
      </c>
      <c r="P1053" s="2" t="s">
        <v>1130</v>
      </c>
      <c r="Q1053" s="2" t="s">
        <v>4706</v>
      </c>
      <c r="R1053" s="2" t="s">
        <v>4710</v>
      </c>
      <c r="S1053" s="2" t="s">
        <v>36</v>
      </c>
    </row>
    <row r="1054" spans="1:19" ht="13.9" customHeight="1" x14ac:dyDescent="0.25">
      <c r="A1054" s="12">
        <f>ROUND(Table1[[#This Row],[Capacity]]*134.32,0)</f>
        <v>8059</v>
      </c>
      <c r="B1054" s="4">
        <v>16304</v>
      </c>
      <c r="C1054" s="9" t="s">
        <v>25</v>
      </c>
      <c r="D1054" s="2" t="s">
        <v>25</v>
      </c>
      <c r="E1054" s="2" t="s">
        <v>4734</v>
      </c>
      <c r="F1054" s="2" t="str">
        <f>Table1[[#This Row],[Facility Number]]&amp;"-"&amp;Table1[[#This Row],[Facility Name]]&amp;"-"&amp;Table1[[#This Row],[Level of Care]]</f>
        <v>16304-MT VERNON PLACE CARE CENTER, INC-SNF</v>
      </c>
      <c r="G1054" s="2" t="s">
        <v>4735</v>
      </c>
      <c r="H1054" s="2" t="s">
        <v>1696</v>
      </c>
      <c r="I1054" s="2" t="s">
        <v>4736</v>
      </c>
      <c r="J1054" s="2" t="s">
        <v>246</v>
      </c>
      <c r="K1054" s="2" t="s">
        <v>4737</v>
      </c>
      <c r="L1054" s="3">
        <v>60</v>
      </c>
      <c r="M1054" s="2" t="s">
        <v>4738</v>
      </c>
      <c r="N1054" s="2" t="s">
        <v>4739</v>
      </c>
      <c r="O1054" s="2" t="s">
        <v>4740</v>
      </c>
      <c r="P1054" s="2" t="s">
        <v>1696</v>
      </c>
      <c r="Q1054" s="2" t="s">
        <v>4736</v>
      </c>
      <c r="R1054" s="2" t="s">
        <v>4734</v>
      </c>
      <c r="S1054" s="2" t="s">
        <v>24</v>
      </c>
    </row>
    <row r="1055" spans="1:19" ht="13.9" customHeight="1" x14ac:dyDescent="0.25">
      <c r="A1055" s="12">
        <f>ROUND(Table1[[#This Row],[Capacity]]*134.32,0)</f>
        <v>16118</v>
      </c>
      <c r="B1055" s="4">
        <v>16378</v>
      </c>
      <c r="C1055" s="9" t="s">
        <v>25</v>
      </c>
      <c r="D1055" s="2" t="s">
        <v>25</v>
      </c>
      <c r="E1055" s="2" t="s">
        <v>4759</v>
      </c>
      <c r="F1055" s="2" t="str">
        <f>Table1[[#This Row],[Facility Number]]&amp;"-"&amp;Table1[[#This Row],[Facility Name]]&amp;"-"&amp;Table1[[#This Row],[Level of Care]]</f>
        <v>16378-RIVER CROSSING OF CREVE COEUR-SNF</v>
      </c>
      <c r="G1055" s="2" t="s">
        <v>4760</v>
      </c>
      <c r="H1055" s="2" t="s">
        <v>18</v>
      </c>
      <c r="I1055" s="2" t="s">
        <v>4761</v>
      </c>
      <c r="J1055" s="2" t="s">
        <v>4762</v>
      </c>
      <c r="K1055" s="2" t="s">
        <v>4763</v>
      </c>
      <c r="L1055" s="3">
        <v>120</v>
      </c>
      <c r="M1055" s="2" t="s">
        <v>4764</v>
      </c>
      <c r="N1055" s="2" t="s">
        <v>4765</v>
      </c>
      <c r="O1055" s="2" t="s">
        <v>4760</v>
      </c>
      <c r="P1055" s="2" t="s">
        <v>18</v>
      </c>
      <c r="Q1055" s="2" t="s">
        <v>4761</v>
      </c>
      <c r="R1055" s="2" t="s">
        <v>4766</v>
      </c>
      <c r="S1055" s="2" t="s">
        <v>36</v>
      </c>
    </row>
    <row r="1056" spans="1:19" ht="13.9" customHeight="1" x14ac:dyDescent="0.25">
      <c r="A1056" s="12">
        <f>ROUND(Table1[[#This Row],[Capacity]]*134.32,0)</f>
        <v>8865</v>
      </c>
      <c r="B1056" s="4">
        <v>16393</v>
      </c>
      <c r="C1056" s="9" t="s">
        <v>25</v>
      </c>
      <c r="D1056" s="2" t="s">
        <v>25</v>
      </c>
      <c r="E1056" s="2" t="s">
        <v>4767</v>
      </c>
      <c r="F1056" s="2" t="str">
        <f>Table1[[#This Row],[Facility Number]]&amp;"-"&amp;Table1[[#This Row],[Facility Name]]&amp;"-"&amp;Table1[[#This Row],[Level of Care]]</f>
        <v>16393-WILLARD CARE CENTER-SNF</v>
      </c>
      <c r="G1056" s="2" t="s">
        <v>4768</v>
      </c>
      <c r="H1056" s="2" t="s">
        <v>4769</v>
      </c>
      <c r="I1056" s="2" t="s">
        <v>4770</v>
      </c>
      <c r="J1056" s="2" t="s">
        <v>491</v>
      </c>
      <c r="K1056" s="2" t="s">
        <v>491</v>
      </c>
      <c r="L1056" s="3">
        <v>66</v>
      </c>
      <c r="M1056" s="2" t="s">
        <v>4771</v>
      </c>
      <c r="N1056" s="2" t="s">
        <v>4772</v>
      </c>
      <c r="O1056" s="2" t="s">
        <v>4773</v>
      </c>
      <c r="P1056" s="2" t="s">
        <v>4769</v>
      </c>
      <c r="Q1056" s="2" t="s">
        <v>4770</v>
      </c>
      <c r="R1056" s="2" t="s">
        <v>4774</v>
      </c>
      <c r="S1056" s="2" t="s">
        <v>36</v>
      </c>
    </row>
    <row r="1057" spans="1:19" ht="13.9" customHeight="1" x14ac:dyDescent="0.25">
      <c r="A1057" s="12">
        <f>ROUND(Table1[[#This Row],[Capacity]]*134.32,0)</f>
        <v>17462</v>
      </c>
      <c r="B1057" s="4">
        <v>16409</v>
      </c>
      <c r="C1057" s="9" t="s">
        <v>25</v>
      </c>
      <c r="D1057" s="2" t="s">
        <v>25</v>
      </c>
      <c r="E1057" s="2" t="s">
        <v>4775</v>
      </c>
      <c r="F1057" s="2" t="str">
        <f>Table1[[#This Row],[Facility Number]]&amp;"-"&amp;Table1[[#This Row],[Facility Name]]&amp;"-"&amp;Table1[[#This Row],[Level of Care]]</f>
        <v>16409-GARDEN VIEW CARE CENTER OF CHESTERFIELD-SNF</v>
      </c>
      <c r="G1057" s="2" t="s">
        <v>4776</v>
      </c>
      <c r="H1057" s="2" t="s">
        <v>694</v>
      </c>
      <c r="I1057" s="2" t="s">
        <v>4777</v>
      </c>
      <c r="J1057" s="2" t="s">
        <v>399</v>
      </c>
      <c r="K1057" s="2" t="s">
        <v>4778</v>
      </c>
      <c r="L1057" s="3">
        <v>130</v>
      </c>
      <c r="M1057" s="2" t="s">
        <v>4779</v>
      </c>
      <c r="N1057" s="2" t="s">
        <v>4780</v>
      </c>
      <c r="O1057" s="2" t="s">
        <v>4776</v>
      </c>
      <c r="P1057" s="2" t="s">
        <v>694</v>
      </c>
      <c r="Q1057" s="2" t="s">
        <v>4777</v>
      </c>
      <c r="R1057" s="2" t="s">
        <v>4781</v>
      </c>
      <c r="S1057" s="2" t="s">
        <v>24</v>
      </c>
    </row>
    <row r="1058" spans="1:19" ht="13.9" customHeight="1" x14ac:dyDescent="0.25">
      <c r="A1058" s="12">
        <f>ROUND(Table1[[#This Row],[Capacity]]*134.32,0)</f>
        <v>8059</v>
      </c>
      <c r="B1058" s="4">
        <v>16481</v>
      </c>
      <c r="C1058" s="9" t="s">
        <v>25</v>
      </c>
      <c r="D1058" s="2" t="s">
        <v>25</v>
      </c>
      <c r="E1058" s="2" t="s">
        <v>4789</v>
      </c>
      <c r="F1058" s="2" t="str">
        <f>Table1[[#This Row],[Facility Number]]&amp;"-"&amp;Table1[[#This Row],[Facility Name]]&amp;"-"&amp;Table1[[#This Row],[Level of Care]]</f>
        <v>16481-GRANBY HOUSE-SNF</v>
      </c>
      <c r="G1058" s="2" t="s">
        <v>4790</v>
      </c>
      <c r="H1058" s="2" t="s">
        <v>4791</v>
      </c>
      <c r="I1058" s="2" t="s">
        <v>4792</v>
      </c>
      <c r="J1058" s="2" t="s">
        <v>159</v>
      </c>
      <c r="K1058" s="2" t="s">
        <v>4793</v>
      </c>
      <c r="L1058" s="3">
        <v>60</v>
      </c>
      <c r="M1058" s="2" t="s">
        <v>4794</v>
      </c>
      <c r="N1058" s="2" t="s">
        <v>4795</v>
      </c>
      <c r="O1058" s="2" t="s">
        <v>4790</v>
      </c>
      <c r="P1058" s="2" t="s">
        <v>4791</v>
      </c>
      <c r="Q1058" s="2" t="s">
        <v>4792</v>
      </c>
      <c r="R1058" s="2" t="s">
        <v>4796</v>
      </c>
      <c r="S1058" s="2" t="s">
        <v>24</v>
      </c>
    </row>
    <row r="1059" spans="1:19" ht="13.9" customHeight="1" x14ac:dyDescent="0.25">
      <c r="A1059" s="12">
        <f>ROUND(Table1[[#This Row],[Capacity]]*134.32,0)</f>
        <v>8059</v>
      </c>
      <c r="B1059" s="4">
        <v>16689</v>
      </c>
      <c r="C1059" s="9" t="s">
        <v>25</v>
      </c>
      <c r="D1059" s="2" t="s">
        <v>25</v>
      </c>
      <c r="E1059" s="2" t="s">
        <v>4836</v>
      </c>
      <c r="F1059" s="2" t="str">
        <f>Table1[[#This Row],[Facility Number]]&amp;"-"&amp;Table1[[#This Row],[Facility Name]]&amp;"-"&amp;Table1[[#This Row],[Level of Care]]</f>
        <v>16689-STONECREST HEALTHCARE-SNF</v>
      </c>
      <c r="G1059" s="2" t="s">
        <v>4837</v>
      </c>
      <c r="H1059" s="2" t="s">
        <v>4838</v>
      </c>
      <c r="I1059" s="2" t="s">
        <v>4839</v>
      </c>
      <c r="J1059" s="2" t="s">
        <v>816</v>
      </c>
      <c r="K1059" s="2" t="s">
        <v>2332</v>
      </c>
      <c r="L1059" s="3">
        <v>60</v>
      </c>
      <c r="M1059" s="2" t="s">
        <v>4840</v>
      </c>
      <c r="N1059" s="2" t="s">
        <v>4841</v>
      </c>
      <c r="O1059" s="2" t="s">
        <v>4842</v>
      </c>
      <c r="P1059" s="2" t="s">
        <v>4838</v>
      </c>
      <c r="Q1059" s="2" t="s">
        <v>4839</v>
      </c>
      <c r="R1059" s="2" t="s">
        <v>4843</v>
      </c>
      <c r="S1059" s="2" t="s">
        <v>24</v>
      </c>
    </row>
    <row r="1060" spans="1:19" ht="13.9" customHeight="1" x14ac:dyDescent="0.25">
      <c r="A1060" s="12">
        <f>ROUND(Table1[[#This Row],[Capacity]]*134.32,0)</f>
        <v>8059</v>
      </c>
      <c r="B1060" s="4">
        <v>16700</v>
      </c>
      <c r="C1060" s="9" t="s">
        <v>25</v>
      </c>
      <c r="D1060" s="2" t="s">
        <v>25</v>
      </c>
      <c r="E1060" s="2" t="s">
        <v>4844</v>
      </c>
      <c r="F1060" s="2" t="str">
        <f>Table1[[#This Row],[Facility Number]]&amp;"-"&amp;Table1[[#This Row],[Facility Name]]&amp;"-"&amp;Table1[[#This Row],[Level of Care]]</f>
        <v>16700-BUFFALO PRAIRIE CENTER FOR REHAB AND HEALTHCARE-SNF</v>
      </c>
      <c r="G1060" s="2" t="s">
        <v>4845</v>
      </c>
      <c r="H1060" s="2" t="s">
        <v>562</v>
      </c>
      <c r="I1060" s="2" t="s">
        <v>4846</v>
      </c>
      <c r="J1060" s="2" t="s">
        <v>878</v>
      </c>
      <c r="K1060" s="2" t="s">
        <v>4847</v>
      </c>
      <c r="L1060" s="3">
        <v>60</v>
      </c>
      <c r="M1060" s="2" t="s">
        <v>4848</v>
      </c>
      <c r="N1060" s="2" t="s">
        <v>4849</v>
      </c>
      <c r="O1060" s="2" t="s">
        <v>4845</v>
      </c>
      <c r="P1060" s="2" t="s">
        <v>562</v>
      </c>
      <c r="Q1060" s="2" t="s">
        <v>4846</v>
      </c>
      <c r="R1060" s="2" t="s">
        <v>4850</v>
      </c>
      <c r="S1060" s="2" t="s">
        <v>36</v>
      </c>
    </row>
    <row r="1061" spans="1:19" ht="13.9" customHeight="1" x14ac:dyDescent="0.25">
      <c r="A1061" s="12">
        <f>ROUND(Table1[[#This Row],[Capacity]]*134.32,0)</f>
        <v>19208</v>
      </c>
      <c r="B1061" s="4">
        <v>16715</v>
      </c>
      <c r="C1061" s="9" t="s">
        <v>25</v>
      </c>
      <c r="D1061" s="2" t="s">
        <v>25</v>
      </c>
      <c r="E1061" s="2" t="s">
        <v>4851</v>
      </c>
      <c r="F1061" s="2" t="str">
        <f>Table1[[#This Row],[Facility Number]]&amp;"-"&amp;Table1[[#This Row],[Facility Name]]&amp;"-"&amp;Table1[[#This Row],[Level of Care]]</f>
        <v>16715-LIBERTY HEALTH &amp; WELLNESS-SNF</v>
      </c>
      <c r="G1061" s="2" t="s">
        <v>4852</v>
      </c>
      <c r="H1061" s="2" t="s">
        <v>887</v>
      </c>
      <c r="I1061" s="2" t="s">
        <v>4853</v>
      </c>
      <c r="J1061" s="2" t="s">
        <v>246</v>
      </c>
      <c r="K1061" s="2" t="s">
        <v>4854</v>
      </c>
      <c r="L1061" s="3">
        <v>143</v>
      </c>
      <c r="M1061" s="2" t="s">
        <v>4855</v>
      </c>
      <c r="N1061" s="2" t="s">
        <v>4856</v>
      </c>
      <c r="O1061" s="2" t="s">
        <v>4852</v>
      </c>
      <c r="P1061" s="2" t="s">
        <v>887</v>
      </c>
      <c r="Q1061" s="2" t="s">
        <v>4853</v>
      </c>
      <c r="R1061" s="2" t="s">
        <v>4857</v>
      </c>
      <c r="S1061" s="2" t="s">
        <v>36</v>
      </c>
    </row>
    <row r="1062" spans="1:19" ht="13.9" customHeight="1" x14ac:dyDescent="0.25">
      <c r="A1062" s="12">
        <f>ROUND(Table1[[#This Row],[Capacity]]*134.32,0)</f>
        <v>9268</v>
      </c>
      <c r="B1062" s="4">
        <v>16723</v>
      </c>
      <c r="C1062" s="9" t="s">
        <v>25</v>
      </c>
      <c r="D1062" s="2" t="s">
        <v>25</v>
      </c>
      <c r="E1062" s="2" t="s">
        <v>4858</v>
      </c>
      <c r="F1062" s="2" t="str">
        <f>Table1[[#This Row],[Facility Number]]&amp;"-"&amp;Table1[[#This Row],[Facility Name]]&amp;"-"&amp;Table1[[#This Row],[Level of Care]]</f>
        <v>16723-SONSHINE MANOR-SNF</v>
      </c>
      <c r="G1062" s="2" t="s">
        <v>4859</v>
      </c>
      <c r="H1062" s="2" t="s">
        <v>4110</v>
      </c>
      <c r="I1062" s="2" t="s">
        <v>4860</v>
      </c>
      <c r="J1062" s="2" t="s">
        <v>2961</v>
      </c>
      <c r="K1062" s="2" t="s">
        <v>4132</v>
      </c>
      <c r="L1062" s="3">
        <v>69</v>
      </c>
      <c r="M1062" s="2" t="s">
        <v>4861</v>
      </c>
      <c r="N1062" s="2" t="s">
        <v>4862</v>
      </c>
      <c r="O1062" s="2" t="s">
        <v>4859</v>
      </c>
      <c r="P1062" s="2" t="s">
        <v>4110</v>
      </c>
      <c r="Q1062" s="2" t="s">
        <v>4860</v>
      </c>
      <c r="R1062" s="2" t="s">
        <v>4863</v>
      </c>
      <c r="S1062" s="2" t="s">
        <v>36</v>
      </c>
    </row>
    <row r="1063" spans="1:19" ht="13.9" customHeight="1" x14ac:dyDescent="0.25">
      <c r="A1063" s="12">
        <f>ROUND(Table1[[#This Row],[Capacity]]*134.32,0)</f>
        <v>16118</v>
      </c>
      <c r="B1063" s="4">
        <v>16735</v>
      </c>
      <c r="C1063" s="9" t="s">
        <v>25</v>
      </c>
      <c r="D1063" s="2" t="s">
        <v>25</v>
      </c>
      <c r="E1063" s="2" t="s">
        <v>4864</v>
      </c>
      <c r="F1063" s="2" t="str">
        <f>Table1[[#This Row],[Facility Number]]&amp;"-"&amp;Table1[[#This Row],[Facility Name]]&amp;"-"&amp;Table1[[#This Row],[Level of Care]]</f>
        <v>16735-GLENDALE GARDENS NURSING &amp; REHAB-SNF</v>
      </c>
      <c r="G1063" s="2" t="s">
        <v>4865</v>
      </c>
      <c r="H1063" s="2" t="s">
        <v>40</v>
      </c>
      <c r="I1063" s="2" t="s">
        <v>4866</v>
      </c>
      <c r="J1063" s="2" t="s">
        <v>1900</v>
      </c>
      <c r="K1063" s="2" t="s">
        <v>4867</v>
      </c>
      <c r="L1063" s="3">
        <v>120</v>
      </c>
      <c r="M1063" s="2" t="s">
        <v>4868</v>
      </c>
      <c r="N1063" s="2" t="s">
        <v>4869</v>
      </c>
      <c r="O1063" s="2" t="s">
        <v>4865</v>
      </c>
      <c r="P1063" s="2" t="s">
        <v>40</v>
      </c>
      <c r="Q1063" s="2" t="s">
        <v>4866</v>
      </c>
      <c r="R1063" s="2" t="s">
        <v>4870</v>
      </c>
      <c r="S1063" s="2" t="s">
        <v>36</v>
      </c>
    </row>
    <row r="1064" spans="1:19" ht="13.9" customHeight="1" x14ac:dyDescent="0.25">
      <c r="A1064" s="12">
        <f>ROUND(Table1[[#This Row],[Capacity]]*134.32,0)</f>
        <v>8059</v>
      </c>
      <c r="B1064" s="4">
        <v>16896</v>
      </c>
      <c r="C1064" s="9" t="s">
        <v>25</v>
      </c>
      <c r="D1064" s="2" t="s">
        <v>25</v>
      </c>
      <c r="E1064" s="2" t="s">
        <v>4909</v>
      </c>
      <c r="F1064" s="2" t="str">
        <f>Table1[[#This Row],[Facility Number]]&amp;"-"&amp;Table1[[#This Row],[Facility Name]]&amp;"-"&amp;Table1[[#This Row],[Level of Care]]</f>
        <v>16896-COUNTRY AIRE RETIREMENT CENTER-SNF</v>
      </c>
      <c r="G1064" s="2" t="s">
        <v>4910</v>
      </c>
      <c r="H1064" s="2" t="s">
        <v>4911</v>
      </c>
      <c r="I1064" s="2" t="s">
        <v>4912</v>
      </c>
      <c r="J1064" s="2" t="s">
        <v>1288</v>
      </c>
      <c r="K1064" s="2" t="s">
        <v>4913</v>
      </c>
      <c r="L1064" s="3">
        <v>60</v>
      </c>
      <c r="M1064" s="2" t="s">
        <v>4914</v>
      </c>
      <c r="N1064" s="2" t="s">
        <v>4915</v>
      </c>
      <c r="O1064" s="2" t="s">
        <v>4910</v>
      </c>
      <c r="P1064" s="2" t="s">
        <v>4911</v>
      </c>
      <c r="Q1064" s="2" t="s">
        <v>4912</v>
      </c>
      <c r="R1064" s="2" t="s">
        <v>4916</v>
      </c>
      <c r="S1064" s="2" t="s">
        <v>36</v>
      </c>
    </row>
    <row r="1065" spans="1:19" ht="13.9" customHeight="1" x14ac:dyDescent="0.25">
      <c r="A1065" s="12">
        <f>ROUND(Table1[[#This Row],[Capacity]]*134.32,0)</f>
        <v>5373</v>
      </c>
      <c r="B1065" s="4">
        <v>16917</v>
      </c>
      <c r="C1065" s="9" t="s">
        <v>25</v>
      </c>
      <c r="D1065" s="2" t="s">
        <v>25</v>
      </c>
      <c r="E1065" s="2" t="s">
        <v>4917</v>
      </c>
      <c r="F1065" s="2" t="str">
        <f>Table1[[#This Row],[Facility Number]]&amp;"-"&amp;Table1[[#This Row],[Facility Name]]&amp;"-"&amp;Table1[[#This Row],[Level of Care]]</f>
        <v>16917-PAUL L &amp; MARTHA BARONE CARE CENTER-SNF</v>
      </c>
      <c r="G1065" s="2" t="s">
        <v>4918</v>
      </c>
      <c r="H1065" s="2" t="s">
        <v>2215</v>
      </c>
      <c r="I1065" s="2" t="s">
        <v>4919</v>
      </c>
      <c r="J1065" s="2" t="s">
        <v>4920</v>
      </c>
      <c r="K1065" s="2" t="s">
        <v>4921</v>
      </c>
      <c r="L1065" s="3">
        <v>40</v>
      </c>
      <c r="M1065" s="2" t="s">
        <v>4922</v>
      </c>
      <c r="N1065" s="2" t="s">
        <v>4923</v>
      </c>
      <c r="O1065" s="2" t="s">
        <v>4924</v>
      </c>
      <c r="P1065" s="2" t="s">
        <v>2215</v>
      </c>
      <c r="Q1065" s="2" t="s">
        <v>4919</v>
      </c>
      <c r="R1065" s="2" t="s">
        <v>4925</v>
      </c>
      <c r="S1065" s="2" t="s">
        <v>2222</v>
      </c>
    </row>
    <row r="1066" spans="1:19" ht="13.9" customHeight="1" x14ac:dyDescent="0.25">
      <c r="A1066" s="12">
        <f>ROUND(Table1[[#This Row],[Capacity]]*134.32,0)</f>
        <v>8059</v>
      </c>
      <c r="B1066" s="4">
        <v>16939</v>
      </c>
      <c r="C1066" s="9" t="s">
        <v>25</v>
      </c>
      <c r="D1066" s="2" t="s">
        <v>25</v>
      </c>
      <c r="E1066" s="2" t="s">
        <v>4926</v>
      </c>
      <c r="F1066" s="2" t="str">
        <f>Table1[[#This Row],[Facility Number]]&amp;"-"&amp;Table1[[#This Row],[Facility Name]]&amp;"-"&amp;Table1[[#This Row],[Level of Care]]</f>
        <v>16939-GRAND RIVER HEALTH CARE-SNF</v>
      </c>
      <c r="G1066" s="2" t="s">
        <v>4927</v>
      </c>
      <c r="H1066" s="2" t="s">
        <v>1558</v>
      </c>
      <c r="I1066" s="2" t="s">
        <v>4928</v>
      </c>
      <c r="J1066" s="2" t="s">
        <v>4929</v>
      </c>
      <c r="K1066" s="2" t="s">
        <v>4930</v>
      </c>
      <c r="L1066" s="3">
        <v>60</v>
      </c>
      <c r="M1066" s="2" t="s">
        <v>4931</v>
      </c>
      <c r="N1066" s="2" t="s">
        <v>4932</v>
      </c>
      <c r="O1066" s="2" t="s">
        <v>4927</v>
      </c>
      <c r="P1066" s="2" t="s">
        <v>1558</v>
      </c>
      <c r="Q1066" s="2" t="s">
        <v>4928</v>
      </c>
      <c r="R1066" s="2" t="s">
        <v>4933</v>
      </c>
      <c r="S1066" s="2" t="s">
        <v>24</v>
      </c>
    </row>
    <row r="1067" spans="1:19" ht="13.9" customHeight="1" x14ac:dyDescent="0.25">
      <c r="A1067" s="12">
        <f>ROUND(Table1[[#This Row],[Capacity]]*134.32,0)</f>
        <v>8059</v>
      </c>
      <c r="B1067" s="4">
        <v>16944</v>
      </c>
      <c r="C1067" s="9" t="s">
        <v>25</v>
      </c>
      <c r="D1067" s="2" t="s">
        <v>25</v>
      </c>
      <c r="E1067" s="2" t="s">
        <v>4934</v>
      </c>
      <c r="F1067" s="2" t="str">
        <f>Table1[[#This Row],[Facility Number]]&amp;"-"&amp;Table1[[#This Row],[Facility Name]]&amp;"-"&amp;Table1[[#This Row],[Level of Care]]</f>
        <v>16944-GLENWOOD HEALTHCARE-SNF</v>
      </c>
      <c r="G1067" s="2" t="s">
        <v>4935</v>
      </c>
      <c r="H1067" s="2" t="s">
        <v>4936</v>
      </c>
      <c r="I1067" s="2" t="s">
        <v>4937</v>
      </c>
      <c r="J1067" s="2" t="s">
        <v>4938</v>
      </c>
      <c r="K1067" s="2" t="s">
        <v>2867</v>
      </c>
      <c r="L1067" s="3">
        <v>60</v>
      </c>
      <c r="M1067" s="2" t="s">
        <v>4939</v>
      </c>
      <c r="N1067" s="2" t="s">
        <v>4940</v>
      </c>
      <c r="O1067" s="2" t="s">
        <v>4935</v>
      </c>
      <c r="P1067" s="2" t="s">
        <v>4936</v>
      </c>
      <c r="Q1067" s="2" t="s">
        <v>4937</v>
      </c>
      <c r="R1067" s="2" t="s">
        <v>4941</v>
      </c>
      <c r="S1067" s="2" t="s">
        <v>24</v>
      </c>
    </row>
    <row r="1068" spans="1:19" ht="13.9" customHeight="1" x14ac:dyDescent="0.25">
      <c r="A1068" s="12">
        <f>ROUND(Table1[[#This Row],[Capacity]]*134.32,0)</f>
        <v>14238</v>
      </c>
      <c r="B1068" s="4">
        <v>17080</v>
      </c>
      <c r="C1068" s="9" t="s">
        <v>25</v>
      </c>
      <c r="D1068" s="2" t="s">
        <v>25</v>
      </c>
      <c r="E1068" s="2" t="s">
        <v>4980</v>
      </c>
      <c r="F1068" s="2" t="str">
        <f>Table1[[#This Row],[Facility Number]]&amp;"-"&amp;Table1[[#This Row],[Facility Name]]&amp;"-"&amp;Table1[[#This Row],[Level of Care]]</f>
        <v>17080-FOUNTAINBLEAU NURSING CENTER-SNF</v>
      </c>
      <c r="G1068" s="2" t="s">
        <v>4981</v>
      </c>
      <c r="H1068" s="2" t="s">
        <v>308</v>
      </c>
      <c r="I1068" s="2" t="s">
        <v>4982</v>
      </c>
      <c r="J1068" s="2" t="s">
        <v>4983</v>
      </c>
      <c r="K1068" s="2" t="s">
        <v>4984</v>
      </c>
      <c r="L1068" s="3">
        <v>106</v>
      </c>
      <c r="M1068" s="2" t="s">
        <v>4985</v>
      </c>
      <c r="N1068" s="2" t="s">
        <v>4986</v>
      </c>
      <c r="O1068" s="2" t="s">
        <v>4987</v>
      </c>
      <c r="P1068" s="2" t="s">
        <v>308</v>
      </c>
      <c r="Q1068" s="2" t="s">
        <v>4988</v>
      </c>
      <c r="R1068" s="2" t="s">
        <v>4989</v>
      </c>
      <c r="S1068" s="2" t="s">
        <v>24</v>
      </c>
    </row>
    <row r="1069" spans="1:19" ht="13.9" customHeight="1" x14ac:dyDescent="0.25">
      <c r="A1069" s="12">
        <f>ROUND(Table1[[#This Row],[Capacity]]*134.32,0)</f>
        <v>10746</v>
      </c>
      <c r="B1069" s="4">
        <v>17090</v>
      </c>
      <c r="C1069" s="9" t="s">
        <v>25</v>
      </c>
      <c r="D1069" s="2" t="s">
        <v>25</v>
      </c>
      <c r="E1069" s="2" t="s">
        <v>4990</v>
      </c>
      <c r="F1069" s="2" t="str">
        <f>Table1[[#This Row],[Facility Number]]&amp;"-"&amp;Table1[[#This Row],[Facility Name]]&amp;"-"&amp;Table1[[#This Row],[Level of Care]]</f>
        <v>17090-SENECA HOUSE-SNF</v>
      </c>
      <c r="G1069" s="2" t="s">
        <v>4991</v>
      </c>
      <c r="H1069" s="2" t="s">
        <v>4992</v>
      </c>
      <c r="I1069" s="2" t="s">
        <v>4993</v>
      </c>
      <c r="J1069" s="2" t="s">
        <v>159</v>
      </c>
      <c r="K1069" s="2" t="s">
        <v>1289</v>
      </c>
      <c r="L1069" s="3">
        <v>80</v>
      </c>
      <c r="M1069" s="2" t="s">
        <v>4994</v>
      </c>
      <c r="N1069" s="2" t="s">
        <v>4995</v>
      </c>
      <c r="O1069" s="2" t="s">
        <v>4991</v>
      </c>
      <c r="P1069" s="2" t="s">
        <v>4992</v>
      </c>
      <c r="Q1069" s="2" t="s">
        <v>4993</v>
      </c>
      <c r="R1069" s="2" t="s">
        <v>4996</v>
      </c>
      <c r="S1069" s="2" t="s">
        <v>24</v>
      </c>
    </row>
    <row r="1070" spans="1:19" ht="13.9" customHeight="1" x14ac:dyDescent="0.25">
      <c r="A1070" s="12">
        <f>ROUND(Table1[[#This Row],[Capacity]]*134.32,0)</f>
        <v>8059</v>
      </c>
      <c r="B1070" s="4">
        <v>17119</v>
      </c>
      <c r="C1070" s="9" t="s">
        <v>25</v>
      </c>
      <c r="D1070" s="2" t="s">
        <v>25</v>
      </c>
      <c r="E1070" s="2" t="s">
        <v>4997</v>
      </c>
      <c r="F1070" s="2" t="str">
        <f>Table1[[#This Row],[Facility Number]]&amp;"-"&amp;Table1[[#This Row],[Facility Name]]&amp;"-"&amp;Table1[[#This Row],[Level of Care]]</f>
        <v>17119-PORTAGEVILLE HEALTH CARE CENTER-SNF</v>
      </c>
      <c r="G1070" s="2" t="s">
        <v>4998</v>
      </c>
      <c r="H1070" s="2" t="s">
        <v>4999</v>
      </c>
      <c r="I1070" s="2" t="s">
        <v>5000</v>
      </c>
      <c r="J1070" s="2" t="s">
        <v>2946</v>
      </c>
      <c r="K1070" s="2" t="s">
        <v>5001</v>
      </c>
      <c r="L1070" s="3">
        <v>60</v>
      </c>
      <c r="M1070" s="2" t="s">
        <v>5002</v>
      </c>
      <c r="N1070" s="2" t="s">
        <v>5003</v>
      </c>
      <c r="O1070" s="2" t="s">
        <v>5004</v>
      </c>
      <c r="P1070" s="2" t="s">
        <v>4999</v>
      </c>
      <c r="Q1070" s="2" t="s">
        <v>5005</v>
      </c>
      <c r="R1070" s="2" t="s">
        <v>5006</v>
      </c>
      <c r="S1070" s="2" t="s">
        <v>36</v>
      </c>
    </row>
    <row r="1071" spans="1:19" ht="13.9" customHeight="1" x14ac:dyDescent="0.25">
      <c r="A1071" s="12">
        <f>ROUND(Table1[[#This Row],[Capacity]]*134.32,0)</f>
        <v>16118</v>
      </c>
      <c r="B1071" s="4">
        <v>17125</v>
      </c>
      <c r="C1071" s="9" t="s">
        <v>25</v>
      </c>
      <c r="D1071" s="2" t="s">
        <v>25</v>
      </c>
      <c r="E1071" s="2" t="s">
        <v>5007</v>
      </c>
      <c r="F1071" s="2" t="str">
        <f>Table1[[#This Row],[Facility Number]]&amp;"-"&amp;Table1[[#This Row],[Facility Name]]&amp;"-"&amp;Table1[[#This Row],[Level of Care]]</f>
        <v>17125-CURRENT RIVER NURSING CENTER, INC-SNF</v>
      </c>
      <c r="G1071" s="2" t="s">
        <v>5008</v>
      </c>
      <c r="H1071" s="2" t="s">
        <v>733</v>
      </c>
      <c r="I1071" s="2" t="s">
        <v>5009</v>
      </c>
      <c r="J1071" s="2" t="s">
        <v>454</v>
      </c>
      <c r="K1071" s="2" t="s">
        <v>1219</v>
      </c>
      <c r="L1071" s="3">
        <v>120</v>
      </c>
      <c r="M1071" s="2" t="s">
        <v>5010</v>
      </c>
      <c r="N1071" s="2" t="s">
        <v>5011</v>
      </c>
      <c r="O1071" s="2" t="s">
        <v>5008</v>
      </c>
      <c r="P1071" s="2" t="s">
        <v>733</v>
      </c>
      <c r="Q1071" s="2" t="s">
        <v>5009</v>
      </c>
      <c r="R1071" s="2" t="s">
        <v>5007</v>
      </c>
      <c r="S1071" s="2" t="s">
        <v>24</v>
      </c>
    </row>
    <row r="1072" spans="1:19" ht="13.9" customHeight="1" x14ac:dyDescent="0.25">
      <c r="A1072" s="12">
        <f>ROUND(Table1[[#This Row],[Capacity]]*134.32,0)</f>
        <v>15044</v>
      </c>
      <c r="B1072" s="4">
        <v>17146</v>
      </c>
      <c r="C1072" s="9" t="s">
        <v>25</v>
      </c>
      <c r="D1072" s="2" t="s">
        <v>25</v>
      </c>
      <c r="E1072" s="2" t="s">
        <v>5012</v>
      </c>
      <c r="F1072" s="2" t="str">
        <f>Table1[[#This Row],[Facility Number]]&amp;"-"&amp;Table1[[#This Row],[Facility Name]]&amp;"-"&amp;Table1[[#This Row],[Level of Care]]</f>
        <v>17146-HIDDEN LAKE CARE CENTER-SNF</v>
      </c>
      <c r="G1072" s="2" t="s">
        <v>5013</v>
      </c>
      <c r="H1072" s="2" t="s">
        <v>326</v>
      </c>
      <c r="I1072" s="2" t="s">
        <v>5014</v>
      </c>
      <c r="J1072" s="2" t="s">
        <v>5015</v>
      </c>
      <c r="K1072" s="2" t="s">
        <v>5016</v>
      </c>
      <c r="L1072" s="3">
        <v>112</v>
      </c>
      <c r="M1072" s="2" t="s">
        <v>5017</v>
      </c>
      <c r="N1072" s="2" t="s">
        <v>5018</v>
      </c>
      <c r="O1072" s="2" t="s">
        <v>5013</v>
      </c>
      <c r="P1072" s="2" t="s">
        <v>326</v>
      </c>
      <c r="Q1072" s="2" t="s">
        <v>5014</v>
      </c>
      <c r="R1072" s="2" t="s">
        <v>5019</v>
      </c>
      <c r="S1072" s="2" t="s">
        <v>36</v>
      </c>
    </row>
    <row r="1073" spans="1:19" ht="13.9" customHeight="1" x14ac:dyDescent="0.25">
      <c r="A1073" s="12">
        <f>ROUND(Table1[[#This Row],[Capacity]]*134.32,0)</f>
        <v>16118</v>
      </c>
      <c r="B1073" s="4">
        <v>17278</v>
      </c>
      <c r="C1073" s="9" t="s">
        <v>25</v>
      </c>
      <c r="D1073" s="2" t="s">
        <v>25</v>
      </c>
      <c r="E1073" s="2" t="s">
        <v>5026</v>
      </c>
      <c r="F1073" s="2" t="str">
        <f>Table1[[#This Row],[Facility Number]]&amp;"-"&amp;Table1[[#This Row],[Facility Name]]&amp;"-"&amp;Table1[[#This Row],[Level of Care]]</f>
        <v>17278-SYLVIA G THOMPSON RESIDENCE CENTER, INC-SNF</v>
      </c>
      <c r="G1073" s="2" t="s">
        <v>5027</v>
      </c>
      <c r="H1073" s="2" t="s">
        <v>344</v>
      </c>
      <c r="I1073" s="2" t="s">
        <v>5028</v>
      </c>
      <c r="J1073" s="2" t="s">
        <v>5029</v>
      </c>
      <c r="K1073" s="2" t="s">
        <v>5030</v>
      </c>
      <c r="L1073" s="3">
        <v>120</v>
      </c>
      <c r="M1073" s="2" t="s">
        <v>5031</v>
      </c>
      <c r="N1073" s="2" t="s">
        <v>5032</v>
      </c>
      <c r="O1073" s="2" t="s">
        <v>5027</v>
      </c>
      <c r="P1073" s="2" t="s">
        <v>344</v>
      </c>
      <c r="Q1073" s="2" t="s">
        <v>5028</v>
      </c>
      <c r="R1073" s="2" t="s">
        <v>5026</v>
      </c>
      <c r="S1073" s="2" t="s">
        <v>76</v>
      </c>
    </row>
    <row r="1074" spans="1:19" ht="13.9" customHeight="1" x14ac:dyDescent="0.25">
      <c r="A1074" s="12">
        <f>ROUND(Table1[[#This Row],[Capacity]]*134.32,0)</f>
        <v>13432</v>
      </c>
      <c r="B1074" s="4">
        <v>17371</v>
      </c>
      <c r="C1074" s="9" t="s">
        <v>25</v>
      </c>
      <c r="D1074" s="2" t="s">
        <v>25</v>
      </c>
      <c r="E1074" s="2" t="s">
        <v>5054</v>
      </c>
      <c r="F1074" s="2" t="str">
        <f>Table1[[#This Row],[Facility Number]]&amp;"-"&amp;Table1[[#This Row],[Facility Name]]&amp;"-"&amp;Table1[[#This Row],[Level of Care]]</f>
        <v>17371-MANOR AT ELFINDALE, THE-SNF</v>
      </c>
      <c r="G1074" s="2" t="s">
        <v>5055</v>
      </c>
      <c r="H1074" s="2" t="s">
        <v>40</v>
      </c>
      <c r="I1074" s="2" t="s">
        <v>5056</v>
      </c>
      <c r="J1074" s="2" t="s">
        <v>2317</v>
      </c>
      <c r="K1074" s="2" t="s">
        <v>5057</v>
      </c>
      <c r="L1074" s="3">
        <v>100</v>
      </c>
      <c r="M1074" s="2" t="s">
        <v>5058</v>
      </c>
      <c r="N1074" s="2" t="s">
        <v>5059</v>
      </c>
      <c r="O1074" s="2" t="s">
        <v>5055</v>
      </c>
      <c r="P1074" s="2" t="s">
        <v>40</v>
      </c>
      <c r="Q1074" s="2" t="s">
        <v>5056</v>
      </c>
      <c r="R1074" s="2" t="s">
        <v>5060</v>
      </c>
      <c r="S1074" s="2" t="s">
        <v>36</v>
      </c>
    </row>
    <row r="1075" spans="1:19" ht="13.9" customHeight="1" x14ac:dyDescent="0.25">
      <c r="A1075" s="12">
        <f>ROUND(Table1[[#This Row],[Capacity]]*134.32,0)</f>
        <v>6179</v>
      </c>
      <c r="B1075" s="4">
        <v>17420</v>
      </c>
      <c r="C1075" s="9" t="s">
        <v>25</v>
      </c>
      <c r="D1075" s="2" t="s">
        <v>25</v>
      </c>
      <c r="E1075" s="2" t="s">
        <v>5067</v>
      </c>
      <c r="F1075" s="2" t="str">
        <f>Table1[[#This Row],[Facility Number]]&amp;"-"&amp;Table1[[#This Row],[Facility Name]]&amp;"-"&amp;Table1[[#This Row],[Level of Care]]</f>
        <v>17420-RATLIFF CARE CENTER-SNF</v>
      </c>
      <c r="G1075" s="2" t="s">
        <v>5068</v>
      </c>
      <c r="H1075" s="2" t="s">
        <v>417</v>
      </c>
      <c r="I1075" s="2" t="s">
        <v>5069</v>
      </c>
      <c r="J1075" s="2" t="s">
        <v>103</v>
      </c>
      <c r="K1075" s="2" t="s">
        <v>2755</v>
      </c>
      <c r="L1075" s="3">
        <v>46</v>
      </c>
      <c r="M1075" s="2" t="s">
        <v>5070</v>
      </c>
      <c r="N1075" s="2" t="s">
        <v>5071</v>
      </c>
      <c r="O1075" s="2" t="s">
        <v>5068</v>
      </c>
      <c r="P1075" s="2" t="s">
        <v>417</v>
      </c>
      <c r="Q1075" s="2" t="s">
        <v>5069</v>
      </c>
      <c r="R1075" s="2" t="s">
        <v>5072</v>
      </c>
      <c r="S1075" s="2" t="s">
        <v>36</v>
      </c>
    </row>
    <row r="1076" spans="1:19" ht="13.9" customHeight="1" x14ac:dyDescent="0.25">
      <c r="A1076" s="12">
        <f>ROUND(Table1[[#This Row],[Capacity]]*134.32,0)</f>
        <v>16253</v>
      </c>
      <c r="B1076" s="4">
        <v>17458</v>
      </c>
      <c r="C1076" s="9" t="s">
        <v>25</v>
      </c>
      <c r="D1076" s="2" t="s">
        <v>25</v>
      </c>
      <c r="E1076" s="2" t="s">
        <v>5073</v>
      </c>
      <c r="F1076" s="2" t="str">
        <f>Table1[[#This Row],[Facility Number]]&amp;"-"&amp;Table1[[#This Row],[Facility Name]]&amp;"-"&amp;Table1[[#This Row],[Level of Care]]</f>
        <v>17458-NAZARETH LIVING CENTER-SNF</v>
      </c>
      <c r="G1076" s="2" t="s">
        <v>5074</v>
      </c>
      <c r="H1076" s="2" t="s">
        <v>18</v>
      </c>
      <c r="I1076" s="2" t="s">
        <v>5075</v>
      </c>
      <c r="J1076" s="2" t="s">
        <v>679</v>
      </c>
      <c r="K1076" s="2" t="s">
        <v>5076</v>
      </c>
      <c r="L1076" s="3">
        <v>121</v>
      </c>
      <c r="M1076" s="2" t="s">
        <v>5077</v>
      </c>
      <c r="N1076" s="2" t="s">
        <v>5078</v>
      </c>
      <c r="O1076" s="2" t="s">
        <v>5074</v>
      </c>
      <c r="P1076" s="2" t="s">
        <v>18</v>
      </c>
      <c r="Q1076" s="2" t="s">
        <v>5075</v>
      </c>
      <c r="R1076" s="2" t="s">
        <v>5073</v>
      </c>
      <c r="S1076" s="2" t="s">
        <v>76</v>
      </c>
    </row>
    <row r="1077" spans="1:19" ht="13.9" customHeight="1" x14ac:dyDescent="0.25">
      <c r="A1077" s="12">
        <f>ROUND(Table1[[#This Row],[Capacity]]*134.32,0)</f>
        <v>12089</v>
      </c>
      <c r="B1077" s="4">
        <v>17527</v>
      </c>
      <c r="C1077" s="9" t="s">
        <v>25</v>
      </c>
      <c r="D1077" s="2" t="s">
        <v>25</v>
      </c>
      <c r="E1077" s="2" t="s">
        <v>5089</v>
      </c>
      <c r="F1077" s="2" t="str">
        <f>Table1[[#This Row],[Facility Number]]&amp;"-"&amp;Table1[[#This Row],[Facility Name]]&amp;"-"&amp;Table1[[#This Row],[Level of Care]]</f>
        <v>17527-CLARU DEVILLE NURSING CENTER-SNF</v>
      </c>
      <c r="G1077" s="2" t="s">
        <v>5090</v>
      </c>
      <c r="H1077" s="2" t="s">
        <v>5091</v>
      </c>
      <c r="I1077" s="2" t="s">
        <v>5092</v>
      </c>
      <c r="J1077" s="2" t="s">
        <v>5093</v>
      </c>
      <c r="K1077" s="2" t="s">
        <v>5094</v>
      </c>
      <c r="L1077" s="3">
        <v>90</v>
      </c>
      <c r="M1077" s="2" t="s">
        <v>5095</v>
      </c>
      <c r="N1077" s="2" t="s">
        <v>5096</v>
      </c>
      <c r="O1077" s="2" t="s">
        <v>5090</v>
      </c>
      <c r="P1077" s="2" t="s">
        <v>5091</v>
      </c>
      <c r="Q1077" s="2" t="s">
        <v>5092</v>
      </c>
      <c r="R1077" s="2" t="s">
        <v>5097</v>
      </c>
      <c r="S1077" s="2" t="s">
        <v>24</v>
      </c>
    </row>
    <row r="1078" spans="1:19" ht="13.9" customHeight="1" x14ac:dyDescent="0.25">
      <c r="A1078" s="12">
        <f>ROUND(Table1[[#This Row],[Capacity]]*134.32,0)</f>
        <v>9671</v>
      </c>
      <c r="B1078" s="4">
        <v>17533</v>
      </c>
      <c r="C1078" s="9" t="s">
        <v>25</v>
      </c>
      <c r="D1078" s="2" t="s">
        <v>25</v>
      </c>
      <c r="E1078" s="2" t="s">
        <v>5098</v>
      </c>
      <c r="F1078" s="2" t="str">
        <f>Table1[[#This Row],[Facility Number]]&amp;"-"&amp;Table1[[#This Row],[Facility Name]]&amp;"-"&amp;Table1[[#This Row],[Level of Care]]</f>
        <v>17533-HERITAGE NURSING CENTER - SKILLED NURSING BY AMERICARE-SNF</v>
      </c>
      <c r="G1078" s="2" t="s">
        <v>5099</v>
      </c>
      <c r="H1078" s="2" t="s">
        <v>1667</v>
      </c>
      <c r="I1078" s="2" t="s">
        <v>5100</v>
      </c>
      <c r="J1078" s="2" t="s">
        <v>1407</v>
      </c>
      <c r="K1078" s="2" t="s">
        <v>5101</v>
      </c>
      <c r="L1078" s="3">
        <v>72</v>
      </c>
      <c r="M1078" s="2" t="s">
        <v>5102</v>
      </c>
      <c r="N1078" s="2" t="s">
        <v>5103</v>
      </c>
      <c r="O1078" s="2" t="s">
        <v>5104</v>
      </c>
      <c r="P1078" s="2" t="s">
        <v>1667</v>
      </c>
      <c r="Q1078" s="2" t="s">
        <v>5105</v>
      </c>
      <c r="R1078" s="2" t="s">
        <v>5106</v>
      </c>
      <c r="S1078" s="2" t="s">
        <v>36</v>
      </c>
    </row>
    <row r="1079" spans="1:19" ht="13.9" customHeight="1" x14ac:dyDescent="0.25">
      <c r="A1079" s="12">
        <f>ROUND(Table1[[#This Row],[Capacity]]*134.32,0)</f>
        <v>25252</v>
      </c>
      <c r="B1079" s="4">
        <v>17565</v>
      </c>
      <c r="C1079" s="9" t="s">
        <v>25</v>
      </c>
      <c r="D1079" s="2" t="s">
        <v>25</v>
      </c>
      <c r="E1079" s="2" t="s">
        <v>5113</v>
      </c>
      <c r="F1079" s="2" t="str">
        <f>Table1[[#This Row],[Facility Number]]&amp;"-"&amp;Table1[[#This Row],[Facility Name]]&amp;"-"&amp;Table1[[#This Row],[Level of Care]]</f>
        <v>17565-GREEN PARK SENIOR LIVING COMMUNITY-SNF</v>
      </c>
      <c r="G1079" s="2" t="s">
        <v>5114</v>
      </c>
      <c r="H1079" s="2" t="s">
        <v>18</v>
      </c>
      <c r="I1079" s="2" t="s">
        <v>5115</v>
      </c>
      <c r="J1079" s="2" t="s">
        <v>5116</v>
      </c>
      <c r="K1079" s="2" t="s">
        <v>5117</v>
      </c>
      <c r="L1079" s="3">
        <v>188</v>
      </c>
      <c r="M1079" s="2" t="s">
        <v>5118</v>
      </c>
      <c r="N1079" s="2" t="s">
        <v>5119</v>
      </c>
      <c r="O1079" s="2" t="s">
        <v>5120</v>
      </c>
      <c r="P1079" s="2" t="s">
        <v>18</v>
      </c>
      <c r="Q1079" s="2" t="s">
        <v>5115</v>
      </c>
      <c r="R1079" s="2" t="s">
        <v>5121</v>
      </c>
      <c r="S1079" s="2" t="s">
        <v>36</v>
      </c>
    </row>
    <row r="1080" spans="1:19" ht="13.9" customHeight="1" x14ac:dyDescent="0.25">
      <c r="A1080" s="12">
        <f>ROUND(Table1[[#This Row],[Capacity]]*134.32,0)</f>
        <v>10477</v>
      </c>
      <c r="B1080" s="4">
        <v>17638</v>
      </c>
      <c r="C1080" s="9" t="s">
        <v>25</v>
      </c>
      <c r="D1080" s="2" t="s">
        <v>25</v>
      </c>
      <c r="E1080" s="2" t="s">
        <v>5128</v>
      </c>
      <c r="F1080" s="2" t="str">
        <f>Table1[[#This Row],[Facility Number]]&amp;"-"&amp;Table1[[#This Row],[Facility Name]]&amp;"-"&amp;Table1[[#This Row],[Level of Care]]</f>
        <v>17638-PARKVIEW HEALTH CARE FACILITY-SNF</v>
      </c>
      <c r="G1080" s="2" t="s">
        <v>5129</v>
      </c>
      <c r="H1080" s="2" t="s">
        <v>298</v>
      </c>
      <c r="I1080" s="2" t="s">
        <v>5130</v>
      </c>
      <c r="J1080" s="2" t="s">
        <v>5131</v>
      </c>
      <c r="K1080" s="2" t="s">
        <v>5132</v>
      </c>
      <c r="L1080" s="3">
        <v>78</v>
      </c>
      <c r="M1080" s="2" t="s">
        <v>5133</v>
      </c>
      <c r="N1080" s="2" t="s">
        <v>5134</v>
      </c>
      <c r="O1080" s="2" t="s">
        <v>5129</v>
      </c>
      <c r="P1080" s="2" t="s">
        <v>298</v>
      </c>
      <c r="Q1080" s="2" t="s">
        <v>5130</v>
      </c>
      <c r="R1080" s="2" t="s">
        <v>87</v>
      </c>
      <c r="S1080" s="2" t="s">
        <v>76</v>
      </c>
    </row>
    <row r="1081" spans="1:19" ht="13.9" customHeight="1" x14ac:dyDescent="0.25">
      <c r="A1081" s="12">
        <f>ROUND(Table1[[#This Row],[Capacity]]*134.32,0)</f>
        <v>16118</v>
      </c>
      <c r="B1081" s="4">
        <v>17645</v>
      </c>
      <c r="C1081" s="9" t="s">
        <v>25</v>
      </c>
      <c r="D1081" s="2" t="s">
        <v>25</v>
      </c>
      <c r="E1081" s="2" t="s">
        <v>5135</v>
      </c>
      <c r="F1081" s="2" t="str">
        <f>Table1[[#This Row],[Facility Number]]&amp;"-"&amp;Table1[[#This Row],[Facility Name]]&amp;"-"&amp;Table1[[#This Row],[Level of Care]]</f>
        <v>17645-JAMES RIVER NURSING AND REHABILITATION-SNF</v>
      </c>
      <c r="G1081" s="2" t="s">
        <v>5136</v>
      </c>
      <c r="H1081" s="2" t="s">
        <v>40</v>
      </c>
      <c r="I1081" s="2" t="s">
        <v>5137</v>
      </c>
      <c r="J1081" s="2" t="s">
        <v>1099</v>
      </c>
      <c r="K1081" s="2" t="s">
        <v>5138</v>
      </c>
      <c r="L1081" s="3">
        <v>120</v>
      </c>
      <c r="M1081" s="2" t="s">
        <v>5139</v>
      </c>
      <c r="N1081" s="2" t="s">
        <v>5140</v>
      </c>
      <c r="O1081" s="2" t="s">
        <v>5136</v>
      </c>
      <c r="P1081" s="2" t="s">
        <v>40</v>
      </c>
      <c r="Q1081" s="2" t="s">
        <v>5137</v>
      </c>
      <c r="R1081" s="2" t="s">
        <v>5141</v>
      </c>
      <c r="S1081" s="2" t="s">
        <v>24</v>
      </c>
    </row>
    <row r="1082" spans="1:19" ht="13.9" customHeight="1" x14ac:dyDescent="0.25">
      <c r="A1082" s="12">
        <f>ROUND(Table1[[#This Row],[Capacity]]*134.32,0)</f>
        <v>8865</v>
      </c>
      <c r="B1082" s="4">
        <v>17887</v>
      </c>
      <c r="C1082" s="9" t="s">
        <v>25</v>
      </c>
      <c r="D1082" s="2" t="s">
        <v>25</v>
      </c>
      <c r="E1082" s="2" t="s">
        <v>5184</v>
      </c>
      <c r="F1082" s="2" t="str">
        <f>Table1[[#This Row],[Facility Number]]&amp;"-"&amp;Table1[[#This Row],[Facility Name]]&amp;"-"&amp;Table1[[#This Row],[Level of Care]]</f>
        <v>17887-BALLWIN RIDGE HEALTH &amp; REHABILITATION-SNF</v>
      </c>
      <c r="G1082" s="2" t="s">
        <v>5185</v>
      </c>
      <c r="H1082" s="2" t="s">
        <v>5186</v>
      </c>
      <c r="I1082" s="2" t="s">
        <v>5187</v>
      </c>
      <c r="J1082" s="2" t="s">
        <v>2961</v>
      </c>
      <c r="K1082" s="2" t="s">
        <v>2014</v>
      </c>
      <c r="L1082" s="3">
        <v>66</v>
      </c>
      <c r="M1082" s="2" t="s">
        <v>5188</v>
      </c>
      <c r="N1082" s="2" t="s">
        <v>5189</v>
      </c>
      <c r="O1082" s="2" t="s">
        <v>5185</v>
      </c>
      <c r="P1082" s="2" t="s">
        <v>5186</v>
      </c>
      <c r="Q1082" s="2" t="s">
        <v>5187</v>
      </c>
      <c r="R1082" s="2" t="s">
        <v>5190</v>
      </c>
      <c r="S1082" s="2" t="s">
        <v>36</v>
      </c>
    </row>
    <row r="1083" spans="1:19" ht="13.9" customHeight="1" x14ac:dyDescent="0.25">
      <c r="A1083" s="12">
        <f>ROUND(Table1[[#This Row],[Capacity]]*134.32,0)</f>
        <v>8059</v>
      </c>
      <c r="B1083" s="4">
        <v>17908</v>
      </c>
      <c r="C1083" s="9" t="s">
        <v>25</v>
      </c>
      <c r="D1083" s="2" t="s">
        <v>25</v>
      </c>
      <c r="E1083" s="2" t="s">
        <v>5200</v>
      </c>
      <c r="F1083" s="2" t="str">
        <f>Table1[[#This Row],[Facility Number]]&amp;"-"&amp;Table1[[#This Row],[Facility Name]]&amp;"-"&amp;Table1[[#This Row],[Level of Care]]</f>
        <v>17908-ASHLAND HEALTHCARE-SNF</v>
      </c>
      <c r="G1083" s="2" t="s">
        <v>5201</v>
      </c>
      <c r="H1083" s="2" t="s">
        <v>5202</v>
      </c>
      <c r="I1083" s="2" t="s">
        <v>5203</v>
      </c>
      <c r="J1083" s="2" t="s">
        <v>491</v>
      </c>
      <c r="K1083" s="2" t="s">
        <v>491</v>
      </c>
      <c r="L1083" s="3">
        <v>60</v>
      </c>
      <c r="M1083" s="2" t="s">
        <v>5204</v>
      </c>
      <c r="N1083" s="2" t="s">
        <v>5205</v>
      </c>
      <c r="O1083" s="2" t="s">
        <v>5206</v>
      </c>
      <c r="P1083" s="2" t="s">
        <v>5202</v>
      </c>
      <c r="Q1083" s="2" t="s">
        <v>5203</v>
      </c>
      <c r="R1083" s="2" t="s">
        <v>5207</v>
      </c>
      <c r="S1083" s="2" t="s">
        <v>36</v>
      </c>
    </row>
    <row r="1084" spans="1:19" ht="13.9" customHeight="1" x14ac:dyDescent="0.25">
      <c r="A1084" s="12">
        <f>ROUND(Table1[[#This Row],[Capacity]]*134.32,0)</f>
        <v>8059</v>
      </c>
      <c r="B1084" s="4">
        <v>17946</v>
      </c>
      <c r="C1084" s="9" t="s">
        <v>25</v>
      </c>
      <c r="D1084" s="2" t="s">
        <v>25</v>
      </c>
      <c r="E1084" s="2" t="s">
        <v>5214</v>
      </c>
      <c r="F1084" s="2" t="str">
        <f>Table1[[#This Row],[Facility Number]]&amp;"-"&amp;Table1[[#This Row],[Facility Name]]&amp;"-"&amp;Table1[[#This Row],[Level of Care]]</f>
        <v>17946-HARTVILLE CARE CENTER-SNF</v>
      </c>
      <c r="G1084" s="2" t="s">
        <v>5215</v>
      </c>
      <c r="H1084" s="2" t="s">
        <v>5216</v>
      </c>
      <c r="I1084" s="2" t="s">
        <v>5217</v>
      </c>
      <c r="J1084" s="2" t="s">
        <v>5218</v>
      </c>
      <c r="K1084" s="2" t="s">
        <v>5219</v>
      </c>
      <c r="L1084" s="3">
        <v>60</v>
      </c>
      <c r="M1084" s="2" t="s">
        <v>5220</v>
      </c>
      <c r="N1084" s="2" t="s">
        <v>5221</v>
      </c>
      <c r="O1084" s="2" t="s">
        <v>5215</v>
      </c>
      <c r="P1084" s="2" t="s">
        <v>5216</v>
      </c>
      <c r="Q1084" s="2" t="s">
        <v>5217</v>
      </c>
      <c r="R1084" s="2" t="s">
        <v>5222</v>
      </c>
      <c r="S1084" s="2" t="s">
        <v>36</v>
      </c>
    </row>
    <row r="1085" spans="1:19" ht="13.9" customHeight="1" x14ac:dyDescent="0.25">
      <c r="A1085" s="12">
        <f>ROUND(Table1[[#This Row],[Capacity]]*134.32,0)</f>
        <v>9402</v>
      </c>
      <c r="B1085" s="4">
        <v>18157</v>
      </c>
      <c r="C1085" s="9" t="s">
        <v>25</v>
      </c>
      <c r="D1085" s="2" t="s">
        <v>25</v>
      </c>
      <c r="E1085" s="2" t="s">
        <v>5267</v>
      </c>
      <c r="F1085" s="2" t="str">
        <f>Table1[[#This Row],[Facility Number]]&amp;"-"&amp;Table1[[#This Row],[Facility Name]]&amp;"-"&amp;Table1[[#This Row],[Level of Care]]</f>
        <v>18157-OAKDALE CARE CENTER-SNF</v>
      </c>
      <c r="G1085" s="2" t="s">
        <v>5268</v>
      </c>
      <c r="H1085" s="2" t="s">
        <v>279</v>
      </c>
      <c r="I1085" s="2" t="s">
        <v>5269</v>
      </c>
      <c r="J1085" s="2" t="s">
        <v>61</v>
      </c>
      <c r="K1085" s="2" t="s">
        <v>5270</v>
      </c>
      <c r="L1085" s="3">
        <v>70</v>
      </c>
      <c r="M1085" s="2" t="s">
        <v>5271</v>
      </c>
      <c r="N1085" s="2" t="s">
        <v>5272</v>
      </c>
      <c r="O1085" s="2" t="s">
        <v>5268</v>
      </c>
      <c r="P1085" s="2" t="s">
        <v>279</v>
      </c>
      <c r="Q1085" s="2" t="s">
        <v>5269</v>
      </c>
      <c r="R1085" s="2" t="s">
        <v>5273</v>
      </c>
      <c r="S1085" s="2" t="s">
        <v>36</v>
      </c>
    </row>
    <row r="1086" spans="1:19" ht="13.9" customHeight="1" x14ac:dyDescent="0.25">
      <c r="A1086" s="12">
        <f>ROUND(Table1[[#This Row],[Capacity]]*134.32,0)</f>
        <v>9134</v>
      </c>
      <c r="B1086" s="4">
        <v>18210</v>
      </c>
      <c r="C1086" s="9" t="s">
        <v>25</v>
      </c>
      <c r="D1086" s="2" t="s">
        <v>25</v>
      </c>
      <c r="E1086" s="2" t="s">
        <v>5283</v>
      </c>
      <c r="F1086" s="2" t="str">
        <f>Table1[[#This Row],[Facility Number]]&amp;"-"&amp;Table1[[#This Row],[Facility Name]]&amp;"-"&amp;Table1[[#This Row],[Level of Care]]</f>
        <v>18210-NATHAN RICHARD HEALTH CARE CENTER-SNF</v>
      </c>
      <c r="G1086" s="2" t="s">
        <v>5284</v>
      </c>
      <c r="H1086" s="2" t="s">
        <v>2215</v>
      </c>
      <c r="I1086" s="2" t="s">
        <v>5285</v>
      </c>
      <c r="J1086" s="2" t="s">
        <v>102</v>
      </c>
      <c r="K1086" s="2" t="s">
        <v>5286</v>
      </c>
      <c r="L1086" s="3">
        <v>68</v>
      </c>
      <c r="M1086" s="2" t="s">
        <v>5287</v>
      </c>
      <c r="N1086" s="2" t="s">
        <v>5288</v>
      </c>
      <c r="O1086" s="2" t="s">
        <v>5284</v>
      </c>
      <c r="P1086" s="2" t="s">
        <v>2215</v>
      </c>
      <c r="Q1086" s="2" t="s">
        <v>5285</v>
      </c>
      <c r="R1086" s="2" t="s">
        <v>5289</v>
      </c>
      <c r="S1086" s="2" t="s">
        <v>36</v>
      </c>
    </row>
    <row r="1087" spans="1:19" ht="13.9" customHeight="1" x14ac:dyDescent="0.25">
      <c r="A1087" s="12">
        <f>ROUND(Table1[[#This Row],[Capacity]]*134.32,0)</f>
        <v>12089</v>
      </c>
      <c r="B1087" s="4">
        <v>18267</v>
      </c>
      <c r="C1087" s="9" t="s">
        <v>25</v>
      </c>
      <c r="D1087" s="2" t="s">
        <v>25</v>
      </c>
      <c r="E1087" s="2" t="s">
        <v>5298</v>
      </c>
      <c r="F1087" s="2" t="str">
        <f>Table1[[#This Row],[Facility Number]]&amp;"-"&amp;Table1[[#This Row],[Facility Name]]&amp;"-"&amp;Table1[[#This Row],[Level of Care]]</f>
        <v>18267-EASTVIEW MANOR CARE CENTER-SNF</v>
      </c>
      <c r="G1087" s="2" t="s">
        <v>5299</v>
      </c>
      <c r="H1087" s="2" t="s">
        <v>974</v>
      </c>
      <c r="I1087" s="2" t="s">
        <v>5300</v>
      </c>
      <c r="J1087" s="2" t="s">
        <v>3377</v>
      </c>
      <c r="K1087" s="2" t="s">
        <v>5301</v>
      </c>
      <c r="L1087" s="3">
        <v>90</v>
      </c>
      <c r="M1087" s="2" t="s">
        <v>5302</v>
      </c>
      <c r="N1087" s="2" t="s">
        <v>5303</v>
      </c>
      <c r="O1087" s="2" t="s">
        <v>5299</v>
      </c>
      <c r="P1087" s="2" t="s">
        <v>974</v>
      </c>
      <c r="Q1087" s="2" t="s">
        <v>5300</v>
      </c>
      <c r="R1087" s="2" t="s">
        <v>5304</v>
      </c>
      <c r="S1087" s="2" t="s">
        <v>24</v>
      </c>
    </row>
    <row r="1088" spans="1:19" ht="13.9" customHeight="1" x14ac:dyDescent="0.25">
      <c r="A1088" s="12">
        <f>ROUND(Table1[[#This Row],[Capacity]]*134.32,0)</f>
        <v>8059</v>
      </c>
      <c r="B1088" s="4">
        <v>18277</v>
      </c>
      <c r="C1088" s="9" t="s">
        <v>25</v>
      </c>
      <c r="D1088" s="2" t="s">
        <v>25</v>
      </c>
      <c r="E1088" s="2" t="s">
        <v>5305</v>
      </c>
      <c r="F1088" s="2" t="str">
        <f>Table1[[#This Row],[Facility Number]]&amp;"-"&amp;Table1[[#This Row],[Facility Name]]&amp;"-"&amp;Table1[[#This Row],[Level of Care]]</f>
        <v>18277-MERAMEC NURSING CENTER-SNF</v>
      </c>
      <c r="G1088" s="2" t="s">
        <v>5306</v>
      </c>
      <c r="H1088" s="2" t="s">
        <v>2116</v>
      </c>
      <c r="I1088" s="2" t="s">
        <v>5307</v>
      </c>
      <c r="J1088" s="2" t="s">
        <v>2539</v>
      </c>
      <c r="K1088" s="2" t="s">
        <v>4201</v>
      </c>
      <c r="L1088" s="3">
        <v>60</v>
      </c>
      <c r="M1088" s="2" t="s">
        <v>5308</v>
      </c>
      <c r="N1088" s="2" t="s">
        <v>5309</v>
      </c>
      <c r="O1088" s="2" t="s">
        <v>5306</v>
      </c>
      <c r="P1088" s="2" t="s">
        <v>2116</v>
      </c>
      <c r="Q1088" s="2" t="s">
        <v>5307</v>
      </c>
      <c r="R1088" s="2" t="s">
        <v>5310</v>
      </c>
      <c r="S1088" s="2" t="s">
        <v>24</v>
      </c>
    </row>
    <row r="1089" spans="1:19" ht="13.9" customHeight="1" x14ac:dyDescent="0.25">
      <c r="A1089" s="12">
        <f>ROUND(Table1[[#This Row],[Capacity]]*134.32,0)</f>
        <v>8596</v>
      </c>
      <c r="B1089" s="4">
        <v>18330</v>
      </c>
      <c r="C1089" s="9" t="s">
        <v>25</v>
      </c>
      <c r="D1089" s="2" t="s">
        <v>25</v>
      </c>
      <c r="E1089" s="2" t="s">
        <v>5335</v>
      </c>
      <c r="F1089" s="2" t="str">
        <f>Table1[[#This Row],[Facility Number]]&amp;"-"&amp;Table1[[#This Row],[Facility Name]]&amp;"-"&amp;Table1[[#This Row],[Level of Care]]</f>
        <v>18330-SUMMIT, THE-SNF</v>
      </c>
      <c r="G1089" s="2" t="s">
        <v>5336</v>
      </c>
      <c r="H1089" s="2" t="s">
        <v>68</v>
      </c>
      <c r="I1089" s="2" t="s">
        <v>5337</v>
      </c>
      <c r="J1089" s="2" t="s">
        <v>5338</v>
      </c>
      <c r="K1089" s="2" t="s">
        <v>5339</v>
      </c>
      <c r="L1089" s="3">
        <v>64</v>
      </c>
      <c r="M1089" s="2" t="s">
        <v>5340</v>
      </c>
      <c r="N1089" s="2" t="s">
        <v>5341</v>
      </c>
      <c r="O1089" s="2" t="s">
        <v>5336</v>
      </c>
      <c r="P1089" s="2" t="s">
        <v>68</v>
      </c>
      <c r="Q1089" s="2" t="s">
        <v>5337</v>
      </c>
      <c r="R1089" s="2" t="s">
        <v>5342</v>
      </c>
      <c r="S1089" s="2" t="s">
        <v>24</v>
      </c>
    </row>
    <row r="1090" spans="1:19" ht="13.9" customHeight="1" x14ac:dyDescent="0.25">
      <c r="A1090" s="12">
        <f>ROUND(Table1[[#This Row],[Capacity]]*134.32,0)</f>
        <v>8999</v>
      </c>
      <c r="B1090" s="4">
        <v>18442</v>
      </c>
      <c r="C1090" s="9" t="s">
        <v>25</v>
      </c>
      <c r="D1090" s="2" t="s">
        <v>25</v>
      </c>
      <c r="E1090" s="2" t="s">
        <v>5350</v>
      </c>
      <c r="F1090" s="2" t="str">
        <f>Table1[[#This Row],[Facility Number]]&amp;"-"&amp;Table1[[#This Row],[Facility Name]]&amp;"-"&amp;Table1[[#This Row],[Level of Care]]</f>
        <v>18442-ESTATES OF HIDDEN LAKE THE-SNF</v>
      </c>
      <c r="G1090" s="2" t="s">
        <v>5351</v>
      </c>
      <c r="H1090" s="2" t="s">
        <v>18</v>
      </c>
      <c r="I1090" s="2" t="s">
        <v>5352</v>
      </c>
      <c r="J1090" s="2" t="s">
        <v>103</v>
      </c>
      <c r="K1090" s="2" t="s">
        <v>5353</v>
      </c>
      <c r="L1090" s="3">
        <v>67</v>
      </c>
      <c r="M1090" s="2" t="s">
        <v>5354</v>
      </c>
      <c r="N1090" s="2" t="s">
        <v>5355</v>
      </c>
      <c r="O1090" s="2" t="s">
        <v>5351</v>
      </c>
      <c r="P1090" s="2" t="s">
        <v>18</v>
      </c>
      <c r="Q1090" s="2" t="s">
        <v>5352</v>
      </c>
      <c r="R1090" s="2" t="s">
        <v>5356</v>
      </c>
      <c r="S1090" s="2" t="s">
        <v>36</v>
      </c>
    </row>
    <row r="1091" spans="1:19" ht="13.9" customHeight="1" x14ac:dyDescent="0.25">
      <c r="A1091" s="12">
        <f>ROUND(Table1[[#This Row],[Capacity]]*134.32,0)</f>
        <v>12626</v>
      </c>
      <c r="B1091" s="4">
        <v>18454</v>
      </c>
      <c r="C1091" s="9" t="s">
        <v>25</v>
      </c>
      <c r="D1091" s="2" t="s">
        <v>25</v>
      </c>
      <c r="E1091" s="2" t="s">
        <v>5357</v>
      </c>
      <c r="F1091" s="2" t="str">
        <f>Table1[[#This Row],[Facility Number]]&amp;"-"&amp;Table1[[#This Row],[Facility Name]]&amp;"-"&amp;Table1[[#This Row],[Level of Care]]</f>
        <v>18454-ST JOHNS PLACE-SNF</v>
      </c>
      <c r="G1091" s="2" t="s">
        <v>5358</v>
      </c>
      <c r="H1091" s="2" t="s">
        <v>18</v>
      </c>
      <c r="I1091" s="2" t="s">
        <v>5359</v>
      </c>
      <c r="J1091" s="2" t="s">
        <v>2663</v>
      </c>
      <c r="K1091" s="2" t="s">
        <v>5360</v>
      </c>
      <c r="L1091" s="3">
        <v>94</v>
      </c>
      <c r="M1091" s="2" t="s">
        <v>5361</v>
      </c>
      <c r="N1091" s="2" t="s">
        <v>5362</v>
      </c>
      <c r="O1091" s="2" t="s">
        <v>5363</v>
      </c>
      <c r="P1091" s="2" t="s">
        <v>18</v>
      </c>
      <c r="Q1091" s="2" t="s">
        <v>5359</v>
      </c>
      <c r="R1091" s="2" t="s">
        <v>5364</v>
      </c>
      <c r="S1091" s="2" t="s">
        <v>24</v>
      </c>
    </row>
    <row r="1092" spans="1:19" ht="13.9" customHeight="1" x14ac:dyDescent="0.25">
      <c r="A1092" s="12">
        <f>ROUND(Table1[[#This Row],[Capacity]]*134.32,0)</f>
        <v>9940</v>
      </c>
      <c r="B1092" s="4">
        <v>18481</v>
      </c>
      <c r="C1092" s="9" t="s">
        <v>25</v>
      </c>
      <c r="D1092" s="2" t="s">
        <v>25</v>
      </c>
      <c r="E1092" s="2" t="s">
        <v>5370</v>
      </c>
      <c r="F1092" s="2" t="str">
        <f>Table1[[#This Row],[Facility Number]]&amp;"-"&amp;Table1[[#This Row],[Facility Name]]&amp;"-"&amp;Table1[[#This Row],[Level of Care]]</f>
        <v>18481-MARSHFIELD CARE CENTER FOR REHAB AND HEALTHCARE-SNF</v>
      </c>
      <c r="G1092" s="2" t="s">
        <v>5371</v>
      </c>
      <c r="H1092" s="2" t="s">
        <v>3248</v>
      </c>
      <c r="I1092" s="2" t="s">
        <v>5372</v>
      </c>
      <c r="J1092" s="2" t="s">
        <v>5373</v>
      </c>
      <c r="K1092" s="2" t="s">
        <v>5374</v>
      </c>
      <c r="L1092" s="3">
        <v>74</v>
      </c>
      <c r="M1092" s="2" t="s">
        <v>5375</v>
      </c>
      <c r="N1092" s="2" t="s">
        <v>5376</v>
      </c>
      <c r="O1092" s="2" t="s">
        <v>5371</v>
      </c>
      <c r="P1092" s="2" t="s">
        <v>3248</v>
      </c>
      <c r="Q1092" s="2" t="s">
        <v>5372</v>
      </c>
      <c r="R1092" s="2" t="s">
        <v>5377</v>
      </c>
      <c r="S1092" s="2" t="s">
        <v>36</v>
      </c>
    </row>
    <row r="1093" spans="1:19" ht="13.9" customHeight="1" x14ac:dyDescent="0.25">
      <c r="A1093" s="12">
        <f>ROUND(Table1[[#This Row],[Capacity]]*134.32,0)</f>
        <v>20685</v>
      </c>
      <c r="B1093" s="4">
        <v>18509</v>
      </c>
      <c r="C1093" s="9" t="s">
        <v>25</v>
      </c>
      <c r="D1093" s="2" t="s">
        <v>25</v>
      </c>
      <c r="E1093" s="2" t="s">
        <v>5378</v>
      </c>
      <c r="F1093" s="2" t="str">
        <f>Table1[[#This Row],[Facility Number]]&amp;"-"&amp;Table1[[#This Row],[Facility Name]]&amp;"-"&amp;Table1[[#This Row],[Level of Care]]</f>
        <v>18509-SUNNYVIEW NURSING HOME &amp; APARTMENTS-SNF</v>
      </c>
      <c r="G1093" s="2" t="s">
        <v>5379</v>
      </c>
      <c r="H1093" s="2" t="s">
        <v>974</v>
      </c>
      <c r="I1093" s="2" t="s">
        <v>5380</v>
      </c>
      <c r="J1093" s="2" t="s">
        <v>5381</v>
      </c>
      <c r="K1093" s="2" t="s">
        <v>72</v>
      </c>
      <c r="L1093" s="3">
        <v>154</v>
      </c>
      <c r="M1093" s="2" t="s">
        <v>5382</v>
      </c>
      <c r="N1093" s="2" t="s">
        <v>5383</v>
      </c>
      <c r="O1093" s="2" t="s">
        <v>5379</v>
      </c>
      <c r="P1093" s="2" t="s">
        <v>974</v>
      </c>
      <c r="Q1093" s="2" t="s">
        <v>5380</v>
      </c>
      <c r="R1093" s="2" t="s">
        <v>5384</v>
      </c>
      <c r="S1093" s="2" t="s">
        <v>664</v>
      </c>
    </row>
    <row r="1094" spans="1:19" ht="13.9" customHeight="1" x14ac:dyDescent="0.25">
      <c r="A1094" s="12">
        <f>ROUND(Table1[[#This Row],[Capacity]]*134.32,0)</f>
        <v>8596</v>
      </c>
      <c r="B1094" s="4">
        <v>18653</v>
      </c>
      <c r="C1094" s="9" t="s">
        <v>25</v>
      </c>
      <c r="D1094" s="2" t="s">
        <v>25</v>
      </c>
      <c r="E1094" s="2" t="s">
        <v>5427</v>
      </c>
      <c r="F1094" s="2" t="str">
        <f>Table1[[#This Row],[Facility Number]]&amp;"-"&amp;Table1[[#This Row],[Facility Name]]&amp;"-"&amp;Table1[[#This Row],[Level of Care]]</f>
        <v>18653-STONEBRIDGE WESTPHALIA-SNF</v>
      </c>
      <c r="G1094" s="2" t="s">
        <v>5428</v>
      </c>
      <c r="H1094" s="2" t="s">
        <v>5429</v>
      </c>
      <c r="I1094" s="2" t="s">
        <v>5430</v>
      </c>
      <c r="J1094" s="2" t="s">
        <v>1354</v>
      </c>
      <c r="K1094" s="2" t="s">
        <v>5431</v>
      </c>
      <c r="L1094" s="3">
        <v>64</v>
      </c>
      <c r="M1094" s="2" t="s">
        <v>5432</v>
      </c>
      <c r="N1094" s="2" t="s">
        <v>5433</v>
      </c>
      <c r="O1094" s="2" t="s">
        <v>5434</v>
      </c>
      <c r="P1094" s="2" t="s">
        <v>5429</v>
      </c>
      <c r="Q1094" s="2" t="s">
        <v>5430</v>
      </c>
      <c r="R1094" s="2" t="s">
        <v>5435</v>
      </c>
      <c r="S1094" s="2" t="s">
        <v>24</v>
      </c>
    </row>
    <row r="1095" spans="1:19" ht="13.9" customHeight="1" x14ac:dyDescent="0.25">
      <c r="A1095" s="12">
        <f>ROUND(Table1[[#This Row],[Capacity]]*134.32,0)</f>
        <v>8059</v>
      </c>
      <c r="B1095" s="4">
        <v>18672</v>
      </c>
      <c r="C1095" s="9" t="s">
        <v>25</v>
      </c>
      <c r="D1095" s="2" t="s">
        <v>25</v>
      </c>
      <c r="E1095" s="2" t="s">
        <v>5441</v>
      </c>
      <c r="F1095" s="2" t="str">
        <f>Table1[[#This Row],[Facility Number]]&amp;"-"&amp;Table1[[#This Row],[Facility Name]]&amp;"-"&amp;Table1[[#This Row],[Level of Care]]</f>
        <v>18672-BIG SPRING CARE CENTER FOR REHAB AND HEALTHCARE-SNF</v>
      </c>
      <c r="G1095" s="2" t="s">
        <v>5442</v>
      </c>
      <c r="H1095" s="2" t="s">
        <v>3557</v>
      </c>
      <c r="I1095" s="2" t="s">
        <v>5443</v>
      </c>
      <c r="J1095" s="2" t="s">
        <v>31</v>
      </c>
      <c r="K1095" s="2" t="s">
        <v>5444</v>
      </c>
      <c r="L1095" s="3">
        <v>60</v>
      </c>
      <c r="M1095" s="2" t="s">
        <v>5445</v>
      </c>
      <c r="N1095" s="2" t="s">
        <v>5446</v>
      </c>
      <c r="O1095" s="2" t="s">
        <v>5442</v>
      </c>
      <c r="P1095" s="2" t="s">
        <v>3557</v>
      </c>
      <c r="Q1095" s="2" t="s">
        <v>5443</v>
      </c>
      <c r="R1095" s="2" t="s">
        <v>5447</v>
      </c>
      <c r="S1095" s="2" t="s">
        <v>36</v>
      </c>
    </row>
    <row r="1096" spans="1:19" ht="13.9" customHeight="1" x14ac:dyDescent="0.25">
      <c r="A1096" s="12">
        <f>ROUND(Table1[[#This Row],[Capacity]]*134.32,0)</f>
        <v>16118</v>
      </c>
      <c r="B1096" s="4">
        <v>18697</v>
      </c>
      <c r="C1096" s="9" t="s">
        <v>25</v>
      </c>
      <c r="D1096" s="2" t="s">
        <v>25</v>
      </c>
      <c r="E1096" s="2" t="s">
        <v>5448</v>
      </c>
      <c r="F1096" s="2" t="str">
        <f>Table1[[#This Row],[Facility Number]]&amp;"-"&amp;Table1[[#This Row],[Facility Name]]&amp;"-"&amp;Table1[[#This Row],[Level of Care]]</f>
        <v>18697-ST LOUIS PLACE HEALTH &amp; REHABILITATION-SNF</v>
      </c>
      <c r="G1096" s="2" t="s">
        <v>5449</v>
      </c>
      <c r="H1096" s="2" t="s">
        <v>18</v>
      </c>
      <c r="I1096" s="2" t="s">
        <v>5450</v>
      </c>
      <c r="J1096" s="2" t="s">
        <v>463</v>
      </c>
      <c r="K1096" s="2" t="s">
        <v>5451</v>
      </c>
      <c r="L1096" s="3">
        <v>120</v>
      </c>
      <c r="M1096" s="2" t="s">
        <v>5452</v>
      </c>
      <c r="N1096" s="2" t="s">
        <v>5453</v>
      </c>
      <c r="O1096" s="2" t="s">
        <v>5449</v>
      </c>
      <c r="P1096" s="2" t="s">
        <v>18</v>
      </c>
      <c r="Q1096" s="2" t="s">
        <v>5450</v>
      </c>
      <c r="R1096" s="2" t="s">
        <v>5454</v>
      </c>
      <c r="S1096" s="2" t="s">
        <v>36</v>
      </c>
    </row>
    <row r="1097" spans="1:19" ht="13.9" customHeight="1" x14ac:dyDescent="0.25">
      <c r="A1097" s="12">
        <f>ROUND(Table1[[#This Row],[Capacity]]*134.32,0)</f>
        <v>4030</v>
      </c>
      <c r="B1097" s="4">
        <v>18727</v>
      </c>
      <c r="C1097" s="9" t="s">
        <v>25</v>
      </c>
      <c r="D1097" s="2" t="s">
        <v>25</v>
      </c>
      <c r="E1097" s="2" t="s">
        <v>5455</v>
      </c>
      <c r="F1097" s="2" t="str">
        <f>Table1[[#This Row],[Facility Number]]&amp;"-"&amp;Table1[[#This Row],[Facility Name]]&amp;"-"&amp;Table1[[#This Row],[Level of Care]]</f>
        <v>18727-ROLLA PRESBYTERIAN MANOR-SNF</v>
      </c>
      <c r="G1097" s="2" t="s">
        <v>5456</v>
      </c>
      <c r="H1097" s="2" t="s">
        <v>2715</v>
      </c>
      <c r="I1097" s="2" t="s">
        <v>5457</v>
      </c>
      <c r="J1097" s="2" t="s">
        <v>5458</v>
      </c>
      <c r="K1097" s="2" t="s">
        <v>5459</v>
      </c>
      <c r="L1097" s="3">
        <v>30</v>
      </c>
      <c r="M1097" s="2" t="s">
        <v>5460</v>
      </c>
      <c r="N1097" s="2" t="s">
        <v>5461</v>
      </c>
      <c r="O1097" s="2" t="s">
        <v>5456</v>
      </c>
      <c r="P1097" s="2" t="s">
        <v>2715</v>
      </c>
      <c r="Q1097" s="2" t="s">
        <v>5457</v>
      </c>
      <c r="R1097" s="2" t="s">
        <v>2426</v>
      </c>
      <c r="S1097" s="2" t="s">
        <v>76</v>
      </c>
    </row>
    <row r="1098" spans="1:19" ht="13.9" customHeight="1" x14ac:dyDescent="0.25">
      <c r="A1098" s="12">
        <f>ROUND(Table1[[#This Row],[Capacity]]*134.32,0)</f>
        <v>4836</v>
      </c>
      <c r="B1098" s="4">
        <v>18735</v>
      </c>
      <c r="C1098" s="9" t="s">
        <v>25</v>
      </c>
      <c r="D1098" s="2" t="s">
        <v>25</v>
      </c>
      <c r="E1098" s="2" t="s">
        <v>5462</v>
      </c>
      <c r="F1098" s="2" t="str">
        <f>Table1[[#This Row],[Facility Number]]&amp;"-"&amp;Table1[[#This Row],[Facility Name]]&amp;"-"&amp;Table1[[#This Row],[Level of Care]]</f>
        <v>18735-KINGDOM CARE SENIOR LIVING LLC-SNF</v>
      </c>
      <c r="G1098" s="2" t="s">
        <v>5463</v>
      </c>
      <c r="H1098" s="2" t="s">
        <v>1182</v>
      </c>
      <c r="I1098" s="2" t="s">
        <v>5464</v>
      </c>
      <c r="J1098" s="2" t="s">
        <v>5465</v>
      </c>
      <c r="K1098" s="2" t="s">
        <v>5466</v>
      </c>
      <c r="L1098" s="3">
        <v>36</v>
      </c>
      <c r="M1098" s="2" t="s">
        <v>5467</v>
      </c>
      <c r="N1098" s="2" t="s">
        <v>5468</v>
      </c>
      <c r="O1098" s="2" t="s">
        <v>5463</v>
      </c>
      <c r="P1098" s="2" t="s">
        <v>1182</v>
      </c>
      <c r="Q1098" s="2" t="s">
        <v>5464</v>
      </c>
      <c r="R1098" s="2" t="s">
        <v>5469</v>
      </c>
      <c r="S1098" s="2" t="s">
        <v>36</v>
      </c>
    </row>
    <row r="1099" spans="1:19" ht="13.9" customHeight="1" x14ac:dyDescent="0.25">
      <c r="A1099" s="12">
        <f>ROUND(Table1[[#This Row],[Capacity]]*134.32,0)</f>
        <v>16118</v>
      </c>
      <c r="B1099" s="4">
        <v>18870</v>
      </c>
      <c r="C1099" s="9" t="s">
        <v>25</v>
      </c>
      <c r="D1099" s="2" t="s">
        <v>25</v>
      </c>
      <c r="E1099" s="2" t="s">
        <v>5517</v>
      </c>
      <c r="F1099" s="2" t="str">
        <f>Table1[[#This Row],[Facility Number]]&amp;"-"&amp;Table1[[#This Row],[Facility Name]]&amp;"-"&amp;Table1[[#This Row],[Level of Care]]</f>
        <v>18870-FORSYTH CARE CENTER-SNF</v>
      </c>
      <c r="G1099" s="2" t="s">
        <v>5518</v>
      </c>
      <c r="H1099" s="2" t="s">
        <v>2446</v>
      </c>
      <c r="I1099" s="2" t="s">
        <v>5519</v>
      </c>
      <c r="J1099" s="2" t="s">
        <v>5520</v>
      </c>
      <c r="K1099" s="2" t="s">
        <v>5521</v>
      </c>
      <c r="L1099" s="3">
        <v>120</v>
      </c>
      <c r="M1099" s="2" t="s">
        <v>5522</v>
      </c>
      <c r="N1099" s="2" t="s">
        <v>5523</v>
      </c>
      <c r="O1099" s="2" t="s">
        <v>5524</v>
      </c>
      <c r="P1099" s="2" t="s">
        <v>2446</v>
      </c>
      <c r="Q1099" s="2" t="s">
        <v>5525</v>
      </c>
      <c r="R1099" s="2" t="s">
        <v>5526</v>
      </c>
      <c r="S1099" s="2" t="s">
        <v>24</v>
      </c>
    </row>
    <row r="1100" spans="1:19" ht="13.9" customHeight="1" x14ac:dyDescent="0.25">
      <c r="A1100" s="12">
        <f>ROUND(Table1[[#This Row],[Capacity]]*134.32,0)</f>
        <v>9402</v>
      </c>
      <c r="B1100" s="4">
        <v>18914</v>
      </c>
      <c r="C1100" s="9" t="s">
        <v>25</v>
      </c>
      <c r="D1100" s="2" t="s">
        <v>25</v>
      </c>
      <c r="E1100" s="2" t="s">
        <v>5536</v>
      </c>
      <c r="F1100" s="2" t="str">
        <f>Table1[[#This Row],[Facility Number]]&amp;"-"&amp;Table1[[#This Row],[Facility Name]]&amp;"-"&amp;Table1[[#This Row],[Level of Care]]</f>
        <v>18914-MCKNIGHT PLACE EXTENDED CARE-SNF</v>
      </c>
      <c r="G1100" s="2" t="s">
        <v>5537</v>
      </c>
      <c r="H1100" s="2" t="s">
        <v>18</v>
      </c>
      <c r="I1100" s="2" t="s">
        <v>5538</v>
      </c>
      <c r="J1100" s="2" t="s">
        <v>5539</v>
      </c>
      <c r="K1100" s="2" t="s">
        <v>5540</v>
      </c>
      <c r="L1100" s="3">
        <v>70</v>
      </c>
      <c r="M1100" s="2" t="s">
        <v>5541</v>
      </c>
      <c r="N1100" s="2" t="s">
        <v>5542</v>
      </c>
      <c r="O1100" s="2" t="s">
        <v>5537</v>
      </c>
      <c r="P1100" s="2" t="s">
        <v>18</v>
      </c>
      <c r="Q1100" s="2" t="s">
        <v>5538</v>
      </c>
      <c r="R1100" s="2" t="s">
        <v>5543</v>
      </c>
      <c r="S1100" s="2" t="s">
        <v>36</v>
      </c>
    </row>
    <row r="1101" spans="1:19" ht="13.9" customHeight="1" x14ac:dyDescent="0.25">
      <c r="A1101" s="12">
        <f>ROUND(Table1[[#This Row],[Capacity]]*134.32,0)</f>
        <v>17596</v>
      </c>
      <c r="B1101" s="4">
        <v>19051</v>
      </c>
      <c r="C1101" s="9" t="s">
        <v>25</v>
      </c>
      <c r="D1101" s="2" t="s">
        <v>25</v>
      </c>
      <c r="E1101" s="2" t="s">
        <v>5550</v>
      </c>
      <c r="F1101" s="2" t="str">
        <f>Table1[[#This Row],[Facility Number]]&amp;"-"&amp;Table1[[#This Row],[Facility Name]]&amp;"-"&amp;Table1[[#This Row],[Level of Care]]</f>
        <v>19051-STONEBRIDGE OWENSVILLE-SNF</v>
      </c>
      <c r="G1101" s="2" t="s">
        <v>5551</v>
      </c>
      <c r="H1101" s="2" t="s">
        <v>1208</v>
      </c>
      <c r="I1101" s="2" t="s">
        <v>5552</v>
      </c>
      <c r="J1101" s="2" t="s">
        <v>5553</v>
      </c>
      <c r="K1101" s="2" t="s">
        <v>5554</v>
      </c>
      <c r="L1101" s="3">
        <v>131</v>
      </c>
      <c r="M1101" s="2" t="s">
        <v>5555</v>
      </c>
      <c r="N1101" s="2" t="s">
        <v>5556</v>
      </c>
      <c r="O1101" s="2" t="s">
        <v>5557</v>
      </c>
      <c r="P1101" s="2" t="s">
        <v>1208</v>
      </c>
      <c r="Q1101" s="2" t="s">
        <v>5558</v>
      </c>
      <c r="R1101" s="2" t="s">
        <v>5559</v>
      </c>
      <c r="S1101" s="2" t="s">
        <v>24</v>
      </c>
    </row>
    <row r="1102" spans="1:19" ht="13.9" customHeight="1" x14ac:dyDescent="0.25">
      <c r="A1102" s="12">
        <f>ROUND(Table1[[#This Row],[Capacity]]*134.32,0)</f>
        <v>21491</v>
      </c>
      <c r="B1102" s="4">
        <v>19114</v>
      </c>
      <c r="C1102" s="9" t="s">
        <v>25</v>
      </c>
      <c r="D1102" s="2" t="s">
        <v>25</v>
      </c>
      <c r="E1102" s="2" t="s">
        <v>5570</v>
      </c>
      <c r="F1102" s="2" t="str">
        <f>Table1[[#This Row],[Facility Number]]&amp;"-"&amp;Table1[[#This Row],[Facility Name]]&amp;"-"&amp;Table1[[#This Row],[Level of Care]]</f>
        <v>19114-REDWOOD OF BLUE RIVER-SNF</v>
      </c>
      <c r="G1102" s="2" t="s">
        <v>5571</v>
      </c>
      <c r="H1102" s="2" t="s">
        <v>68</v>
      </c>
      <c r="I1102" s="2" t="s">
        <v>5572</v>
      </c>
      <c r="J1102" s="2" t="s">
        <v>516</v>
      </c>
      <c r="K1102" s="2" t="s">
        <v>2013</v>
      </c>
      <c r="L1102" s="3">
        <v>160</v>
      </c>
      <c r="M1102" s="2" t="s">
        <v>5573</v>
      </c>
      <c r="N1102" s="2" t="s">
        <v>5574</v>
      </c>
      <c r="O1102" s="2" t="s">
        <v>5571</v>
      </c>
      <c r="P1102" s="2" t="s">
        <v>68</v>
      </c>
      <c r="Q1102" s="2" t="s">
        <v>5572</v>
      </c>
      <c r="R1102" s="2" t="s">
        <v>5575</v>
      </c>
      <c r="S1102" s="2" t="s">
        <v>36</v>
      </c>
    </row>
    <row r="1103" spans="1:19" ht="13.9" customHeight="1" x14ac:dyDescent="0.25">
      <c r="A1103" s="12">
        <f>ROUND(Table1[[#This Row],[Capacity]]*134.32,0)</f>
        <v>14507</v>
      </c>
      <c r="B1103" s="4">
        <v>19197</v>
      </c>
      <c r="C1103" s="9" t="s">
        <v>25</v>
      </c>
      <c r="D1103" s="2" t="s">
        <v>25</v>
      </c>
      <c r="E1103" s="2" t="s">
        <v>5588</v>
      </c>
      <c r="F1103" s="2" t="str">
        <f>Table1[[#This Row],[Facility Number]]&amp;"-"&amp;Table1[[#This Row],[Facility Name]]&amp;"-"&amp;Table1[[#This Row],[Level of Care]]</f>
        <v>19197-ASPIRE SENIOR LIVING EXCELSIOR SPRINGS-SNF</v>
      </c>
      <c r="G1103" s="2" t="s">
        <v>5589</v>
      </c>
      <c r="H1103" s="2" t="s">
        <v>1036</v>
      </c>
      <c r="I1103" s="2" t="s">
        <v>5590</v>
      </c>
      <c r="J1103" s="2" t="s">
        <v>5591</v>
      </c>
      <c r="K1103" s="2" t="s">
        <v>5592</v>
      </c>
      <c r="L1103" s="3">
        <v>108</v>
      </c>
      <c r="M1103" s="2" t="s">
        <v>5593</v>
      </c>
      <c r="N1103" s="2" t="s">
        <v>14</v>
      </c>
      <c r="O1103" s="2" t="s">
        <v>5589</v>
      </c>
      <c r="P1103" s="2" t="s">
        <v>1036</v>
      </c>
      <c r="Q1103" s="2" t="s">
        <v>5590</v>
      </c>
      <c r="R1103" s="2" t="s">
        <v>5594</v>
      </c>
      <c r="S1103" s="2" t="s">
        <v>36</v>
      </c>
    </row>
    <row r="1104" spans="1:19" ht="13.9" customHeight="1" x14ac:dyDescent="0.25">
      <c r="A1104" s="12">
        <f>ROUND(Table1[[#This Row],[Capacity]]*134.32,0)</f>
        <v>13432</v>
      </c>
      <c r="B1104" s="4">
        <v>19799</v>
      </c>
      <c r="C1104" s="9" t="s">
        <v>25</v>
      </c>
      <c r="D1104" s="2" t="s">
        <v>25</v>
      </c>
      <c r="E1104" s="2" t="s">
        <v>5635</v>
      </c>
      <c r="F1104" s="2" t="str">
        <f>Table1[[#This Row],[Facility Number]]&amp;"-"&amp;Table1[[#This Row],[Facility Name]]&amp;"-"&amp;Table1[[#This Row],[Level of Care]]</f>
        <v>19799-SOUTH HAMPTON PLACE-SNF</v>
      </c>
      <c r="G1104" s="2" t="s">
        <v>5636</v>
      </c>
      <c r="H1104" s="2" t="s">
        <v>317</v>
      </c>
      <c r="I1104" s="2" t="s">
        <v>5637</v>
      </c>
      <c r="J1104" s="2" t="s">
        <v>5638</v>
      </c>
      <c r="K1104" s="2" t="s">
        <v>5639</v>
      </c>
      <c r="L1104" s="3">
        <v>100</v>
      </c>
      <c r="M1104" s="2" t="s">
        <v>5640</v>
      </c>
      <c r="N1104" s="2" t="s">
        <v>5641</v>
      </c>
      <c r="O1104" s="2" t="s">
        <v>5636</v>
      </c>
      <c r="P1104" s="2" t="s">
        <v>317</v>
      </c>
      <c r="Q1104" s="2" t="s">
        <v>5637</v>
      </c>
      <c r="R1104" s="2" t="s">
        <v>5642</v>
      </c>
      <c r="S1104" s="2" t="s">
        <v>36</v>
      </c>
    </row>
    <row r="1105" spans="1:19" ht="13.9" customHeight="1" x14ac:dyDescent="0.25">
      <c r="A1105" s="12">
        <f>ROUND(Table1[[#This Row],[Capacity]]*134.32,0)</f>
        <v>13432</v>
      </c>
      <c r="B1105" s="4">
        <v>19823</v>
      </c>
      <c r="C1105" s="9" t="s">
        <v>25</v>
      </c>
      <c r="D1105" s="2" t="s">
        <v>25</v>
      </c>
      <c r="E1105" s="2" t="s">
        <v>5648</v>
      </c>
      <c r="F1105" s="2" t="str">
        <f>Table1[[#This Row],[Facility Number]]&amp;"-"&amp;Table1[[#This Row],[Facility Name]]&amp;"-"&amp;Table1[[#This Row],[Level of Care]]</f>
        <v>19823-LIFE CARE CENTER OF ST LOUIS-SNF</v>
      </c>
      <c r="G1105" s="2" t="s">
        <v>5649</v>
      </c>
      <c r="H1105" s="2" t="s">
        <v>18</v>
      </c>
      <c r="I1105" s="2" t="s">
        <v>5650</v>
      </c>
      <c r="J1105" s="2" t="s">
        <v>5651</v>
      </c>
      <c r="K1105" s="2" t="s">
        <v>5652</v>
      </c>
      <c r="L1105" s="3">
        <v>100</v>
      </c>
      <c r="M1105" s="2" t="s">
        <v>5653</v>
      </c>
      <c r="N1105" s="2" t="s">
        <v>5654</v>
      </c>
      <c r="O1105" s="2" t="s">
        <v>5649</v>
      </c>
      <c r="P1105" s="2" t="s">
        <v>18</v>
      </c>
      <c r="Q1105" s="2" t="s">
        <v>5650</v>
      </c>
      <c r="R1105" s="2" t="s">
        <v>5655</v>
      </c>
      <c r="S1105" s="2" t="s">
        <v>24</v>
      </c>
    </row>
    <row r="1106" spans="1:19" ht="13.9" customHeight="1" x14ac:dyDescent="0.25">
      <c r="A1106" s="12">
        <f>ROUND(Table1[[#This Row],[Capacity]]*134.32,0)</f>
        <v>13163</v>
      </c>
      <c r="B1106" s="4">
        <v>19913</v>
      </c>
      <c r="C1106" s="9" t="s">
        <v>25</v>
      </c>
      <c r="D1106" s="2" t="s">
        <v>25</v>
      </c>
      <c r="E1106" s="2" t="s">
        <v>5684</v>
      </c>
      <c r="F1106" s="2" t="str">
        <f>Table1[[#This Row],[Facility Number]]&amp;"-"&amp;Table1[[#This Row],[Facility Name]]&amp;"-"&amp;Table1[[#This Row],[Level of Care]]</f>
        <v>19913-CLEARVIEW NURSING CENTER-SNF</v>
      </c>
      <c r="G1106" s="2" t="s">
        <v>5685</v>
      </c>
      <c r="H1106" s="2" t="s">
        <v>1388</v>
      </c>
      <c r="I1106" s="2" t="s">
        <v>5686</v>
      </c>
      <c r="J1106" s="2" t="s">
        <v>5687</v>
      </c>
      <c r="K1106" s="2" t="s">
        <v>5688</v>
      </c>
      <c r="L1106" s="3">
        <v>98</v>
      </c>
      <c r="M1106" s="2" t="s">
        <v>5689</v>
      </c>
      <c r="N1106" s="2" t="s">
        <v>5690</v>
      </c>
      <c r="O1106" s="2" t="s">
        <v>4842</v>
      </c>
      <c r="P1106" s="2" t="s">
        <v>1388</v>
      </c>
      <c r="Q1106" s="2" t="s">
        <v>5691</v>
      </c>
      <c r="R1106" s="2" t="s">
        <v>5692</v>
      </c>
      <c r="S1106" s="2" t="s">
        <v>24</v>
      </c>
    </row>
    <row r="1107" spans="1:19" ht="13.9" customHeight="1" x14ac:dyDescent="0.25">
      <c r="A1107" s="12">
        <f>ROUND(Table1[[#This Row],[Capacity]]*134.32,0)</f>
        <v>16118</v>
      </c>
      <c r="B1107" s="4">
        <v>20084</v>
      </c>
      <c r="C1107" s="9" t="s">
        <v>25</v>
      </c>
      <c r="D1107" s="2" t="s">
        <v>25</v>
      </c>
      <c r="E1107" s="2" t="s">
        <v>5740</v>
      </c>
      <c r="F1107" s="2" t="str">
        <f>Table1[[#This Row],[Facility Number]]&amp;"-"&amp;Table1[[#This Row],[Facility Name]]&amp;"-"&amp;Table1[[#This Row],[Level of Care]]</f>
        <v>20084-HILLCREST CARE CENTER, INC-SNF</v>
      </c>
      <c r="G1107" s="2" t="s">
        <v>5741</v>
      </c>
      <c r="H1107" s="2" t="s">
        <v>362</v>
      </c>
      <c r="I1107" s="2" t="s">
        <v>5742</v>
      </c>
      <c r="J1107" s="2" t="s">
        <v>31</v>
      </c>
      <c r="K1107" s="2" t="s">
        <v>5743</v>
      </c>
      <c r="L1107" s="3">
        <v>120</v>
      </c>
      <c r="M1107" s="2" t="s">
        <v>5744</v>
      </c>
      <c r="N1107" s="2" t="s">
        <v>5745</v>
      </c>
      <c r="O1107" s="2" t="s">
        <v>5741</v>
      </c>
      <c r="P1107" s="2" t="s">
        <v>362</v>
      </c>
      <c r="Q1107" s="2" t="s">
        <v>5742</v>
      </c>
      <c r="R1107" s="2" t="s">
        <v>5740</v>
      </c>
      <c r="S1107" s="2" t="s">
        <v>24</v>
      </c>
    </row>
    <row r="1108" spans="1:19" ht="13.9" customHeight="1" x14ac:dyDescent="0.25">
      <c r="A1108" s="12">
        <f>ROUND(Table1[[#This Row],[Capacity]]*134.32,0)</f>
        <v>12626</v>
      </c>
      <c r="B1108" s="4">
        <v>20099</v>
      </c>
      <c r="C1108" s="9" t="s">
        <v>25</v>
      </c>
      <c r="D1108" s="2" t="s">
        <v>25</v>
      </c>
      <c r="E1108" s="2" t="s">
        <v>5746</v>
      </c>
      <c r="F1108" s="2" t="str">
        <f>Table1[[#This Row],[Facility Number]]&amp;"-"&amp;Table1[[#This Row],[Facility Name]]&amp;"-"&amp;Table1[[#This Row],[Level of Care]]</f>
        <v>20099-LIVINGSTON MANOR CARE CENTER-SNF</v>
      </c>
      <c r="G1108" s="2" t="s">
        <v>5747</v>
      </c>
      <c r="H1108" s="2" t="s">
        <v>1558</v>
      </c>
      <c r="I1108" s="2" t="s">
        <v>5748</v>
      </c>
      <c r="J1108" s="2" t="s">
        <v>5749</v>
      </c>
      <c r="K1108" s="2" t="s">
        <v>5750</v>
      </c>
      <c r="L1108" s="3">
        <v>94</v>
      </c>
      <c r="M1108" s="2" t="s">
        <v>5751</v>
      </c>
      <c r="N1108" s="2" t="s">
        <v>5752</v>
      </c>
      <c r="O1108" s="2" t="s">
        <v>5747</v>
      </c>
      <c r="P1108" s="2" t="s">
        <v>1558</v>
      </c>
      <c r="Q1108" s="2" t="s">
        <v>5748</v>
      </c>
      <c r="R1108" s="2" t="s">
        <v>5753</v>
      </c>
      <c r="S1108" s="2" t="s">
        <v>24</v>
      </c>
    </row>
    <row r="1109" spans="1:19" ht="13.9" customHeight="1" x14ac:dyDescent="0.25">
      <c r="A1109" s="12">
        <f>ROUND(Table1[[#This Row],[Capacity]]*134.32,0)</f>
        <v>6179</v>
      </c>
      <c r="B1109" s="4">
        <v>20361</v>
      </c>
      <c r="C1109" s="9" t="s">
        <v>25</v>
      </c>
      <c r="D1109" s="2" t="s">
        <v>25</v>
      </c>
      <c r="E1109" s="2" t="s">
        <v>5837</v>
      </c>
      <c r="F1109" s="2" t="str">
        <f>Table1[[#This Row],[Facility Number]]&amp;"-"&amp;Table1[[#This Row],[Facility Name]]&amp;"-"&amp;Table1[[#This Row],[Level of Care]]</f>
        <v>20361-VILLAGE CARE CENTER, INC-SNF</v>
      </c>
      <c r="G1109" s="2" t="s">
        <v>5838</v>
      </c>
      <c r="H1109" s="2" t="s">
        <v>2000</v>
      </c>
      <c r="I1109" s="2" t="s">
        <v>5839</v>
      </c>
      <c r="J1109" s="2" t="s">
        <v>1454</v>
      </c>
      <c r="K1109" s="2" t="s">
        <v>5840</v>
      </c>
      <c r="L1109" s="3">
        <v>46</v>
      </c>
      <c r="M1109" s="2" t="s">
        <v>5841</v>
      </c>
      <c r="N1109" s="2" t="s">
        <v>5842</v>
      </c>
      <c r="O1109" s="2" t="s">
        <v>5838</v>
      </c>
      <c r="P1109" s="2" t="s">
        <v>2000</v>
      </c>
      <c r="Q1109" s="2" t="s">
        <v>5839</v>
      </c>
      <c r="R1109" s="2" t="s">
        <v>5837</v>
      </c>
      <c r="S1109" s="2" t="s">
        <v>24</v>
      </c>
    </row>
    <row r="1110" spans="1:19" ht="13.9" customHeight="1" x14ac:dyDescent="0.25">
      <c r="A1110" s="12">
        <f>ROUND(Table1[[#This Row],[Capacity]]*134.32,0)</f>
        <v>7656</v>
      </c>
      <c r="B1110" s="4">
        <v>20635</v>
      </c>
      <c r="C1110" s="9" t="s">
        <v>25</v>
      </c>
      <c r="D1110" s="2" t="s">
        <v>25</v>
      </c>
      <c r="E1110" s="2" t="s">
        <v>5934</v>
      </c>
      <c r="F1110" s="2" t="str">
        <f>Table1[[#This Row],[Facility Number]]&amp;"-"&amp;Table1[[#This Row],[Facility Name]]&amp;"-"&amp;Table1[[#This Row],[Level of Care]]</f>
        <v>20635-BISHOP SPENCER PLACE, INC, THE-SNF</v>
      </c>
      <c r="G1110" s="2" t="s">
        <v>5935</v>
      </c>
      <c r="H1110" s="2" t="s">
        <v>68</v>
      </c>
      <c r="I1110" s="2" t="s">
        <v>5936</v>
      </c>
      <c r="J1110" s="2" t="s">
        <v>5937</v>
      </c>
      <c r="K1110" s="2" t="s">
        <v>5938</v>
      </c>
      <c r="L1110" s="3">
        <v>57</v>
      </c>
      <c r="M1110" s="2" t="s">
        <v>5939</v>
      </c>
      <c r="N1110" s="2" t="s">
        <v>5940</v>
      </c>
      <c r="O1110" s="2" t="s">
        <v>5935</v>
      </c>
      <c r="P1110" s="2" t="s">
        <v>68</v>
      </c>
      <c r="Q1110" s="2" t="s">
        <v>5936</v>
      </c>
      <c r="R1110" s="2" t="s">
        <v>5941</v>
      </c>
      <c r="S1110" s="2" t="s">
        <v>76</v>
      </c>
    </row>
    <row r="1111" spans="1:19" ht="13.9" customHeight="1" x14ac:dyDescent="0.25">
      <c r="A1111" s="12">
        <f>ROUND(Table1[[#This Row],[Capacity]]*134.32,0)</f>
        <v>10880</v>
      </c>
      <c r="B1111" s="4">
        <v>20704</v>
      </c>
      <c r="C1111" s="9" t="s">
        <v>25</v>
      </c>
      <c r="D1111" s="2" t="s">
        <v>25</v>
      </c>
      <c r="E1111" s="2" t="s">
        <v>5950</v>
      </c>
      <c r="F1111" s="2" t="str">
        <f>Table1[[#This Row],[Facility Number]]&amp;"-"&amp;Table1[[#This Row],[Facility Name]]&amp;"-"&amp;Table1[[#This Row],[Level of Care]]</f>
        <v>20704-LUTHERAN SENIOR SERVICES AT BREEZE PARK-SNF</v>
      </c>
      <c r="G1111" s="2" t="s">
        <v>5951</v>
      </c>
      <c r="H1111" s="2" t="s">
        <v>541</v>
      </c>
      <c r="I1111" s="2" t="s">
        <v>5952</v>
      </c>
      <c r="J1111" s="2" t="s">
        <v>42</v>
      </c>
      <c r="K1111" s="2" t="s">
        <v>5953</v>
      </c>
      <c r="L1111" s="3">
        <v>81</v>
      </c>
      <c r="M1111" s="2" t="s">
        <v>5954</v>
      </c>
      <c r="N1111" s="2" t="s">
        <v>5955</v>
      </c>
      <c r="O1111" s="2" t="s">
        <v>5951</v>
      </c>
      <c r="P1111" s="2" t="s">
        <v>541</v>
      </c>
      <c r="Q1111" s="2" t="s">
        <v>5952</v>
      </c>
      <c r="R1111" s="2" t="s">
        <v>1586</v>
      </c>
      <c r="S1111" s="2" t="s">
        <v>76</v>
      </c>
    </row>
    <row r="1112" spans="1:19" ht="13.9" customHeight="1" x14ac:dyDescent="0.25">
      <c r="A1112" s="12">
        <f>ROUND(Table1[[#This Row],[Capacity]]*134.32,0)</f>
        <v>8059</v>
      </c>
      <c r="B1112" s="4">
        <v>20884</v>
      </c>
      <c r="C1112" s="9" t="s">
        <v>25</v>
      </c>
      <c r="D1112" s="2" t="s">
        <v>25</v>
      </c>
      <c r="E1112" s="2" t="s">
        <v>6030</v>
      </c>
      <c r="F1112" s="2" t="str">
        <f>Table1[[#This Row],[Facility Number]]&amp;"-"&amp;Table1[[#This Row],[Facility Name]]&amp;"-"&amp;Table1[[#This Row],[Level of Care]]</f>
        <v>20884-MONITEAU CARE CENTER-SNF</v>
      </c>
      <c r="G1112" s="2" t="s">
        <v>6031</v>
      </c>
      <c r="H1112" s="2" t="s">
        <v>3521</v>
      </c>
      <c r="I1112" s="2" t="s">
        <v>6032</v>
      </c>
      <c r="J1112" s="2" t="s">
        <v>491</v>
      </c>
      <c r="K1112" s="2" t="s">
        <v>491</v>
      </c>
      <c r="L1112" s="3">
        <v>60</v>
      </c>
      <c r="M1112" s="2" t="s">
        <v>6033</v>
      </c>
      <c r="N1112" s="2" t="s">
        <v>6034</v>
      </c>
      <c r="O1112" s="2" t="s">
        <v>6035</v>
      </c>
      <c r="P1112" s="2" t="s">
        <v>3521</v>
      </c>
      <c r="Q1112" s="2" t="s">
        <v>6032</v>
      </c>
      <c r="R1112" s="2" t="s">
        <v>6036</v>
      </c>
      <c r="S1112" s="2" t="s">
        <v>36</v>
      </c>
    </row>
    <row r="1113" spans="1:19" ht="13.9" customHeight="1" x14ac:dyDescent="0.25">
      <c r="A1113" s="12">
        <f>ROUND(Table1[[#This Row],[Capacity]]*134.32,0)</f>
        <v>9805</v>
      </c>
      <c r="B1113" s="4">
        <v>20892</v>
      </c>
      <c r="C1113" s="9" t="s">
        <v>25</v>
      </c>
      <c r="D1113" s="2" t="s">
        <v>25</v>
      </c>
      <c r="E1113" s="2" t="s">
        <v>6037</v>
      </c>
      <c r="F1113" s="2" t="str">
        <f>Table1[[#This Row],[Facility Number]]&amp;"-"&amp;Table1[[#This Row],[Facility Name]]&amp;"-"&amp;Table1[[#This Row],[Level of Care]]</f>
        <v>20892-COUNTRY CLUB REHAB AND HEALTHCARE CENTER-SNF</v>
      </c>
      <c r="G1113" s="2" t="s">
        <v>6038</v>
      </c>
      <c r="H1113" s="2" t="s">
        <v>2057</v>
      </c>
      <c r="I1113" s="2" t="s">
        <v>6039</v>
      </c>
      <c r="J1113" s="2" t="s">
        <v>1000</v>
      </c>
      <c r="K1113" s="2" t="s">
        <v>4763</v>
      </c>
      <c r="L1113" s="3">
        <v>73</v>
      </c>
      <c r="M1113" s="2" t="s">
        <v>6040</v>
      </c>
      <c r="N1113" s="2" t="s">
        <v>6041</v>
      </c>
      <c r="O1113" s="2" t="s">
        <v>6038</v>
      </c>
      <c r="P1113" s="2" t="s">
        <v>2057</v>
      </c>
      <c r="Q1113" s="2" t="s">
        <v>6039</v>
      </c>
      <c r="R1113" s="2" t="s">
        <v>6042</v>
      </c>
      <c r="S1113" s="2" t="s">
        <v>36</v>
      </c>
    </row>
    <row r="1114" spans="1:19" ht="13.9" customHeight="1" x14ac:dyDescent="0.25">
      <c r="A1114" s="12">
        <f>ROUND(Table1[[#This Row],[Capacity]]*134.32,0)</f>
        <v>8865</v>
      </c>
      <c r="B1114" s="4">
        <v>20926</v>
      </c>
      <c r="C1114" s="9" t="s">
        <v>25</v>
      </c>
      <c r="D1114" s="2" t="s">
        <v>25</v>
      </c>
      <c r="E1114" s="2" t="s">
        <v>6043</v>
      </c>
      <c r="F1114" s="2" t="str">
        <f>Table1[[#This Row],[Facility Number]]&amp;"-"&amp;Table1[[#This Row],[Facility Name]]&amp;"-"&amp;Table1[[#This Row],[Level of Care]]</f>
        <v>20926-STONEBRIDGE LAKE OZARK-SNF</v>
      </c>
      <c r="G1114" s="2" t="s">
        <v>6044</v>
      </c>
      <c r="H1114" s="2" t="s">
        <v>2398</v>
      </c>
      <c r="I1114" s="2" t="s">
        <v>6045</v>
      </c>
      <c r="J1114" s="2" t="s">
        <v>1099</v>
      </c>
      <c r="K1114" s="2" t="s">
        <v>5138</v>
      </c>
      <c r="L1114" s="3">
        <v>66</v>
      </c>
      <c r="M1114" s="2" t="s">
        <v>6046</v>
      </c>
      <c r="N1114" s="2" t="s">
        <v>6047</v>
      </c>
      <c r="O1114" s="2" t="s">
        <v>6044</v>
      </c>
      <c r="P1114" s="2" t="s">
        <v>2398</v>
      </c>
      <c r="Q1114" s="2" t="s">
        <v>6045</v>
      </c>
      <c r="R1114" s="2" t="s">
        <v>6048</v>
      </c>
      <c r="S1114" s="2" t="s">
        <v>24</v>
      </c>
    </row>
    <row r="1115" spans="1:19" ht="13.9" customHeight="1" x14ac:dyDescent="0.25">
      <c r="A1115" s="12">
        <f>ROUND(Table1[[#This Row],[Capacity]]*134.32,0)</f>
        <v>15850</v>
      </c>
      <c r="B1115" s="4">
        <v>21031</v>
      </c>
      <c r="C1115" s="9" t="s">
        <v>25</v>
      </c>
      <c r="D1115" s="2" t="s">
        <v>25</v>
      </c>
      <c r="E1115" s="2" t="s">
        <v>6066</v>
      </c>
      <c r="F1115" s="2" t="str">
        <f>Table1[[#This Row],[Facility Number]]&amp;"-"&amp;Table1[[#This Row],[Facility Name]]&amp;"-"&amp;Table1[[#This Row],[Level of Care]]</f>
        <v>21031-CROWN REHAB AND HEALTHCARE CENTER-SNF</v>
      </c>
      <c r="G1115" s="2" t="s">
        <v>6067</v>
      </c>
      <c r="H1115" s="2" t="s">
        <v>380</v>
      </c>
      <c r="I1115" s="2" t="s">
        <v>6068</v>
      </c>
      <c r="J1115" s="2" t="s">
        <v>6069</v>
      </c>
      <c r="K1115" s="2" t="s">
        <v>6070</v>
      </c>
      <c r="L1115" s="3">
        <v>118</v>
      </c>
      <c r="M1115" s="2" t="s">
        <v>6071</v>
      </c>
      <c r="N1115" s="2" t="s">
        <v>6072</v>
      </c>
      <c r="O1115" s="2" t="s">
        <v>6067</v>
      </c>
      <c r="P1115" s="2" t="s">
        <v>380</v>
      </c>
      <c r="Q1115" s="2" t="s">
        <v>6068</v>
      </c>
      <c r="R1115" s="2" t="s">
        <v>6073</v>
      </c>
      <c r="S1115" s="2" t="s">
        <v>36</v>
      </c>
    </row>
    <row r="1116" spans="1:19" ht="13.9" customHeight="1" x14ac:dyDescent="0.25">
      <c r="A1116" s="12">
        <f>ROUND(Table1[[#This Row],[Capacity]]*134.32,0)</f>
        <v>12089</v>
      </c>
      <c r="B1116" s="4">
        <v>21149</v>
      </c>
      <c r="C1116" s="9" t="s">
        <v>25</v>
      </c>
      <c r="D1116" s="2" t="s">
        <v>25</v>
      </c>
      <c r="E1116" s="2" t="s">
        <v>6101</v>
      </c>
      <c r="F1116" s="2" t="str">
        <f>Table1[[#This Row],[Facility Number]]&amp;"-"&amp;Table1[[#This Row],[Facility Name]]&amp;"-"&amp;Table1[[#This Row],[Level of Care]]</f>
        <v>21149-CUBA MANOR, INC-SNF</v>
      </c>
      <c r="G1116" s="2" t="s">
        <v>6102</v>
      </c>
      <c r="H1116" s="2" t="s">
        <v>3539</v>
      </c>
      <c r="I1116" s="2" t="s">
        <v>6103</v>
      </c>
      <c r="J1116" s="2" t="s">
        <v>841</v>
      </c>
      <c r="K1116" s="2" t="s">
        <v>6104</v>
      </c>
      <c r="L1116" s="3">
        <v>90</v>
      </c>
      <c r="M1116" s="2" t="s">
        <v>6105</v>
      </c>
      <c r="N1116" s="2" t="s">
        <v>6106</v>
      </c>
      <c r="O1116" s="2" t="s">
        <v>6102</v>
      </c>
      <c r="P1116" s="2" t="s">
        <v>3539</v>
      </c>
      <c r="Q1116" s="2" t="s">
        <v>6103</v>
      </c>
      <c r="R1116" s="2" t="s">
        <v>6101</v>
      </c>
      <c r="S1116" s="2" t="s">
        <v>24</v>
      </c>
    </row>
    <row r="1117" spans="1:19" ht="13.9" customHeight="1" x14ac:dyDescent="0.25">
      <c r="A1117" s="12">
        <f>ROUND(Table1[[#This Row],[Capacity]]*134.32,0)</f>
        <v>10477</v>
      </c>
      <c r="B1117" s="4">
        <v>21285</v>
      </c>
      <c r="C1117" s="9" t="s">
        <v>25</v>
      </c>
      <c r="D1117" s="2" t="s">
        <v>25</v>
      </c>
      <c r="E1117" s="2" t="s">
        <v>6125</v>
      </c>
      <c r="F1117" s="2" t="str">
        <f>Table1[[#This Row],[Facility Number]]&amp;"-"&amp;Table1[[#This Row],[Facility Name]]&amp;"-"&amp;Table1[[#This Row],[Level of Care]]</f>
        <v>21285-STRAFFORD CARE CENTER-SNF</v>
      </c>
      <c r="G1117" s="2" t="s">
        <v>6126</v>
      </c>
      <c r="H1117" s="2" t="s">
        <v>6127</v>
      </c>
      <c r="I1117" s="2" t="s">
        <v>6128</v>
      </c>
      <c r="J1117" s="2" t="s">
        <v>726</v>
      </c>
      <c r="K1117" s="2" t="s">
        <v>6129</v>
      </c>
      <c r="L1117" s="3">
        <v>78</v>
      </c>
      <c r="M1117" s="2" t="s">
        <v>6130</v>
      </c>
      <c r="N1117" s="2" t="s">
        <v>6131</v>
      </c>
      <c r="O1117" s="2" t="s">
        <v>6126</v>
      </c>
      <c r="P1117" s="2" t="s">
        <v>6127</v>
      </c>
      <c r="Q1117" s="2" t="s">
        <v>6128</v>
      </c>
      <c r="R1117" s="2" t="s">
        <v>6132</v>
      </c>
      <c r="S1117" s="2" t="s">
        <v>24</v>
      </c>
    </row>
    <row r="1118" spans="1:19" ht="13.9" customHeight="1" x14ac:dyDescent="0.25">
      <c r="A1118" s="12">
        <f>ROUND(Table1[[#This Row],[Capacity]]*134.32,0)</f>
        <v>2149</v>
      </c>
      <c r="B1118" s="4">
        <v>21370</v>
      </c>
      <c r="C1118" s="9" t="s">
        <v>25</v>
      </c>
      <c r="D1118" s="2" t="s">
        <v>25</v>
      </c>
      <c r="E1118" s="2" t="s">
        <v>6141</v>
      </c>
      <c r="F1118" s="2" t="str">
        <f>Table1[[#This Row],[Facility Number]]&amp;"-"&amp;Table1[[#This Row],[Facility Name]]&amp;"-"&amp;Table1[[#This Row],[Level of Care]]</f>
        <v>21370-HOPE CARE CENTER-SNF</v>
      </c>
      <c r="G1118" s="2" t="s">
        <v>6142</v>
      </c>
      <c r="H1118" s="2" t="s">
        <v>68</v>
      </c>
      <c r="I1118" s="2" t="s">
        <v>6143</v>
      </c>
      <c r="J1118" s="2" t="s">
        <v>2908</v>
      </c>
      <c r="K1118" s="2" t="s">
        <v>2340</v>
      </c>
      <c r="L1118" s="3">
        <v>16</v>
      </c>
      <c r="M1118" s="2" t="s">
        <v>6144</v>
      </c>
      <c r="N1118" s="2" t="s">
        <v>6145</v>
      </c>
      <c r="O1118" s="2" t="s">
        <v>6142</v>
      </c>
      <c r="P1118" s="2" t="s">
        <v>68</v>
      </c>
      <c r="Q1118" s="2" t="s">
        <v>6143</v>
      </c>
      <c r="R1118" s="2" t="s">
        <v>6146</v>
      </c>
      <c r="S1118" s="2" t="s">
        <v>76</v>
      </c>
    </row>
    <row r="1119" spans="1:19" ht="13.9" customHeight="1" x14ac:dyDescent="0.25">
      <c r="A1119" s="12">
        <f>ROUND(Table1[[#This Row],[Capacity]]*134.32,0)</f>
        <v>16118</v>
      </c>
      <c r="B1119" s="4">
        <v>21455</v>
      </c>
      <c r="C1119" s="9" t="s">
        <v>25</v>
      </c>
      <c r="D1119" s="2" t="s">
        <v>25</v>
      </c>
      <c r="E1119" s="2" t="s">
        <v>6154</v>
      </c>
      <c r="F1119" s="2" t="str">
        <f>Table1[[#This Row],[Facility Number]]&amp;"-"&amp;Table1[[#This Row],[Facility Name]]&amp;"-"&amp;Table1[[#This Row],[Level of Care]]</f>
        <v>21455-DUTCHTOWN CARE CENTER-SNF</v>
      </c>
      <c r="G1119" s="2" t="s">
        <v>6155</v>
      </c>
      <c r="H1119" s="2" t="s">
        <v>18</v>
      </c>
      <c r="I1119" s="2" t="s">
        <v>6156</v>
      </c>
      <c r="J1119" s="2" t="s">
        <v>6157</v>
      </c>
      <c r="K1119" s="2" t="s">
        <v>6158</v>
      </c>
      <c r="L1119" s="3">
        <v>120</v>
      </c>
      <c r="M1119" s="2" t="s">
        <v>6159</v>
      </c>
      <c r="N1119" s="2" t="s">
        <v>6160</v>
      </c>
      <c r="O1119" s="2" t="s">
        <v>6155</v>
      </c>
      <c r="P1119" s="2" t="s">
        <v>18</v>
      </c>
      <c r="Q1119" s="2" t="s">
        <v>6156</v>
      </c>
      <c r="R1119" s="2" t="s">
        <v>6161</v>
      </c>
      <c r="S1119" s="2" t="s">
        <v>24</v>
      </c>
    </row>
    <row r="1120" spans="1:19" ht="13.9" customHeight="1" x14ac:dyDescent="0.25">
      <c r="A1120" s="12">
        <f>ROUND(Table1[[#This Row],[Capacity]]*134.32,0)</f>
        <v>15850</v>
      </c>
      <c r="B1120" s="4">
        <v>21512</v>
      </c>
      <c r="C1120" s="9" t="s">
        <v>25</v>
      </c>
      <c r="D1120" s="2" t="s">
        <v>25</v>
      </c>
      <c r="E1120" s="2" t="s">
        <v>6169</v>
      </c>
      <c r="F1120" s="2" t="str">
        <f>Table1[[#This Row],[Facility Number]]&amp;"-"&amp;Table1[[#This Row],[Facility Name]]&amp;"-"&amp;Table1[[#This Row],[Level of Care]]</f>
        <v>21512-ST FRANCOIS MANOR-SNF</v>
      </c>
      <c r="G1120" s="2" t="s">
        <v>6170</v>
      </c>
      <c r="H1120" s="2" t="s">
        <v>119</v>
      </c>
      <c r="I1120" s="2" t="s">
        <v>6171</v>
      </c>
      <c r="J1120" s="2" t="s">
        <v>151</v>
      </c>
      <c r="K1120" s="2" t="s">
        <v>6172</v>
      </c>
      <c r="L1120" s="3">
        <v>118</v>
      </c>
      <c r="M1120" s="2" t="s">
        <v>6173</v>
      </c>
      <c r="N1120" s="2" t="s">
        <v>6174</v>
      </c>
      <c r="O1120" s="2" t="s">
        <v>6170</v>
      </c>
      <c r="P1120" s="2" t="s">
        <v>119</v>
      </c>
      <c r="Q1120" s="2" t="s">
        <v>6171</v>
      </c>
      <c r="R1120" s="2" t="s">
        <v>6175</v>
      </c>
      <c r="S1120" s="2" t="s">
        <v>36</v>
      </c>
    </row>
    <row r="1121" spans="1:19" ht="13.9" customHeight="1" x14ac:dyDescent="0.25">
      <c r="A1121" s="12">
        <f>ROUND(Table1[[#This Row],[Capacity]]*134.32,0)</f>
        <v>16118</v>
      </c>
      <c r="B1121" s="4">
        <v>21631</v>
      </c>
      <c r="C1121" s="9" t="s">
        <v>25</v>
      </c>
      <c r="D1121" s="2" t="s">
        <v>25</v>
      </c>
      <c r="E1121" s="2" t="s">
        <v>6184</v>
      </c>
      <c r="F1121" s="2" t="str">
        <f>Table1[[#This Row],[Facility Number]]&amp;"-"&amp;Table1[[#This Row],[Facility Name]]&amp;"-"&amp;Table1[[#This Row],[Level of Care]]</f>
        <v>21631-GOOD SHEPHERD CARE CENTER-SNF</v>
      </c>
      <c r="G1121" s="2" t="s">
        <v>6185</v>
      </c>
      <c r="H1121" s="2" t="s">
        <v>6186</v>
      </c>
      <c r="I1121" s="2" t="s">
        <v>6187</v>
      </c>
      <c r="J1121" s="2" t="s">
        <v>1652</v>
      </c>
      <c r="K1121" s="2" t="s">
        <v>6188</v>
      </c>
      <c r="L1121" s="3">
        <v>120</v>
      </c>
      <c r="M1121" s="2" t="s">
        <v>6189</v>
      </c>
      <c r="N1121" s="2" t="s">
        <v>6190</v>
      </c>
      <c r="O1121" s="2" t="s">
        <v>6185</v>
      </c>
      <c r="P1121" s="2" t="s">
        <v>6186</v>
      </c>
      <c r="Q1121" s="2" t="s">
        <v>6187</v>
      </c>
      <c r="R1121" s="2" t="s">
        <v>1741</v>
      </c>
      <c r="S1121" s="2" t="s">
        <v>664</v>
      </c>
    </row>
    <row r="1122" spans="1:19" ht="13.9" customHeight="1" x14ac:dyDescent="0.25">
      <c r="A1122" s="12">
        <f>ROUND(Table1[[#This Row],[Capacity]]*134.32,0)</f>
        <v>12089</v>
      </c>
      <c r="B1122" s="4">
        <v>21648</v>
      </c>
      <c r="C1122" s="9" t="s">
        <v>25</v>
      </c>
      <c r="D1122" s="2" t="s">
        <v>25</v>
      </c>
      <c r="E1122" s="2" t="s">
        <v>6194</v>
      </c>
      <c r="F1122" s="2" t="str">
        <f>Table1[[#This Row],[Facility Number]]&amp;"-"&amp;Table1[[#This Row],[Facility Name]]&amp;"-"&amp;Table1[[#This Row],[Level of Care]]</f>
        <v>21648-POTOSI MANOR, INC-SNF</v>
      </c>
      <c r="G1122" s="2" t="s">
        <v>6195</v>
      </c>
      <c r="H1122" s="2" t="s">
        <v>1226</v>
      </c>
      <c r="I1122" s="2" t="s">
        <v>6196</v>
      </c>
      <c r="J1122" s="2" t="s">
        <v>419</v>
      </c>
      <c r="K1122" s="2" t="s">
        <v>72</v>
      </c>
      <c r="L1122" s="3">
        <v>90</v>
      </c>
      <c r="M1122" s="2" t="s">
        <v>6197</v>
      </c>
      <c r="N1122" s="2" t="s">
        <v>6198</v>
      </c>
      <c r="O1122" s="2" t="s">
        <v>6195</v>
      </c>
      <c r="P1122" s="2" t="s">
        <v>1226</v>
      </c>
      <c r="Q1122" s="2" t="s">
        <v>6196</v>
      </c>
      <c r="R1122" s="2" t="s">
        <v>6194</v>
      </c>
      <c r="S1122" s="2" t="s">
        <v>24</v>
      </c>
    </row>
    <row r="1123" spans="1:19" ht="13.9" customHeight="1" x14ac:dyDescent="0.25">
      <c r="A1123" s="12">
        <f>ROUND(Table1[[#This Row],[Capacity]]*134.32,0)</f>
        <v>8059</v>
      </c>
      <c r="B1123" s="4">
        <v>21715</v>
      </c>
      <c r="C1123" s="9" t="s">
        <v>25</v>
      </c>
      <c r="D1123" s="2" t="s">
        <v>25</v>
      </c>
      <c r="E1123" s="2" t="s">
        <v>6199</v>
      </c>
      <c r="F1123" s="2" t="str">
        <f>Table1[[#This Row],[Facility Number]]&amp;"-"&amp;Table1[[#This Row],[Facility Name]]&amp;"-"&amp;Table1[[#This Row],[Level of Care]]</f>
        <v>21715-WINDSOR HEALTHCARE &amp; REHAB CENTER-SNF</v>
      </c>
      <c r="G1123" s="2" t="s">
        <v>6200</v>
      </c>
      <c r="H1123" s="2" t="s">
        <v>6201</v>
      </c>
      <c r="I1123" s="2" t="s">
        <v>6202</v>
      </c>
      <c r="J1123" s="2" t="s">
        <v>1524</v>
      </c>
      <c r="K1123" s="2" t="s">
        <v>6203</v>
      </c>
      <c r="L1123" s="3">
        <v>60</v>
      </c>
      <c r="M1123" s="2" t="s">
        <v>6204</v>
      </c>
      <c r="N1123" s="2" t="s">
        <v>6205</v>
      </c>
      <c r="O1123" s="2" t="s">
        <v>6206</v>
      </c>
      <c r="P1123" s="2" t="s">
        <v>6201</v>
      </c>
      <c r="Q1123" s="2" t="s">
        <v>6207</v>
      </c>
      <c r="R1123" s="2" t="s">
        <v>6208</v>
      </c>
      <c r="S1123" s="2" t="s">
        <v>24</v>
      </c>
    </row>
    <row r="1124" spans="1:19" ht="13.9" customHeight="1" x14ac:dyDescent="0.25">
      <c r="A1124" s="12">
        <f>ROUND(Table1[[#This Row],[Capacity]]*134.32,0)</f>
        <v>17462</v>
      </c>
      <c r="B1124" s="4">
        <v>21733</v>
      </c>
      <c r="C1124" s="9" t="s">
        <v>25</v>
      </c>
      <c r="D1124" s="2" t="s">
        <v>25</v>
      </c>
      <c r="E1124" s="2" t="s">
        <v>6209</v>
      </c>
      <c r="F1124" s="2" t="str">
        <f>Table1[[#This Row],[Facility Number]]&amp;"-"&amp;Table1[[#This Row],[Facility Name]]&amp;"-"&amp;Table1[[#This Row],[Level of Care]]</f>
        <v>21733-WEST VUE NURSING AND REHABILITATION CENTER-SNF</v>
      </c>
      <c r="G1124" s="2" t="s">
        <v>6210</v>
      </c>
      <c r="H1124" s="2" t="s">
        <v>2461</v>
      </c>
      <c r="I1124" s="2" t="s">
        <v>6211</v>
      </c>
      <c r="J1124" s="2" t="s">
        <v>1091</v>
      </c>
      <c r="K1124" s="2" t="s">
        <v>6212</v>
      </c>
      <c r="L1124" s="3">
        <v>130</v>
      </c>
      <c r="M1124" s="2" t="s">
        <v>6213</v>
      </c>
      <c r="N1124" s="2" t="s">
        <v>6214</v>
      </c>
      <c r="O1124" s="2" t="s">
        <v>6210</v>
      </c>
      <c r="P1124" s="2" t="s">
        <v>2461</v>
      </c>
      <c r="Q1124" s="2" t="s">
        <v>6211</v>
      </c>
      <c r="R1124" s="2" t="s">
        <v>4090</v>
      </c>
      <c r="S1124" s="2" t="s">
        <v>76</v>
      </c>
    </row>
    <row r="1125" spans="1:19" ht="13.9" customHeight="1" x14ac:dyDescent="0.25">
      <c r="A1125" s="12">
        <f>ROUND(Table1[[#This Row],[Capacity]]*134.32,0)</f>
        <v>13298</v>
      </c>
      <c r="B1125" s="4">
        <v>21791</v>
      </c>
      <c r="C1125" s="9" t="s">
        <v>25</v>
      </c>
      <c r="D1125" s="2" t="s">
        <v>25</v>
      </c>
      <c r="E1125" s="2" t="s">
        <v>6215</v>
      </c>
      <c r="F1125" s="2" t="str">
        <f>Table1[[#This Row],[Facility Number]]&amp;"-"&amp;Table1[[#This Row],[Facility Name]]&amp;"-"&amp;Table1[[#This Row],[Level of Care]]</f>
        <v>21791-LIVING CENTER, THE-SNF</v>
      </c>
      <c r="G1125" s="2" t="s">
        <v>6216</v>
      </c>
      <c r="H1125" s="2" t="s">
        <v>263</v>
      </c>
      <c r="I1125" s="2" t="s">
        <v>6217</v>
      </c>
      <c r="J1125" s="2" t="s">
        <v>6218</v>
      </c>
      <c r="K1125" s="2" t="s">
        <v>6219</v>
      </c>
      <c r="L1125" s="3">
        <v>99</v>
      </c>
      <c r="M1125" s="2" t="s">
        <v>6220</v>
      </c>
      <c r="N1125" s="2" t="s">
        <v>6221</v>
      </c>
      <c r="O1125" s="2" t="s">
        <v>6222</v>
      </c>
      <c r="P1125" s="2" t="s">
        <v>263</v>
      </c>
      <c r="Q1125" s="2" t="s">
        <v>6223</v>
      </c>
      <c r="R1125" s="2" t="s">
        <v>6224</v>
      </c>
      <c r="S1125" s="2" t="s">
        <v>76</v>
      </c>
    </row>
    <row r="1126" spans="1:19" ht="13.9" customHeight="1" x14ac:dyDescent="0.25">
      <c r="A1126" s="12">
        <f>ROUND(Table1[[#This Row],[Capacity]]*134.32,0)</f>
        <v>8462</v>
      </c>
      <c r="B1126" s="4">
        <v>22027</v>
      </c>
      <c r="C1126" s="9" t="s">
        <v>25</v>
      </c>
      <c r="D1126" s="2" t="s">
        <v>25</v>
      </c>
      <c r="E1126" s="2" t="s">
        <v>6240</v>
      </c>
      <c r="F1126" s="2" t="str">
        <f>Table1[[#This Row],[Facility Number]]&amp;"-"&amp;Table1[[#This Row],[Facility Name]]&amp;"-"&amp;Table1[[#This Row],[Level of Care]]</f>
        <v>22027-CARROLL HOUSE-SNF</v>
      </c>
      <c r="G1126" s="2" t="s">
        <v>6241</v>
      </c>
      <c r="H1126" s="2" t="s">
        <v>3689</v>
      </c>
      <c r="I1126" s="2" t="s">
        <v>6242</v>
      </c>
      <c r="J1126" s="2" t="s">
        <v>6243</v>
      </c>
      <c r="K1126" s="2" t="s">
        <v>6244</v>
      </c>
      <c r="L1126" s="3">
        <v>63</v>
      </c>
      <c r="M1126" s="2" t="s">
        <v>6245</v>
      </c>
      <c r="N1126" s="2" t="s">
        <v>6246</v>
      </c>
      <c r="O1126" s="2" t="s">
        <v>6241</v>
      </c>
      <c r="P1126" s="2" t="s">
        <v>3689</v>
      </c>
      <c r="Q1126" s="2" t="s">
        <v>6242</v>
      </c>
      <c r="R1126" s="2" t="s">
        <v>6247</v>
      </c>
      <c r="S1126" s="2" t="s">
        <v>24</v>
      </c>
    </row>
    <row r="1127" spans="1:19" ht="13.9" customHeight="1" x14ac:dyDescent="0.25">
      <c r="A1127" s="12">
        <f>ROUND(Table1[[#This Row],[Capacity]]*134.32,0)</f>
        <v>9402</v>
      </c>
      <c r="B1127" s="4">
        <v>22058</v>
      </c>
      <c r="C1127" s="9" t="s">
        <v>25</v>
      </c>
      <c r="D1127" s="2" t="s">
        <v>25</v>
      </c>
      <c r="E1127" s="2" t="s">
        <v>6248</v>
      </c>
      <c r="F1127" s="2" t="str">
        <f>Table1[[#This Row],[Facility Number]]&amp;"-"&amp;Table1[[#This Row],[Facility Name]]&amp;"-"&amp;Table1[[#This Row],[Level of Care]]</f>
        <v>22058-NICK'S HEALTH CARE CENTER, LLC-SNF</v>
      </c>
      <c r="G1127" s="2" t="s">
        <v>6249</v>
      </c>
      <c r="H1127" s="2" t="s">
        <v>2348</v>
      </c>
      <c r="I1127" s="2" t="s">
        <v>6250</v>
      </c>
      <c r="J1127" s="2" t="s">
        <v>6251</v>
      </c>
      <c r="K1127" s="2" t="s">
        <v>6252</v>
      </c>
      <c r="L1127" s="3">
        <v>70</v>
      </c>
      <c r="M1127" s="2" t="s">
        <v>6253</v>
      </c>
      <c r="N1127" s="2" t="s">
        <v>6254</v>
      </c>
      <c r="O1127" s="2" t="s">
        <v>6255</v>
      </c>
      <c r="P1127" s="2" t="s">
        <v>2348</v>
      </c>
      <c r="Q1127" s="2" t="s">
        <v>6250</v>
      </c>
      <c r="R1127" s="2" t="s">
        <v>6248</v>
      </c>
      <c r="S1127" s="2" t="s">
        <v>36</v>
      </c>
    </row>
    <row r="1128" spans="1:19" ht="13.9" customHeight="1" x14ac:dyDescent="0.25">
      <c r="A1128" s="12">
        <f>ROUND(Table1[[#This Row],[Capacity]]*134.32,0)</f>
        <v>17462</v>
      </c>
      <c r="B1128" s="4">
        <v>22063</v>
      </c>
      <c r="C1128" s="9" t="s">
        <v>25</v>
      </c>
      <c r="D1128" s="2" t="s">
        <v>25</v>
      </c>
      <c r="E1128" s="2" t="s">
        <v>6256</v>
      </c>
      <c r="F1128" s="2" t="str">
        <f>Table1[[#This Row],[Facility Number]]&amp;"-"&amp;Table1[[#This Row],[Facility Name]]&amp;"-"&amp;Table1[[#This Row],[Level of Care]]</f>
        <v>22063-REDWOOD OF INDEPENDENCE-SNF</v>
      </c>
      <c r="G1128" s="2" t="s">
        <v>6257</v>
      </c>
      <c r="H1128" s="2" t="s">
        <v>1018</v>
      </c>
      <c r="I1128" s="2" t="s">
        <v>6258</v>
      </c>
      <c r="J1128" s="2" t="s">
        <v>6259</v>
      </c>
      <c r="K1128" s="2" t="s">
        <v>1804</v>
      </c>
      <c r="L1128" s="3">
        <v>130</v>
      </c>
      <c r="M1128" s="2" t="s">
        <v>6260</v>
      </c>
      <c r="N1128" s="2" t="s">
        <v>6261</v>
      </c>
      <c r="O1128" s="2" t="s">
        <v>6257</v>
      </c>
      <c r="P1128" s="2" t="s">
        <v>1018</v>
      </c>
      <c r="Q1128" s="2" t="s">
        <v>6258</v>
      </c>
      <c r="R1128" s="2" t="s">
        <v>6262</v>
      </c>
      <c r="S1128" s="2" t="s">
        <v>36</v>
      </c>
    </row>
    <row r="1129" spans="1:19" ht="13.9" customHeight="1" x14ac:dyDescent="0.25">
      <c r="A1129" s="12">
        <f>ROUND(Table1[[#This Row],[Capacity]]*134.32,0)</f>
        <v>7253</v>
      </c>
      <c r="B1129" s="4">
        <v>22316</v>
      </c>
      <c r="C1129" s="9" t="s">
        <v>25</v>
      </c>
      <c r="D1129" s="2" t="s">
        <v>25</v>
      </c>
      <c r="E1129" s="2" t="s">
        <v>6269</v>
      </c>
      <c r="F1129" s="2" t="str">
        <f>Table1[[#This Row],[Facility Number]]&amp;"-"&amp;Table1[[#This Row],[Facility Name]]&amp;"-"&amp;Table1[[#This Row],[Level of Care]]</f>
        <v>22316-ELIZABETH HOUSE-SNF</v>
      </c>
      <c r="G1129" s="2" t="s">
        <v>6270</v>
      </c>
      <c r="H1129" s="2" t="s">
        <v>3157</v>
      </c>
      <c r="I1129" s="2" t="s">
        <v>6271</v>
      </c>
      <c r="J1129" s="2" t="s">
        <v>592</v>
      </c>
      <c r="K1129" s="2" t="s">
        <v>43</v>
      </c>
      <c r="L1129" s="3">
        <v>54</v>
      </c>
      <c r="M1129" s="2" t="s">
        <v>6272</v>
      </c>
      <c r="N1129" s="2" t="s">
        <v>6273</v>
      </c>
      <c r="O1129" s="2" t="s">
        <v>6270</v>
      </c>
      <c r="P1129" s="2" t="s">
        <v>3157</v>
      </c>
      <c r="Q1129" s="2" t="s">
        <v>6271</v>
      </c>
      <c r="R1129" s="2" t="s">
        <v>6274</v>
      </c>
      <c r="S1129" s="2" t="s">
        <v>76</v>
      </c>
    </row>
    <row r="1130" spans="1:19" ht="13.9" customHeight="1" x14ac:dyDescent="0.25">
      <c r="A1130" s="12">
        <f>ROUND(Table1[[#This Row],[Capacity]]*134.32,0)</f>
        <v>22834</v>
      </c>
      <c r="B1130" s="4">
        <v>22471</v>
      </c>
      <c r="C1130" s="9" t="s">
        <v>25</v>
      </c>
      <c r="D1130" s="2" t="s">
        <v>25</v>
      </c>
      <c r="E1130" s="2" t="s">
        <v>6279</v>
      </c>
      <c r="F1130" s="2" t="str">
        <f>Table1[[#This Row],[Facility Number]]&amp;"-"&amp;Table1[[#This Row],[Facility Name]]&amp;"-"&amp;Table1[[#This Row],[Level of Care]]</f>
        <v>22471-WILSHIRE AT LAKEWOOD REHAB CENTER-SNF</v>
      </c>
      <c r="G1130" s="2" t="s">
        <v>6280</v>
      </c>
      <c r="H1130" s="2" t="s">
        <v>1725</v>
      </c>
      <c r="I1130" s="2" t="s">
        <v>6281</v>
      </c>
      <c r="J1130" s="2" t="s">
        <v>1390</v>
      </c>
      <c r="K1130" s="2" t="s">
        <v>3134</v>
      </c>
      <c r="L1130" s="3">
        <v>170</v>
      </c>
      <c r="M1130" s="2" t="s">
        <v>6282</v>
      </c>
      <c r="N1130" s="2" t="s">
        <v>6283</v>
      </c>
      <c r="O1130" s="2" t="s">
        <v>6280</v>
      </c>
      <c r="P1130" s="2" t="s">
        <v>1725</v>
      </c>
      <c r="Q1130" s="2" t="s">
        <v>6281</v>
      </c>
      <c r="R1130" s="2" t="s">
        <v>6284</v>
      </c>
      <c r="S1130" s="2" t="s">
        <v>36</v>
      </c>
    </row>
    <row r="1131" spans="1:19" ht="13.9" customHeight="1" x14ac:dyDescent="0.25">
      <c r="A1131" s="12">
        <f>ROUND(Table1[[#This Row],[Capacity]]*134.32,0)</f>
        <v>9671</v>
      </c>
      <c r="B1131" s="4">
        <v>22613</v>
      </c>
      <c r="C1131" s="9" t="s">
        <v>25</v>
      </c>
      <c r="D1131" s="2" t="s">
        <v>25</v>
      </c>
      <c r="E1131" s="2" t="s">
        <v>6291</v>
      </c>
      <c r="F1131" s="2" t="str">
        <f>Table1[[#This Row],[Facility Number]]&amp;"-"&amp;Table1[[#This Row],[Facility Name]]&amp;"-"&amp;Table1[[#This Row],[Level of Care]]</f>
        <v>22613-BENTLEYS EXTENDED CARE-SNF</v>
      </c>
      <c r="G1131" s="2" t="s">
        <v>6292</v>
      </c>
      <c r="H1131" s="2" t="s">
        <v>289</v>
      </c>
      <c r="I1131" s="2" t="s">
        <v>6293</v>
      </c>
      <c r="J1131" s="2" t="s">
        <v>6294</v>
      </c>
      <c r="K1131" s="2" t="s">
        <v>5360</v>
      </c>
      <c r="L1131" s="3">
        <v>72</v>
      </c>
      <c r="M1131" s="2" t="s">
        <v>6295</v>
      </c>
      <c r="N1131" s="2" t="s">
        <v>6296</v>
      </c>
      <c r="O1131" s="2" t="s">
        <v>6297</v>
      </c>
      <c r="P1131" s="2" t="s">
        <v>289</v>
      </c>
      <c r="Q1131" s="2" t="s">
        <v>6293</v>
      </c>
      <c r="R1131" s="2" t="s">
        <v>6298</v>
      </c>
      <c r="S1131" s="2" t="s">
        <v>24</v>
      </c>
    </row>
    <row r="1132" spans="1:19" ht="13.9" customHeight="1" x14ac:dyDescent="0.25">
      <c r="A1132" s="12">
        <f>ROUND(Table1[[#This Row],[Capacity]]*134.32,0)</f>
        <v>18133</v>
      </c>
      <c r="B1132" s="4">
        <v>22664</v>
      </c>
      <c r="C1132" s="9" t="s">
        <v>25</v>
      </c>
      <c r="D1132" s="2" t="s">
        <v>25</v>
      </c>
      <c r="E1132" s="2" t="s">
        <v>6304</v>
      </c>
      <c r="F1132" s="2" t="str">
        <f>Table1[[#This Row],[Facility Number]]&amp;"-"&amp;Table1[[#This Row],[Facility Name]]&amp;"-"&amp;Table1[[#This Row],[Level of Care]]</f>
        <v>22664-ST JOE MANOR-SNF</v>
      </c>
      <c r="G1132" s="2" t="s">
        <v>6305</v>
      </c>
      <c r="H1132" s="2" t="s">
        <v>6306</v>
      </c>
      <c r="I1132" s="2" t="s">
        <v>6307</v>
      </c>
      <c r="J1132" s="2" t="s">
        <v>291</v>
      </c>
      <c r="K1132" s="2" t="s">
        <v>6308</v>
      </c>
      <c r="L1132" s="3">
        <v>135</v>
      </c>
      <c r="M1132" s="2" t="s">
        <v>6309</v>
      </c>
      <c r="N1132" s="2" t="s">
        <v>6310</v>
      </c>
      <c r="O1132" s="2" t="s">
        <v>6305</v>
      </c>
      <c r="P1132" s="2" t="s">
        <v>6306</v>
      </c>
      <c r="Q1132" s="2" t="s">
        <v>6307</v>
      </c>
      <c r="R1132" s="2" t="s">
        <v>6311</v>
      </c>
      <c r="S1132" s="2" t="s">
        <v>36</v>
      </c>
    </row>
    <row r="1133" spans="1:19" ht="13.9" customHeight="1" x14ac:dyDescent="0.25">
      <c r="A1133" s="12">
        <f>ROUND(Table1[[#This Row],[Capacity]]*134.32,0)</f>
        <v>16118</v>
      </c>
      <c r="B1133" s="4">
        <v>23101</v>
      </c>
      <c r="C1133" s="9" t="s">
        <v>25</v>
      </c>
      <c r="D1133" s="2" t="s">
        <v>25</v>
      </c>
      <c r="E1133" s="2" t="s">
        <v>6356</v>
      </c>
      <c r="F1133" s="2" t="str">
        <f>Table1[[#This Row],[Facility Number]]&amp;"-"&amp;Table1[[#This Row],[Facility Name]]&amp;"-"&amp;Table1[[#This Row],[Level of Care]]</f>
        <v>23101-GARDEN VIEW CARE CENTER AT DOUGHERTY FERRY-SNF</v>
      </c>
      <c r="G1133" s="2" t="s">
        <v>6357</v>
      </c>
      <c r="H1133" s="2" t="s">
        <v>497</v>
      </c>
      <c r="I1133" s="2" t="s">
        <v>6358</v>
      </c>
      <c r="J1133" s="2" t="s">
        <v>4331</v>
      </c>
      <c r="K1133" s="2" t="s">
        <v>6359</v>
      </c>
      <c r="L1133" s="3">
        <v>120</v>
      </c>
      <c r="M1133" s="2" t="s">
        <v>6360</v>
      </c>
      <c r="N1133" s="2" t="s">
        <v>6361</v>
      </c>
      <c r="O1133" s="2" t="s">
        <v>6357</v>
      </c>
      <c r="P1133" s="2" t="s">
        <v>497</v>
      </c>
      <c r="Q1133" s="2" t="s">
        <v>6358</v>
      </c>
      <c r="R1133" s="2" t="s">
        <v>6362</v>
      </c>
      <c r="S1133" s="2" t="s">
        <v>24</v>
      </c>
    </row>
    <row r="1134" spans="1:19" ht="13.9" customHeight="1" x14ac:dyDescent="0.25">
      <c r="A1134" s="12">
        <f>ROUND(Table1[[#This Row],[Capacity]]*134.32,0)</f>
        <v>16118</v>
      </c>
      <c r="B1134" s="4">
        <v>23400</v>
      </c>
      <c r="C1134" s="9" t="s">
        <v>25</v>
      </c>
      <c r="D1134" s="2" t="s">
        <v>25</v>
      </c>
      <c r="E1134" s="2" t="s">
        <v>6386</v>
      </c>
      <c r="F1134" s="2" t="str">
        <f>Table1[[#This Row],[Facility Number]]&amp;"-"&amp;Table1[[#This Row],[Facility Name]]&amp;"-"&amp;Table1[[#This Row],[Level of Care]]</f>
        <v>23400-MAGNOLIA SQUARE NURSING AND REHAB-SNF</v>
      </c>
      <c r="G1134" s="2" t="s">
        <v>6387</v>
      </c>
      <c r="H1134" s="2" t="s">
        <v>40</v>
      </c>
      <c r="I1134" s="2" t="s">
        <v>6388</v>
      </c>
      <c r="J1134" s="2" t="s">
        <v>6389</v>
      </c>
      <c r="K1134" s="2" t="s">
        <v>6390</v>
      </c>
      <c r="L1134" s="3">
        <v>120</v>
      </c>
      <c r="M1134" s="2" t="s">
        <v>6391</v>
      </c>
      <c r="N1134" s="2" t="s">
        <v>6392</v>
      </c>
      <c r="O1134" s="2" t="s">
        <v>6387</v>
      </c>
      <c r="P1134" s="2" t="s">
        <v>40</v>
      </c>
      <c r="Q1134" s="2" t="s">
        <v>6388</v>
      </c>
      <c r="R1134" s="2" t="s">
        <v>6393</v>
      </c>
      <c r="S1134" s="2" t="s">
        <v>24</v>
      </c>
    </row>
    <row r="1135" spans="1:19" ht="13.9" customHeight="1" x14ac:dyDescent="0.25">
      <c r="A1135" s="12">
        <f>ROUND(Table1[[#This Row],[Capacity]]*134.32,0)</f>
        <v>26058</v>
      </c>
      <c r="B1135" s="4">
        <v>23422</v>
      </c>
      <c r="C1135" s="9" t="s">
        <v>25</v>
      </c>
      <c r="D1135" s="2" t="s">
        <v>25</v>
      </c>
      <c r="E1135" s="2" t="s">
        <v>6400</v>
      </c>
      <c r="F1135" s="2" t="str">
        <f>Table1[[#This Row],[Facility Number]]&amp;"-"&amp;Table1[[#This Row],[Facility Name]]&amp;"-"&amp;Table1[[#This Row],[Level of Care]]</f>
        <v>23422-REDWOOD OF CARMEL HILLS-SNF</v>
      </c>
      <c r="G1135" s="2" t="s">
        <v>6401</v>
      </c>
      <c r="H1135" s="2" t="s">
        <v>1018</v>
      </c>
      <c r="I1135" s="2" t="s">
        <v>6402</v>
      </c>
      <c r="J1135" s="2" t="s">
        <v>31</v>
      </c>
      <c r="K1135" s="2" t="s">
        <v>4599</v>
      </c>
      <c r="L1135" s="3">
        <v>194</v>
      </c>
      <c r="M1135" s="2" t="s">
        <v>6403</v>
      </c>
      <c r="N1135" s="2" t="s">
        <v>6404</v>
      </c>
      <c r="O1135" s="2" t="s">
        <v>6401</v>
      </c>
      <c r="P1135" s="2" t="s">
        <v>1018</v>
      </c>
      <c r="Q1135" s="2" t="s">
        <v>6402</v>
      </c>
      <c r="R1135" s="2" t="s">
        <v>6405</v>
      </c>
      <c r="S1135" s="2" t="s">
        <v>36</v>
      </c>
    </row>
    <row r="1136" spans="1:19" ht="13.9" customHeight="1" x14ac:dyDescent="0.25">
      <c r="A1136" s="12">
        <f>ROUND(Table1[[#This Row],[Capacity]]*134.32,0)</f>
        <v>7388</v>
      </c>
      <c r="B1136" s="4">
        <v>23542</v>
      </c>
      <c r="C1136" s="9" t="s">
        <v>25</v>
      </c>
      <c r="D1136" s="2" t="s">
        <v>25</v>
      </c>
      <c r="E1136" s="2" t="s">
        <v>6410</v>
      </c>
      <c r="F1136" s="2" t="str">
        <f>Table1[[#This Row],[Facility Number]]&amp;"-"&amp;Table1[[#This Row],[Facility Name]]&amp;"-"&amp;Table1[[#This Row],[Level of Care]]</f>
        <v>23542-MCKNIGHT PLACE ASSISTED LIVING AND MEMORY CARE-SNF</v>
      </c>
      <c r="G1136" s="2" t="s">
        <v>6411</v>
      </c>
      <c r="H1136" s="2" t="s">
        <v>18</v>
      </c>
      <c r="I1136" s="2" t="s">
        <v>5538</v>
      </c>
      <c r="J1136" s="2" t="s">
        <v>472</v>
      </c>
      <c r="K1136" s="2" t="s">
        <v>6412</v>
      </c>
      <c r="L1136" s="3">
        <v>55</v>
      </c>
      <c r="M1136" s="2" t="s">
        <v>6413</v>
      </c>
      <c r="N1136" s="2" t="s">
        <v>6414</v>
      </c>
      <c r="O1136" s="2" t="s">
        <v>6411</v>
      </c>
      <c r="P1136" s="2" t="s">
        <v>18</v>
      </c>
      <c r="Q1136" s="2" t="s">
        <v>5538</v>
      </c>
      <c r="R1136" s="2" t="s">
        <v>6415</v>
      </c>
      <c r="S1136" s="2" t="s">
        <v>36</v>
      </c>
    </row>
    <row r="1137" spans="1:19" ht="13.9" customHeight="1" x14ac:dyDescent="0.25">
      <c r="A1137" s="12">
        <f>ROUND(Table1[[#This Row],[Capacity]]*134.32,0)</f>
        <v>17193</v>
      </c>
      <c r="B1137" s="4">
        <v>23643</v>
      </c>
      <c r="C1137" s="9" t="s">
        <v>25</v>
      </c>
      <c r="D1137" s="2" t="s">
        <v>25</v>
      </c>
      <c r="E1137" s="2" t="s">
        <v>6448</v>
      </c>
      <c r="F1137" s="2" t="str">
        <f>Table1[[#This Row],[Facility Number]]&amp;"-"&amp;Table1[[#This Row],[Facility Name]]&amp;"-"&amp;Table1[[#This Row],[Level of Care]]</f>
        <v>23643-LUTHERAN SENIOR SERVICES AT MERAMEC BLUFFS-SNF</v>
      </c>
      <c r="G1137" s="2" t="s">
        <v>6449</v>
      </c>
      <c r="H1137" s="2" t="s">
        <v>1922</v>
      </c>
      <c r="I1137" s="2" t="s">
        <v>6450</v>
      </c>
      <c r="J1137" s="2" t="s">
        <v>246</v>
      </c>
      <c r="K1137" s="2" t="s">
        <v>6451</v>
      </c>
      <c r="L1137" s="3">
        <v>128</v>
      </c>
      <c r="M1137" s="2" t="s">
        <v>6452</v>
      </c>
      <c r="N1137" s="2" t="s">
        <v>6453</v>
      </c>
      <c r="O1137" s="2" t="s">
        <v>6449</v>
      </c>
      <c r="P1137" s="2" t="s">
        <v>1922</v>
      </c>
      <c r="Q1137" s="2" t="s">
        <v>6450</v>
      </c>
      <c r="R1137" s="2" t="s">
        <v>1586</v>
      </c>
      <c r="S1137" s="2" t="s">
        <v>76</v>
      </c>
    </row>
    <row r="1138" spans="1:19" ht="13.9" customHeight="1" x14ac:dyDescent="0.25">
      <c r="A1138" s="12">
        <f>ROUND(Table1[[#This Row],[Capacity]]*134.32,0)</f>
        <v>10477</v>
      </c>
      <c r="B1138" s="4">
        <v>23712</v>
      </c>
      <c r="C1138" s="9" t="s">
        <v>25</v>
      </c>
      <c r="D1138" s="2" t="s">
        <v>25</v>
      </c>
      <c r="E1138" s="2" t="s">
        <v>6461</v>
      </c>
      <c r="F1138" s="2" t="str">
        <f>Table1[[#This Row],[Facility Number]]&amp;"-"&amp;Table1[[#This Row],[Facility Name]]&amp;"-"&amp;Table1[[#This Row],[Level of Care]]</f>
        <v>23712-SEASONS REHAB AND HEALTHCARE CENTER-SNF</v>
      </c>
      <c r="G1138" s="2" t="s">
        <v>6462</v>
      </c>
      <c r="H1138" s="2" t="s">
        <v>68</v>
      </c>
      <c r="I1138" s="2" t="s">
        <v>6463</v>
      </c>
      <c r="J1138" s="2" t="s">
        <v>151</v>
      </c>
      <c r="K1138" s="2" t="s">
        <v>6464</v>
      </c>
      <c r="L1138" s="3">
        <v>78</v>
      </c>
      <c r="M1138" s="2" t="s">
        <v>6465</v>
      </c>
      <c r="N1138" s="2" t="s">
        <v>6466</v>
      </c>
      <c r="O1138" s="2" t="s">
        <v>6462</v>
      </c>
      <c r="P1138" s="2" t="s">
        <v>68</v>
      </c>
      <c r="Q1138" s="2" t="s">
        <v>6463</v>
      </c>
      <c r="R1138" s="2" t="s">
        <v>6467</v>
      </c>
      <c r="S1138" s="2" t="s">
        <v>36</v>
      </c>
    </row>
    <row r="1139" spans="1:19" ht="13.9" customHeight="1" x14ac:dyDescent="0.25">
      <c r="A1139" s="12">
        <f>ROUND(Table1[[#This Row],[Capacity]]*134.32,0)</f>
        <v>18805</v>
      </c>
      <c r="B1139" s="4">
        <v>24122</v>
      </c>
      <c r="C1139" s="9" t="s">
        <v>25</v>
      </c>
      <c r="D1139" s="2" t="s">
        <v>25</v>
      </c>
      <c r="E1139" s="2" t="s">
        <v>6540</v>
      </c>
      <c r="F1139" s="2" t="str">
        <f>Table1[[#This Row],[Facility Number]]&amp;"-"&amp;Table1[[#This Row],[Facility Name]]&amp;"-"&amp;Table1[[#This Row],[Level of Care]]</f>
        <v>24122-PARC PROVENCE-SNF</v>
      </c>
      <c r="G1139" s="2" t="s">
        <v>6541</v>
      </c>
      <c r="H1139" s="2" t="s">
        <v>18</v>
      </c>
      <c r="I1139" s="2" t="s">
        <v>6542</v>
      </c>
      <c r="J1139" s="2" t="s">
        <v>1949</v>
      </c>
      <c r="K1139" s="2" t="s">
        <v>6543</v>
      </c>
      <c r="L1139" s="3">
        <v>140</v>
      </c>
      <c r="M1139" s="2" t="s">
        <v>6544</v>
      </c>
      <c r="N1139" s="2" t="s">
        <v>6545</v>
      </c>
      <c r="O1139" s="2" t="s">
        <v>6541</v>
      </c>
      <c r="P1139" s="2" t="s">
        <v>18</v>
      </c>
      <c r="Q1139" s="2" t="s">
        <v>6542</v>
      </c>
      <c r="R1139" s="2" t="s">
        <v>6546</v>
      </c>
      <c r="S1139" s="2" t="s">
        <v>36</v>
      </c>
    </row>
    <row r="1140" spans="1:19" ht="13.9" customHeight="1" x14ac:dyDescent="0.25">
      <c r="A1140" s="12">
        <f>ROUND(Table1[[#This Row],[Capacity]]*134.32,0)</f>
        <v>12895</v>
      </c>
      <c r="B1140" s="4">
        <v>24179</v>
      </c>
      <c r="C1140" s="9" t="s">
        <v>25</v>
      </c>
      <c r="D1140" s="2" t="s">
        <v>25</v>
      </c>
      <c r="E1140" s="2" t="s">
        <v>6563</v>
      </c>
      <c r="F1140" s="2" t="str">
        <f>Table1[[#This Row],[Facility Number]]&amp;"-"&amp;Table1[[#This Row],[Facility Name]]&amp;"-"&amp;Table1[[#This Row],[Level of Care]]</f>
        <v>24179-LIVING COMMUNITY OF ST JOSEPH-SNF</v>
      </c>
      <c r="G1140" s="2" t="s">
        <v>6564</v>
      </c>
      <c r="H1140" s="2" t="s">
        <v>217</v>
      </c>
      <c r="I1140" s="2" t="s">
        <v>6565</v>
      </c>
      <c r="J1140" s="2" t="s">
        <v>3187</v>
      </c>
      <c r="K1140" s="2" t="s">
        <v>176</v>
      </c>
      <c r="L1140" s="3">
        <v>96</v>
      </c>
      <c r="M1140" s="2" t="s">
        <v>6567</v>
      </c>
      <c r="N1140" s="2" t="s">
        <v>6568</v>
      </c>
      <c r="O1140" s="2" t="s">
        <v>6564</v>
      </c>
      <c r="P1140" s="2" t="s">
        <v>217</v>
      </c>
      <c r="Q1140" s="2" t="s">
        <v>6565</v>
      </c>
      <c r="R1140" s="2" t="s">
        <v>6563</v>
      </c>
      <c r="S1140" s="2" t="s">
        <v>76</v>
      </c>
    </row>
    <row r="1141" spans="1:19" ht="13.9" customHeight="1" x14ac:dyDescent="0.25">
      <c r="A1141" s="12">
        <f>ROUND(Table1[[#This Row],[Capacity]]*134.32,0)</f>
        <v>32237</v>
      </c>
      <c r="B1141" s="4">
        <v>24291</v>
      </c>
      <c r="C1141" s="9" t="s">
        <v>25</v>
      </c>
      <c r="D1141" s="2" t="s">
        <v>25</v>
      </c>
      <c r="E1141" s="2" t="s">
        <v>6599</v>
      </c>
      <c r="F1141" s="2" t="str">
        <f>Table1[[#This Row],[Facility Number]]&amp;"-"&amp;Table1[[#This Row],[Facility Name]]&amp;"-"&amp;Table1[[#This Row],[Level of Care]]</f>
        <v>24291-DELMAR GARDENS OF O'FALLON-SNF</v>
      </c>
      <c r="G1141" s="2" t="s">
        <v>6600</v>
      </c>
      <c r="H1141" s="2" t="s">
        <v>3164</v>
      </c>
      <c r="I1141" s="2" t="s">
        <v>6601</v>
      </c>
      <c r="J1141" s="2" t="s">
        <v>619</v>
      </c>
      <c r="K1141" s="2" t="s">
        <v>6602</v>
      </c>
      <c r="L1141" s="3">
        <v>240</v>
      </c>
      <c r="M1141" s="2" t="s">
        <v>6603</v>
      </c>
      <c r="N1141" s="2" t="s">
        <v>6604</v>
      </c>
      <c r="O1141" s="2" t="s">
        <v>6600</v>
      </c>
      <c r="P1141" s="2" t="s">
        <v>3164</v>
      </c>
      <c r="Q1141" s="2" t="s">
        <v>6601</v>
      </c>
      <c r="R1141" s="2" t="s">
        <v>6605</v>
      </c>
      <c r="S1141" s="2" t="s">
        <v>36</v>
      </c>
    </row>
    <row r="1142" spans="1:19" ht="13.9" customHeight="1" x14ac:dyDescent="0.25">
      <c r="A1142" s="12">
        <f>ROUND(Table1[[#This Row],[Capacity]]*134.32,0)</f>
        <v>16118</v>
      </c>
      <c r="B1142" s="4">
        <v>24341</v>
      </c>
      <c r="C1142" s="9" t="s">
        <v>25</v>
      </c>
      <c r="D1142" s="2" t="s">
        <v>25</v>
      </c>
      <c r="E1142" s="2" t="s">
        <v>6631</v>
      </c>
      <c r="F1142" s="2" t="str">
        <f>Table1[[#This Row],[Facility Number]]&amp;"-"&amp;Table1[[#This Row],[Facility Name]]&amp;"-"&amp;Table1[[#This Row],[Level of Care]]</f>
        <v>24341-NEIGHBORHOODS REHABILITATION &amp; SKILLED NURSING BY TIGERPLACE, THE-SNF</v>
      </c>
      <c r="G1142" s="2" t="s">
        <v>6632</v>
      </c>
      <c r="H1142" s="2" t="s">
        <v>317</v>
      </c>
      <c r="I1142" s="2" t="s">
        <v>6633</v>
      </c>
      <c r="J1142" s="2" t="s">
        <v>246</v>
      </c>
      <c r="K1142" s="2" t="s">
        <v>6634</v>
      </c>
      <c r="L1142" s="3">
        <v>120</v>
      </c>
      <c r="M1142" s="2" t="s">
        <v>6628</v>
      </c>
      <c r="N1142" s="2" t="s">
        <v>6635</v>
      </c>
      <c r="O1142" s="2" t="s">
        <v>6632</v>
      </c>
      <c r="P1142" s="2" t="s">
        <v>317</v>
      </c>
      <c r="Q1142" s="2" t="s">
        <v>6633</v>
      </c>
      <c r="R1142" s="2" t="s">
        <v>6630</v>
      </c>
      <c r="S1142" s="2" t="s">
        <v>36</v>
      </c>
    </row>
    <row r="1143" spans="1:19" ht="13.9" customHeight="1" x14ac:dyDescent="0.25">
      <c r="A1143" s="12">
        <f>ROUND(Table1[[#This Row],[Capacity]]*134.32,0)</f>
        <v>16118</v>
      </c>
      <c r="B1143" s="4">
        <v>24701</v>
      </c>
      <c r="C1143" s="9" t="s">
        <v>25</v>
      </c>
      <c r="D1143" s="2" t="s">
        <v>25</v>
      </c>
      <c r="E1143" s="2" t="s">
        <v>6673</v>
      </c>
      <c r="F1143" s="2" t="str">
        <f>Table1[[#This Row],[Facility Number]]&amp;"-"&amp;Table1[[#This Row],[Facility Name]]&amp;"-"&amp;Table1[[#This Row],[Level of Care]]</f>
        <v>24701-NEIGHBORHOODS AT QUAIL CREEK, THE-SNF</v>
      </c>
      <c r="G1143" s="2" t="s">
        <v>6674</v>
      </c>
      <c r="H1143" s="2" t="s">
        <v>40</v>
      </c>
      <c r="I1143" s="2" t="s">
        <v>6675</v>
      </c>
      <c r="J1143" s="2" t="s">
        <v>5093</v>
      </c>
      <c r="K1143" s="2" t="s">
        <v>6676</v>
      </c>
      <c r="L1143" s="3">
        <v>120</v>
      </c>
      <c r="M1143" s="2" t="s">
        <v>6677</v>
      </c>
      <c r="N1143" s="2" t="s">
        <v>6678</v>
      </c>
      <c r="O1143" s="2" t="s">
        <v>6674</v>
      </c>
      <c r="P1143" s="2" t="s">
        <v>40</v>
      </c>
      <c r="Q1143" s="2" t="s">
        <v>6675</v>
      </c>
      <c r="R1143" s="2" t="s">
        <v>6679</v>
      </c>
      <c r="S1143" s="2" t="s">
        <v>24</v>
      </c>
    </row>
    <row r="1144" spans="1:19" ht="13.9" customHeight="1" x14ac:dyDescent="0.25">
      <c r="A1144" s="12">
        <f>ROUND(Table1[[#This Row],[Capacity]]*134.32,0)</f>
        <v>16118</v>
      </c>
      <c r="B1144" s="4">
        <v>25709</v>
      </c>
      <c r="C1144" s="9" t="s">
        <v>25</v>
      </c>
      <c r="D1144" s="2" t="s">
        <v>25</v>
      </c>
      <c r="E1144" s="2" t="s">
        <v>6778</v>
      </c>
      <c r="F1144" s="2" t="str">
        <f>Table1[[#This Row],[Facility Number]]&amp;"-"&amp;Table1[[#This Row],[Facility Name]]&amp;"-"&amp;Table1[[#This Row],[Level of Care]]</f>
        <v>25709-VILLAGES OF JACKSON CREEK, THE-SNF</v>
      </c>
      <c r="G1144" s="2" t="s">
        <v>6779</v>
      </c>
      <c r="H1144" s="2" t="s">
        <v>1018</v>
      </c>
      <c r="I1144" s="2" t="s">
        <v>6780</v>
      </c>
      <c r="J1144" s="2" t="s">
        <v>6781</v>
      </c>
      <c r="K1144" s="2" t="s">
        <v>6782</v>
      </c>
      <c r="L1144" s="3">
        <v>120</v>
      </c>
      <c r="M1144" s="2" t="s">
        <v>6783</v>
      </c>
      <c r="N1144" s="2" t="s">
        <v>6784</v>
      </c>
      <c r="O1144" s="2" t="s">
        <v>6785</v>
      </c>
      <c r="P1144" s="2" t="s">
        <v>1018</v>
      </c>
      <c r="Q1144" s="2" t="s">
        <v>6780</v>
      </c>
      <c r="R1144" s="2" t="s">
        <v>6786</v>
      </c>
      <c r="S1144" s="2" t="s">
        <v>36</v>
      </c>
    </row>
    <row r="1145" spans="1:19" ht="13.9" customHeight="1" x14ac:dyDescent="0.25">
      <c r="A1145" s="12">
        <f>ROUND(Table1[[#This Row],[Capacity]]*134.32,0)</f>
        <v>17462</v>
      </c>
      <c r="B1145" s="4">
        <v>26014</v>
      </c>
      <c r="C1145" s="9" t="s">
        <v>25</v>
      </c>
      <c r="D1145" s="2" t="s">
        <v>25</v>
      </c>
      <c r="E1145" s="2" t="s">
        <v>6820</v>
      </c>
      <c r="F1145" s="2" t="str">
        <f>Table1[[#This Row],[Facility Number]]&amp;"-"&amp;Table1[[#This Row],[Facility Name]]&amp;"-"&amp;Table1[[#This Row],[Level of Care]]</f>
        <v>26014-VILLAGES OF ST PETERS, THE-SNF</v>
      </c>
      <c r="G1145" s="2" t="s">
        <v>6821</v>
      </c>
      <c r="H1145" s="2" t="s">
        <v>2969</v>
      </c>
      <c r="I1145" s="2" t="s">
        <v>6822</v>
      </c>
      <c r="J1145" s="2" t="s">
        <v>6823</v>
      </c>
      <c r="K1145" s="2" t="s">
        <v>6824</v>
      </c>
      <c r="L1145" s="3">
        <v>130</v>
      </c>
      <c r="M1145" s="2" t="s">
        <v>6825</v>
      </c>
      <c r="N1145" s="2" t="s">
        <v>6826</v>
      </c>
      <c r="O1145" s="2" t="s">
        <v>6821</v>
      </c>
      <c r="P1145" s="2" t="s">
        <v>2969</v>
      </c>
      <c r="Q1145" s="2" t="s">
        <v>6822</v>
      </c>
      <c r="R1145" s="2" t="s">
        <v>6827</v>
      </c>
      <c r="S1145" s="2" t="s">
        <v>36</v>
      </c>
    </row>
    <row r="1146" spans="1:19" ht="13.9" customHeight="1" x14ac:dyDescent="0.25">
      <c r="A1146" s="12">
        <f>ROUND(Table1[[#This Row],[Capacity]]*134.32,0)</f>
        <v>19745</v>
      </c>
      <c r="B1146" s="4">
        <v>26726</v>
      </c>
      <c r="C1146" s="9" t="s">
        <v>25</v>
      </c>
      <c r="D1146" s="2" t="s">
        <v>25</v>
      </c>
      <c r="E1146" s="2" t="s">
        <v>6869</v>
      </c>
      <c r="F1146" s="2" t="str">
        <f>Table1[[#This Row],[Facility Number]]&amp;"-"&amp;Table1[[#This Row],[Facility Name]]&amp;"-"&amp;Table1[[#This Row],[Level of Care]]</f>
        <v>26726-QUARTERS AT DES PERES, THE-SNF</v>
      </c>
      <c r="G1146" s="2" t="s">
        <v>6870</v>
      </c>
      <c r="H1146" s="2" t="s">
        <v>6577</v>
      </c>
      <c r="I1146" s="2" t="s">
        <v>6871</v>
      </c>
      <c r="J1146" s="2" t="s">
        <v>841</v>
      </c>
      <c r="K1146" s="2" t="s">
        <v>6872</v>
      </c>
      <c r="L1146" s="3">
        <v>147</v>
      </c>
      <c r="M1146" s="2" t="s">
        <v>6873</v>
      </c>
      <c r="N1146" s="2" t="s">
        <v>6874</v>
      </c>
      <c r="O1146" s="2" t="s">
        <v>6870</v>
      </c>
      <c r="P1146" s="2" t="s">
        <v>6577</v>
      </c>
      <c r="Q1146" s="2" t="s">
        <v>6871</v>
      </c>
      <c r="R1146" s="2" t="s">
        <v>6875</v>
      </c>
      <c r="S1146" s="2" t="s">
        <v>36</v>
      </c>
    </row>
    <row r="1147" spans="1:19" ht="13.9" customHeight="1" x14ac:dyDescent="0.25">
      <c r="A1147" s="12">
        <f>ROUND(Table1[[#This Row],[Capacity]]*134.32,0)</f>
        <v>12089</v>
      </c>
      <c r="B1147" s="4">
        <v>27146</v>
      </c>
      <c r="C1147" s="9" t="s">
        <v>25</v>
      </c>
      <c r="D1147" s="2" t="s">
        <v>25</v>
      </c>
      <c r="E1147" s="2" t="s">
        <v>6894</v>
      </c>
      <c r="F1147" s="2" t="str">
        <f>Table1[[#This Row],[Facility Number]]&amp;"-"&amp;Table1[[#This Row],[Facility Name]]&amp;"-"&amp;Table1[[#This Row],[Level of Care]]</f>
        <v>27146-HEALTHBRIDGE ST LOUIS-SNF</v>
      </c>
      <c r="G1147" s="2" t="s">
        <v>6895</v>
      </c>
      <c r="H1147" s="2" t="s">
        <v>51</v>
      </c>
      <c r="I1147" s="2" t="s">
        <v>6896</v>
      </c>
      <c r="J1147" s="2" t="s">
        <v>766</v>
      </c>
      <c r="K1147" s="2" t="s">
        <v>6759</v>
      </c>
      <c r="L1147" s="3">
        <v>90</v>
      </c>
      <c r="M1147" s="2" t="s">
        <v>6897</v>
      </c>
      <c r="N1147" s="2" t="s">
        <v>6898</v>
      </c>
      <c r="O1147" s="2" t="s">
        <v>6895</v>
      </c>
      <c r="P1147" s="2" t="s">
        <v>51</v>
      </c>
      <c r="Q1147" s="2" t="s">
        <v>6896</v>
      </c>
      <c r="R1147" s="2" t="s">
        <v>6899</v>
      </c>
      <c r="S1147" s="2" t="s">
        <v>36</v>
      </c>
    </row>
    <row r="1148" spans="1:19" ht="13.9" customHeight="1" x14ac:dyDescent="0.25">
      <c r="A1148" s="12">
        <f>ROUND(Table1[[#This Row],[Capacity]]*134.32,0)</f>
        <v>7388</v>
      </c>
      <c r="B1148" s="4">
        <v>27367</v>
      </c>
      <c r="C1148" s="9" t="s">
        <v>25</v>
      </c>
      <c r="D1148" s="2" t="s">
        <v>25</v>
      </c>
      <c r="E1148" s="2" t="s">
        <v>6913</v>
      </c>
      <c r="F1148" s="2" t="str">
        <f>Table1[[#This Row],[Facility Number]]&amp;"-"&amp;Table1[[#This Row],[Facility Name]]&amp;"-"&amp;Table1[[#This Row],[Level of Care]]</f>
        <v>27367-ABBEY SENIOR HEALTH-SNF</v>
      </c>
      <c r="G1148" s="2" t="s">
        <v>6914</v>
      </c>
      <c r="H1148" s="2" t="s">
        <v>3164</v>
      </c>
      <c r="I1148" s="2" t="s">
        <v>6915</v>
      </c>
      <c r="J1148" s="2" t="s">
        <v>102</v>
      </c>
      <c r="K1148" s="2" t="s">
        <v>6916</v>
      </c>
      <c r="L1148" s="3">
        <v>55</v>
      </c>
      <c r="M1148" s="2" t="s">
        <v>6917</v>
      </c>
      <c r="N1148" s="2" t="s">
        <v>6918</v>
      </c>
      <c r="O1148" s="2" t="s">
        <v>6914</v>
      </c>
      <c r="P1148" s="2" t="s">
        <v>3164</v>
      </c>
      <c r="Q1148" s="2" t="s">
        <v>6915</v>
      </c>
      <c r="R1148" s="2" t="s">
        <v>6919</v>
      </c>
      <c r="S1148" s="2" t="s">
        <v>36</v>
      </c>
    </row>
    <row r="1149" spans="1:19" ht="13.9" customHeight="1" x14ac:dyDescent="0.25">
      <c r="A1149" s="12">
        <f>ROUND(Table1[[#This Row],[Capacity]]*134.32,0)</f>
        <v>5104</v>
      </c>
      <c r="B1149" s="4">
        <v>27570</v>
      </c>
      <c r="C1149" s="9" t="s">
        <v>25</v>
      </c>
      <c r="D1149" s="2" t="s">
        <v>25</v>
      </c>
      <c r="E1149" s="2" t="s">
        <v>6927</v>
      </c>
      <c r="F1149" s="2" t="str">
        <f>Table1[[#This Row],[Facility Number]]&amp;"-"&amp;Table1[[#This Row],[Facility Name]]&amp;"-"&amp;Table1[[#This Row],[Level of Care]]</f>
        <v>27570-ABERDEEN HEIGHTS-SNF</v>
      </c>
      <c r="G1149" s="2" t="s">
        <v>6928</v>
      </c>
      <c r="H1149" s="2" t="s">
        <v>244</v>
      </c>
      <c r="I1149" s="2" t="s">
        <v>6929</v>
      </c>
      <c r="J1149" s="2" t="s">
        <v>6930</v>
      </c>
      <c r="K1149" s="2" t="s">
        <v>6931</v>
      </c>
      <c r="L1149" s="3">
        <v>38</v>
      </c>
      <c r="M1149" s="2" t="s">
        <v>6932</v>
      </c>
      <c r="N1149" s="2" t="s">
        <v>6933</v>
      </c>
      <c r="O1149" s="2" t="s">
        <v>6928</v>
      </c>
      <c r="P1149" s="2" t="s">
        <v>244</v>
      </c>
      <c r="Q1149" s="2" t="s">
        <v>6929</v>
      </c>
      <c r="R1149" s="2" t="s">
        <v>6934</v>
      </c>
      <c r="S1149" s="2" t="s">
        <v>76</v>
      </c>
    </row>
    <row r="1150" spans="1:19" ht="13.9" customHeight="1" x14ac:dyDescent="0.25">
      <c r="A1150" s="12">
        <f>ROUND(Table1[[#This Row],[Capacity]]*134.32,0)</f>
        <v>16118</v>
      </c>
      <c r="B1150" s="4">
        <v>29077</v>
      </c>
      <c r="C1150" s="9" t="s">
        <v>25</v>
      </c>
      <c r="D1150" s="2" t="s">
        <v>25</v>
      </c>
      <c r="E1150" s="2" t="s">
        <v>7167</v>
      </c>
      <c r="F1150" s="2" t="str">
        <f>Table1[[#This Row],[Facility Number]]&amp;"-"&amp;Table1[[#This Row],[Facility Name]]&amp;"-"&amp;Table1[[#This Row],[Level of Care]]</f>
        <v>29077-COMMUNITIES OF WILDWOOD RANCH-SNF</v>
      </c>
      <c r="G1150" s="2" t="s">
        <v>7168</v>
      </c>
      <c r="H1150" s="2" t="s">
        <v>609</v>
      </c>
      <c r="I1150" s="2" t="s">
        <v>7169</v>
      </c>
      <c r="J1150" s="2" t="s">
        <v>1524</v>
      </c>
      <c r="K1150" s="2" t="s">
        <v>898</v>
      </c>
      <c r="L1150" s="3">
        <v>120</v>
      </c>
      <c r="M1150" s="2" t="s">
        <v>7170</v>
      </c>
      <c r="N1150" s="2" t="s">
        <v>7171</v>
      </c>
      <c r="O1150" s="2" t="s">
        <v>7168</v>
      </c>
      <c r="P1150" s="2" t="s">
        <v>609</v>
      </c>
      <c r="Q1150" s="2" t="s">
        <v>7169</v>
      </c>
      <c r="R1150" s="2" t="s">
        <v>7172</v>
      </c>
      <c r="S1150" s="2" t="s">
        <v>24</v>
      </c>
    </row>
    <row r="1151" spans="1:19" ht="13.9" customHeight="1" x14ac:dyDescent="0.25">
      <c r="A1151" s="12">
        <f>ROUND(Table1[[#This Row],[Capacity]]*134.32,0)</f>
        <v>7522</v>
      </c>
      <c r="B1151" s="4">
        <v>29084</v>
      </c>
      <c r="C1151" s="9" t="s">
        <v>25</v>
      </c>
      <c r="D1151" s="2" t="s">
        <v>25</v>
      </c>
      <c r="E1151" s="2" t="s">
        <v>7173</v>
      </c>
      <c r="F1151" s="2" t="str">
        <f>Table1[[#This Row],[Facility Number]]&amp;"-"&amp;Table1[[#This Row],[Facility Name]]&amp;"-"&amp;Table1[[#This Row],[Level of Care]]</f>
        <v>29084-MCCRITE PLAZA AT BRIARCLIFF SKILLED FACILITY-SNF</v>
      </c>
      <c r="G1151" s="2" t="s">
        <v>7174</v>
      </c>
      <c r="H1151" s="2" t="s">
        <v>68</v>
      </c>
      <c r="I1151" s="2" t="s">
        <v>7175</v>
      </c>
      <c r="J1151" s="2" t="s">
        <v>7176</v>
      </c>
      <c r="K1151" s="2" t="s">
        <v>7177</v>
      </c>
      <c r="L1151" s="3">
        <v>56</v>
      </c>
      <c r="M1151" s="2" t="s">
        <v>7178</v>
      </c>
      <c r="N1151" s="2" t="s">
        <v>7179</v>
      </c>
      <c r="O1151" s="2" t="s">
        <v>7180</v>
      </c>
      <c r="P1151" s="2" t="s">
        <v>68</v>
      </c>
      <c r="Q1151" s="2" t="s">
        <v>7181</v>
      </c>
      <c r="R1151" s="2" t="s">
        <v>7182</v>
      </c>
      <c r="S1151" s="2" t="s">
        <v>36</v>
      </c>
    </row>
    <row r="1152" spans="1:19" ht="13.9" customHeight="1" x14ac:dyDescent="0.25">
      <c r="A1152" s="12">
        <f>ROUND(Table1[[#This Row],[Capacity]]*134.32,0)</f>
        <v>14775</v>
      </c>
      <c r="B1152" s="4">
        <v>29351</v>
      </c>
      <c r="C1152" s="9" t="s">
        <v>25</v>
      </c>
      <c r="D1152" s="2" t="s">
        <v>25</v>
      </c>
      <c r="E1152" s="2" t="s">
        <v>7197</v>
      </c>
      <c r="F1152" s="2" t="str">
        <f>Table1[[#This Row],[Facility Number]]&amp;"-"&amp;Table1[[#This Row],[Facility Name]]&amp;"-"&amp;Table1[[#This Row],[Level of Care]]</f>
        <v>29351-SILVERSTONE PLACE-SNF</v>
      </c>
      <c r="G1152" s="2" t="s">
        <v>7198</v>
      </c>
      <c r="H1152" s="2" t="s">
        <v>2715</v>
      </c>
      <c r="I1152" s="2" t="s">
        <v>7199</v>
      </c>
      <c r="J1152" s="2" t="s">
        <v>5520</v>
      </c>
      <c r="K1152" s="2" t="s">
        <v>7200</v>
      </c>
      <c r="L1152" s="3">
        <v>110</v>
      </c>
      <c r="M1152" s="2" t="s">
        <v>7201</v>
      </c>
      <c r="N1152" s="2" t="s">
        <v>7202</v>
      </c>
      <c r="O1152" s="2" t="s">
        <v>7198</v>
      </c>
      <c r="P1152" s="2" t="s">
        <v>2715</v>
      </c>
      <c r="Q1152" s="2" t="s">
        <v>7199</v>
      </c>
      <c r="R1152" s="2" t="s">
        <v>7203</v>
      </c>
      <c r="S1152" s="2" t="s">
        <v>36</v>
      </c>
    </row>
    <row r="1153" spans="1:19" ht="13.9" customHeight="1" x14ac:dyDescent="0.25">
      <c r="A1153" s="12">
        <f>ROUND(Table1[[#This Row],[Capacity]]*134.32,0)</f>
        <v>8059</v>
      </c>
      <c r="B1153" s="4">
        <v>29933</v>
      </c>
      <c r="C1153" s="9" t="s">
        <v>25</v>
      </c>
      <c r="D1153" s="2" t="s">
        <v>25</v>
      </c>
      <c r="E1153" s="2" t="s">
        <v>7302</v>
      </c>
      <c r="F1153" s="2" t="str">
        <f>Table1[[#This Row],[Facility Number]]&amp;"-"&amp;Table1[[#This Row],[Facility Name]]&amp;"-"&amp;Table1[[#This Row],[Level of Care]]</f>
        <v>29933-MCCLAY SENIOR CARE-SNF</v>
      </c>
      <c r="G1153" s="2" t="s">
        <v>7303</v>
      </c>
      <c r="H1153" s="2" t="s">
        <v>2969</v>
      </c>
      <c r="I1153" s="2" t="s">
        <v>7304</v>
      </c>
      <c r="J1153" s="2" t="s">
        <v>151</v>
      </c>
      <c r="K1153" s="2" t="s">
        <v>6992</v>
      </c>
      <c r="L1153" s="3">
        <v>60</v>
      </c>
      <c r="M1153" s="2" t="s">
        <v>7305</v>
      </c>
      <c r="N1153" s="2" t="s">
        <v>7306</v>
      </c>
      <c r="O1153" s="2" t="s">
        <v>7303</v>
      </c>
      <c r="P1153" s="2" t="s">
        <v>2969</v>
      </c>
      <c r="Q1153" s="2" t="s">
        <v>7304</v>
      </c>
      <c r="R1153" s="2" t="s">
        <v>7307</v>
      </c>
      <c r="S1153" s="2" t="s">
        <v>36</v>
      </c>
    </row>
    <row r="1154" spans="1:19" ht="13.9" customHeight="1" x14ac:dyDescent="0.25">
      <c r="A1154" s="12">
        <f>ROUND(Table1[[#This Row],[Capacity]]*134.32,0)</f>
        <v>5373</v>
      </c>
      <c r="B1154" s="4">
        <v>30156</v>
      </c>
      <c r="C1154" s="9" t="s">
        <v>25</v>
      </c>
      <c r="D1154" s="2" t="s">
        <v>25</v>
      </c>
      <c r="E1154" s="2" t="s">
        <v>7373</v>
      </c>
      <c r="F1154" s="2" t="str">
        <f>Table1[[#This Row],[Facility Number]]&amp;"-"&amp;Table1[[#This Row],[Facility Name]]&amp;"-"&amp;Table1[[#This Row],[Level of Care]]</f>
        <v>30156-LINDEN WOODS VILLAGE-SNF</v>
      </c>
      <c r="G1154" s="2" t="s">
        <v>7374</v>
      </c>
      <c r="H1154" s="2" t="s">
        <v>1332</v>
      </c>
      <c r="I1154" s="2" t="s">
        <v>7375</v>
      </c>
      <c r="J1154" s="2" t="s">
        <v>7376</v>
      </c>
      <c r="K1154" s="2" t="s">
        <v>7377</v>
      </c>
      <c r="L1154" s="3">
        <v>40</v>
      </c>
      <c r="M1154" s="2" t="s">
        <v>7378</v>
      </c>
      <c r="N1154" s="2" t="s">
        <v>7379</v>
      </c>
      <c r="O1154" s="2" t="s">
        <v>7374</v>
      </c>
      <c r="P1154" s="2" t="s">
        <v>1332</v>
      </c>
      <c r="Q1154" s="2" t="s">
        <v>7375</v>
      </c>
      <c r="R1154" s="2" t="s">
        <v>7380</v>
      </c>
      <c r="S1154" s="2" t="s">
        <v>36</v>
      </c>
    </row>
    <row r="1155" spans="1:19" ht="13.9" customHeight="1" x14ac:dyDescent="0.25">
      <c r="A1155" s="12">
        <f>ROUND(Table1[[#This Row],[Capacity]]*134.32,0)</f>
        <v>8059</v>
      </c>
      <c r="B1155" s="4">
        <v>30182</v>
      </c>
      <c r="C1155" s="9" t="s">
        <v>25</v>
      </c>
      <c r="D1155" s="2" t="s">
        <v>25</v>
      </c>
      <c r="E1155" s="2" t="s">
        <v>7388</v>
      </c>
      <c r="F1155" s="2" t="str">
        <f>Table1[[#This Row],[Facility Number]]&amp;"-"&amp;Table1[[#This Row],[Facility Name]]&amp;"-"&amp;Table1[[#This Row],[Level of Care]]</f>
        <v>30182-E W THOMPSON HEALTH &amp; REHABILITATION CENTER-SNF</v>
      </c>
      <c r="G1155" s="2" t="s">
        <v>7389</v>
      </c>
      <c r="H1155" s="2" t="s">
        <v>344</v>
      </c>
      <c r="I1155" s="2" t="s">
        <v>7390</v>
      </c>
      <c r="J1155" s="2" t="s">
        <v>7391</v>
      </c>
      <c r="K1155" s="2" t="s">
        <v>1560</v>
      </c>
      <c r="L1155" s="3">
        <v>60</v>
      </c>
      <c r="M1155" s="2" t="s">
        <v>7392</v>
      </c>
      <c r="N1155" s="2" t="s">
        <v>7393</v>
      </c>
      <c r="O1155" s="2" t="s">
        <v>7389</v>
      </c>
      <c r="P1155" s="2" t="s">
        <v>344</v>
      </c>
      <c r="Q1155" s="2" t="s">
        <v>7390</v>
      </c>
      <c r="R1155" s="2" t="s">
        <v>5026</v>
      </c>
      <c r="S1155" s="2" t="s">
        <v>76</v>
      </c>
    </row>
    <row r="1156" spans="1:19" ht="13.9" customHeight="1" x14ac:dyDescent="0.25">
      <c r="A1156" s="12">
        <f>ROUND(Table1[[#This Row],[Capacity]]*134.32,0)</f>
        <v>8059</v>
      </c>
      <c r="B1156" s="4">
        <v>30318</v>
      </c>
      <c r="C1156" s="9" t="s">
        <v>25</v>
      </c>
      <c r="D1156" s="2" t="s">
        <v>25</v>
      </c>
      <c r="E1156" s="2" t="s">
        <v>7415</v>
      </c>
      <c r="F1156" s="2" t="str">
        <f>Table1[[#This Row],[Facility Number]]&amp;"-"&amp;Table1[[#This Row],[Facility Name]]&amp;"-"&amp;Table1[[#This Row],[Level of Care]]</f>
        <v>30318-COTTAGES OF LAKE ST LOUIS-SNF</v>
      </c>
      <c r="G1156" s="2" t="s">
        <v>7416</v>
      </c>
      <c r="H1156" s="2" t="s">
        <v>7417</v>
      </c>
      <c r="I1156" s="2" t="s">
        <v>7418</v>
      </c>
      <c r="J1156" s="2" t="s">
        <v>2390</v>
      </c>
      <c r="K1156" s="2" t="s">
        <v>72</v>
      </c>
      <c r="L1156" s="3">
        <v>60</v>
      </c>
      <c r="M1156" s="2" t="s">
        <v>7419</v>
      </c>
      <c r="N1156" s="2" t="s">
        <v>7420</v>
      </c>
      <c r="O1156" s="2" t="s">
        <v>7416</v>
      </c>
      <c r="P1156" s="2" t="s">
        <v>7417</v>
      </c>
      <c r="Q1156" s="2" t="s">
        <v>7418</v>
      </c>
      <c r="R1156" s="2" t="s">
        <v>7421</v>
      </c>
      <c r="S1156" s="2" t="s">
        <v>36</v>
      </c>
    </row>
    <row r="1157" spans="1:19" ht="13.9" customHeight="1" x14ac:dyDescent="0.25">
      <c r="A1157" s="12">
        <f>ROUND(Table1[[#This Row],[Capacity]]*134.32,0)</f>
        <v>10477</v>
      </c>
      <c r="B1157" s="4">
        <v>30531</v>
      </c>
      <c r="C1157" s="9" t="s">
        <v>25</v>
      </c>
      <c r="D1157" s="2" t="s">
        <v>25</v>
      </c>
      <c r="E1157" s="2" t="s">
        <v>7493</v>
      </c>
      <c r="F1157" s="2" t="str">
        <f>Table1[[#This Row],[Facility Number]]&amp;"-"&amp;Table1[[#This Row],[Facility Name]]&amp;"-"&amp;Table1[[#This Row],[Level of Care]]</f>
        <v>30531-CARNEGIE VILLAGE REHABILITATION &amp; HEALTH CARE CENTER-SNF</v>
      </c>
      <c r="G1157" s="2" t="s">
        <v>7494</v>
      </c>
      <c r="H1157" s="2" t="s">
        <v>149</v>
      </c>
      <c r="I1157" s="2" t="s">
        <v>7495</v>
      </c>
      <c r="J1157" s="2" t="s">
        <v>7496</v>
      </c>
      <c r="K1157" s="2" t="s">
        <v>7497</v>
      </c>
      <c r="L1157" s="3">
        <v>78</v>
      </c>
      <c r="M1157" s="2" t="s">
        <v>7498</v>
      </c>
      <c r="N1157" s="2" t="s">
        <v>7499</v>
      </c>
      <c r="O1157" s="2" t="s">
        <v>7494</v>
      </c>
      <c r="P1157" s="2" t="s">
        <v>149</v>
      </c>
      <c r="Q1157" s="2" t="s">
        <v>7495</v>
      </c>
      <c r="R1157" s="2" t="s">
        <v>7500</v>
      </c>
      <c r="S1157" s="2" t="s">
        <v>36</v>
      </c>
    </row>
    <row r="1158" spans="1:19" ht="13.9" customHeight="1" x14ac:dyDescent="0.25">
      <c r="A1158" s="12">
        <f>ROUND(Table1[[#This Row],[Capacity]]*134.32,0)</f>
        <v>8059</v>
      </c>
      <c r="B1158" s="4">
        <v>30584</v>
      </c>
      <c r="C1158" s="9" t="s">
        <v>25</v>
      </c>
      <c r="D1158" s="2" t="s">
        <v>25</v>
      </c>
      <c r="E1158" s="2" t="s">
        <v>7501</v>
      </c>
      <c r="F1158" s="2" t="str">
        <f>Table1[[#This Row],[Facility Number]]&amp;"-"&amp;Table1[[#This Row],[Facility Name]]&amp;"-"&amp;Table1[[#This Row],[Level of Care]]</f>
        <v>30584-DELTA SOUTH NURSING &amp; REHABILITATION-SNF</v>
      </c>
      <c r="G1158" s="2" t="s">
        <v>7502</v>
      </c>
      <c r="H1158" s="2" t="s">
        <v>1388</v>
      </c>
      <c r="I1158" s="2" t="s">
        <v>7503</v>
      </c>
      <c r="J1158" s="2" t="s">
        <v>7504</v>
      </c>
      <c r="K1158" s="2" t="s">
        <v>7505</v>
      </c>
      <c r="L1158" s="3">
        <v>60</v>
      </c>
      <c r="M1158" s="2" t="s">
        <v>7506</v>
      </c>
      <c r="N1158" s="2" t="s">
        <v>7507</v>
      </c>
      <c r="O1158" s="2" t="s">
        <v>7502</v>
      </c>
      <c r="P1158" s="2" t="s">
        <v>1388</v>
      </c>
      <c r="Q1158" s="2" t="s">
        <v>7503</v>
      </c>
      <c r="R1158" s="2" t="s">
        <v>7508</v>
      </c>
      <c r="S1158" s="2" t="s">
        <v>36</v>
      </c>
    </row>
    <row r="1159" spans="1:19" ht="13.9" customHeight="1" x14ac:dyDescent="0.25">
      <c r="A1159" s="12">
        <f>ROUND(Table1[[#This Row],[Capacity]]*134.32,0)</f>
        <v>16118</v>
      </c>
      <c r="B1159" s="4">
        <v>30748</v>
      </c>
      <c r="C1159" s="9" t="s">
        <v>25</v>
      </c>
      <c r="D1159" s="2" t="s">
        <v>25</v>
      </c>
      <c r="E1159" s="2" t="s">
        <v>7545</v>
      </c>
      <c r="F1159" s="2" t="str">
        <f>Table1[[#This Row],[Facility Number]]&amp;"-"&amp;Table1[[#This Row],[Facility Name]]&amp;"-"&amp;Table1[[#This Row],[Level of Care]]</f>
        <v>30748-TIFFANY SPRINGS REHABILITATION &amp; HEALTH CARE CENTER-SNF</v>
      </c>
      <c r="G1159" s="2" t="s">
        <v>7546</v>
      </c>
      <c r="H1159" s="2" t="s">
        <v>68</v>
      </c>
      <c r="I1159" s="2" t="s">
        <v>7547</v>
      </c>
      <c r="J1159" s="2" t="s">
        <v>6614</v>
      </c>
      <c r="K1159" s="2" t="s">
        <v>7548</v>
      </c>
      <c r="L1159" s="3">
        <v>120</v>
      </c>
      <c r="M1159" s="2" t="s">
        <v>7549</v>
      </c>
      <c r="N1159" s="2" t="s">
        <v>7550</v>
      </c>
      <c r="O1159" s="2" t="s">
        <v>7546</v>
      </c>
      <c r="P1159" s="2" t="s">
        <v>68</v>
      </c>
      <c r="Q1159" s="2" t="s">
        <v>7547</v>
      </c>
      <c r="R1159" s="2" t="s">
        <v>7551</v>
      </c>
      <c r="S1159" s="2" t="s">
        <v>36</v>
      </c>
    </row>
    <row r="1160" spans="1:19" ht="13.9" customHeight="1" x14ac:dyDescent="0.25">
      <c r="A1160" s="12">
        <f>ROUND(Table1[[#This Row],[Capacity]]*134.32,0)</f>
        <v>5104</v>
      </c>
      <c r="B1160" s="4">
        <v>30894</v>
      </c>
      <c r="C1160" s="9" t="s">
        <v>25</v>
      </c>
      <c r="D1160" s="2" t="s">
        <v>25</v>
      </c>
      <c r="E1160" s="2" t="s">
        <v>7595</v>
      </c>
      <c r="F1160" s="2" t="str">
        <f>Table1[[#This Row],[Facility Number]]&amp;"-"&amp;Table1[[#This Row],[Facility Name]]&amp;"-"&amp;Table1[[#This Row],[Level of Care]]</f>
        <v>30894-SUNTERRA SPRINGS INDEPENDENCE-SNF</v>
      </c>
      <c r="G1160" s="2" t="s">
        <v>7596</v>
      </c>
      <c r="H1160" s="2" t="s">
        <v>1018</v>
      </c>
      <c r="I1160" s="2" t="s">
        <v>7597</v>
      </c>
      <c r="J1160" s="2" t="s">
        <v>516</v>
      </c>
      <c r="K1160" s="2" t="s">
        <v>7598</v>
      </c>
      <c r="L1160" s="3">
        <v>38</v>
      </c>
      <c r="M1160" s="2" t="s">
        <v>7599</v>
      </c>
      <c r="N1160" s="2" t="s">
        <v>7600</v>
      </c>
      <c r="O1160" s="2" t="s">
        <v>7596</v>
      </c>
      <c r="P1160" s="2" t="s">
        <v>1018</v>
      </c>
      <c r="Q1160" s="2" t="s">
        <v>7597</v>
      </c>
      <c r="R1160" s="2" t="s">
        <v>7601</v>
      </c>
      <c r="S1160" s="2" t="s">
        <v>36</v>
      </c>
    </row>
    <row r="1161" spans="1:19" ht="13.9" customHeight="1" x14ac:dyDescent="0.25">
      <c r="A1161" s="12">
        <f>ROUND(Table1[[#This Row],[Capacity]]*134.32,0)</f>
        <v>9402</v>
      </c>
      <c r="B1161" s="4">
        <v>30959</v>
      </c>
      <c r="C1161" s="9" t="s">
        <v>25</v>
      </c>
      <c r="D1161" s="2" t="s">
        <v>25</v>
      </c>
      <c r="E1161" s="2" t="s">
        <v>7602</v>
      </c>
      <c r="F1161" s="2" t="str">
        <f>Table1[[#This Row],[Facility Number]]&amp;"-"&amp;Table1[[#This Row],[Facility Name]]&amp;"-"&amp;Table1[[#This Row],[Level of Care]]</f>
        <v>30959-COLUMBIA POST ACUTE-SNF</v>
      </c>
      <c r="G1161" s="2" t="s">
        <v>7603</v>
      </c>
      <c r="H1161" s="2" t="s">
        <v>317</v>
      </c>
      <c r="I1161" s="2" t="s">
        <v>7604</v>
      </c>
      <c r="J1161" s="2" t="s">
        <v>435</v>
      </c>
      <c r="K1161" s="2" t="s">
        <v>7605</v>
      </c>
      <c r="L1161" s="3">
        <v>70</v>
      </c>
      <c r="M1161" s="2" t="s">
        <v>7606</v>
      </c>
      <c r="N1161" s="2" t="s">
        <v>7607</v>
      </c>
      <c r="O1161" s="2" t="s">
        <v>7603</v>
      </c>
      <c r="P1161" s="2" t="s">
        <v>317</v>
      </c>
      <c r="Q1161" s="2" t="s">
        <v>7604</v>
      </c>
      <c r="R1161" s="2" t="s">
        <v>7608</v>
      </c>
      <c r="S1161" s="2" t="s">
        <v>36</v>
      </c>
    </row>
    <row r="1162" spans="1:19" ht="13.9" customHeight="1" x14ac:dyDescent="0.25">
      <c r="A1162" s="12">
        <f>ROUND(Table1[[#This Row],[Capacity]]*134.32,0)</f>
        <v>8059</v>
      </c>
      <c r="B1162" s="4">
        <v>31005</v>
      </c>
      <c r="C1162" s="9" t="s">
        <v>25</v>
      </c>
      <c r="D1162" s="2" t="s">
        <v>25</v>
      </c>
      <c r="E1162" s="2" t="s">
        <v>7621</v>
      </c>
      <c r="F1162" s="2" t="str">
        <f>Table1[[#This Row],[Facility Number]]&amp;"-"&amp;Table1[[#This Row],[Facility Name]]&amp;"-"&amp;Table1[[#This Row],[Level of Care]]</f>
        <v>31005-NORTERRE-SNF</v>
      </c>
      <c r="G1162" s="2" t="s">
        <v>7622</v>
      </c>
      <c r="H1162" s="2" t="s">
        <v>887</v>
      </c>
      <c r="I1162" s="2" t="s">
        <v>7623</v>
      </c>
      <c r="J1162" s="2" t="s">
        <v>7624</v>
      </c>
      <c r="K1162" s="2" t="s">
        <v>7625</v>
      </c>
      <c r="L1162" s="3">
        <v>60</v>
      </c>
      <c r="M1162" s="2" t="s">
        <v>7626</v>
      </c>
      <c r="N1162" s="2" t="s">
        <v>7627</v>
      </c>
      <c r="O1162" s="2" t="s">
        <v>7622</v>
      </c>
      <c r="P1162" s="2" t="s">
        <v>887</v>
      </c>
      <c r="Q1162" s="2" t="s">
        <v>7628</v>
      </c>
      <c r="R1162" s="2" t="s">
        <v>7629</v>
      </c>
      <c r="S1162" s="2" t="s">
        <v>36</v>
      </c>
    </row>
    <row r="1163" spans="1:19" ht="13.9" customHeight="1" x14ac:dyDescent="0.25">
      <c r="A1163" s="12">
        <f>ROUND(Table1[[#This Row],[Capacity]]*134.32,0)</f>
        <v>16118</v>
      </c>
      <c r="B1163" s="4">
        <v>31013</v>
      </c>
      <c r="C1163" s="9" t="s">
        <v>25</v>
      </c>
      <c r="D1163" s="2" t="s">
        <v>25</v>
      </c>
      <c r="E1163" s="2" t="s">
        <v>7633</v>
      </c>
      <c r="F1163" s="2" t="str">
        <f>Table1[[#This Row],[Facility Number]]&amp;"-"&amp;Table1[[#This Row],[Facility Name]]&amp;"-"&amp;Table1[[#This Row],[Level of Care]]</f>
        <v>31013-BIRCH POINTE HEALTH AND REHABILITATION-SNF</v>
      </c>
      <c r="G1163" s="2" t="s">
        <v>7634</v>
      </c>
      <c r="H1163" s="2" t="s">
        <v>40</v>
      </c>
      <c r="I1163" s="2" t="s">
        <v>7635</v>
      </c>
      <c r="J1163" s="2" t="s">
        <v>1099</v>
      </c>
      <c r="K1163" s="2" t="s">
        <v>62</v>
      </c>
      <c r="L1163" s="3">
        <v>120</v>
      </c>
      <c r="M1163" s="2" t="s">
        <v>7636</v>
      </c>
      <c r="N1163" s="2" t="s">
        <v>7637</v>
      </c>
      <c r="O1163" s="2" t="s">
        <v>7634</v>
      </c>
      <c r="P1163" s="2" t="s">
        <v>40</v>
      </c>
      <c r="Q1163" s="2" t="s">
        <v>7635</v>
      </c>
      <c r="R1163" s="2" t="s">
        <v>7638</v>
      </c>
      <c r="S1163" s="2" t="s">
        <v>36</v>
      </c>
    </row>
    <row r="1164" spans="1:19" ht="13.9" customHeight="1" x14ac:dyDescent="0.25">
      <c r="A1164" s="12">
        <f>ROUND(Table1[[#This Row],[Capacity]]*134.32,0)</f>
        <v>15850</v>
      </c>
      <c r="B1164" s="4">
        <v>31230</v>
      </c>
      <c r="C1164" s="9" t="s">
        <v>25</v>
      </c>
      <c r="D1164" s="2" t="s">
        <v>25</v>
      </c>
      <c r="E1164" s="2" t="s">
        <v>7691</v>
      </c>
      <c r="F1164" s="2" t="str">
        <f>Table1[[#This Row],[Facility Number]]&amp;"-"&amp;Table1[[#This Row],[Facility Name]]&amp;"-"&amp;Table1[[#This Row],[Level of Care]]</f>
        <v>31230-NORTHLAND REHABILITATION &amp; HEALTH CARE CENTER-SNF</v>
      </c>
      <c r="G1164" s="2" t="s">
        <v>7692</v>
      </c>
      <c r="H1164" s="2" t="s">
        <v>68</v>
      </c>
      <c r="I1164" s="2" t="s">
        <v>7693</v>
      </c>
      <c r="J1164" s="2" t="s">
        <v>1884</v>
      </c>
      <c r="K1164" s="2" t="s">
        <v>7694</v>
      </c>
      <c r="L1164" s="3">
        <v>118</v>
      </c>
      <c r="M1164" s="2" t="s">
        <v>7695</v>
      </c>
      <c r="N1164" s="2" t="s">
        <v>7696</v>
      </c>
      <c r="O1164" s="2" t="s">
        <v>7692</v>
      </c>
      <c r="P1164" s="2" t="s">
        <v>68</v>
      </c>
      <c r="Q1164" s="2" t="s">
        <v>7693</v>
      </c>
      <c r="R1164" s="2" t="s">
        <v>7697</v>
      </c>
      <c r="S1164" s="2" t="s">
        <v>36</v>
      </c>
    </row>
    <row r="1165" spans="1:19" ht="13.9" customHeight="1" x14ac:dyDescent="0.25">
      <c r="A1165" s="12">
        <f>ROUND(Table1[[#This Row],[Capacity]]*134.32,0)</f>
        <v>5104</v>
      </c>
      <c r="B1165" s="4">
        <v>31273</v>
      </c>
      <c r="C1165" s="9" t="s">
        <v>25</v>
      </c>
      <c r="D1165" s="2" t="s">
        <v>25</v>
      </c>
      <c r="E1165" s="2" t="s">
        <v>7703</v>
      </c>
      <c r="F1165" s="2" t="str">
        <f>Table1[[#This Row],[Facility Number]]&amp;"-"&amp;Table1[[#This Row],[Facility Name]]&amp;"-"&amp;Table1[[#This Row],[Level of Care]]</f>
        <v>31273-SUNTERRA SPRINGS SPRINGFIELD-SNF</v>
      </c>
      <c r="G1165" s="2" t="s">
        <v>7704</v>
      </c>
      <c r="H1165" s="2" t="s">
        <v>40</v>
      </c>
      <c r="I1165" s="2" t="s">
        <v>7705</v>
      </c>
      <c r="J1165" s="2" t="s">
        <v>2961</v>
      </c>
      <c r="K1165" s="2" t="s">
        <v>7706</v>
      </c>
      <c r="L1165" s="3">
        <v>38</v>
      </c>
      <c r="M1165" s="2" t="s">
        <v>7707</v>
      </c>
      <c r="N1165" s="2" t="s">
        <v>7708</v>
      </c>
      <c r="O1165" s="2" t="s">
        <v>7704</v>
      </c>
      <c r="P1165" s="2" t="s">
        <v>40</v>
      </c>
      <c r="Q1165" s="2" t="s">
        <v>7705</v>
      </c>
      <c r="R1165" s="2" t="s">
        <v>7709</v>
      </c>
      <c r="S1165" s="2" t="s">
        <v>36</v>
      </c>
    </row>
    <row r="1166" spans="1:19" ht="13.9" customHeight="1" x14ac:dyDescent="0.25">
      <c r="A1166" s="12">
        <f>ROUND(Table1[[#This Row],[Capacity]]*134.32,0)</f>
        <v>5910</v>
      </c>
      <c r="B1166" s="26">
        <v>31391</v>
      </c>
      <c r="C1166" s="9" t="s">
        <v>25</v>
      </c>
      <c r="D1166" s="2" t="s">
        <v>25</v>
      </c>
      <c r="E1166" s="2" t="s">
        <v>7728</v>
      </c>
      <c r="F1166" s="2" t="str">
        <f>Table1[[#This Row],[Facility Number]]&amp;"-"&amp;Table1[[#This Row],[Facility Name]]&amp;"-"&amp;Table1[[#This Row],[Level of Care]]</f>
        <v>31391-WINCHESTER NURSING CENTER, INC-SNF</v>
      </c>
      <c r="G1166" s="2" t="s">
        <v>7729</v>
      </c>
      <c r="H1166" s="2" t="s">
        <v>6695</v>
      </c>
      <c r="I1166" s="2" t="s">
        <v>6696</v>
      </c>
      <c r="J1166" s="2" t="s">
        <v>564</v>
      </c>
      <c r="K1166" s="2" t="s">
        <v>515</v>
      </c>
      <c r="L1166" s="3">
        <v>44</v>
      </c>
      <c r="M1166" s="2" t="s">
        <v>7730</v>
      </c>
      <c r="N1166" s="2" t="s">
        <v>7731</v>
      </c>
      <c r="O1166" s="2" t="s">
        <v>6699</v>
      </c>
      <c r="P1166" s="2" t="s">
        <v>6695</v>
      </c>
      <c r="Q1166" s="2" t="s">
        <v>6700</v>
      </c>
      <c r="R1166" s="2" t="s">
        <v>7728</v>
      </c>
      <c r="S1166" s="2" t="s">
        <v>24</v>
      </c>
    </row>
    <row r="1167" spans="1:19" ht="13.9" customHeight="1" x14ac:dyDescent="0.25">
      <c r="A1167" s="12">
        <f>ROUND(Table1[[#This Row],[Capacity]]*134.32,0)</f>
        <v>12089</v>
      </c>
      <c r="B1167" s="26">
        <v>31464</v>
      </c>
      <c r="C1167" s="9" t="s">
        <v>25</v>
      </c>
      <c r="D1167" s="2" t="s">
        <v>25</v>
      </c>
      <c r="E1167" s="2" t="s">
        <v>7746</v>
      </c>
      <c r="F1167" s="2" t="str">
        <f>Table1[[#This Row],[Facility Number]]&amp;"-"&amp;Table1[[#This Row],[Facility Name]]&amp;"-"&amp;Table1[[#This Row],[Level of Care]]</f>
        <v>31464-IGNITE MEDICAL RESORT KANSAS CITY LLC-SNF</v>
      </c>
      <c r="G1167" s="2" t="s">
        <v>7747</v>
      </c>
      <c r="H1167" s="2" t="s">
        <v>68</v>
      </c>
      <c r="I1167" s="2" t="s">
        <v>7748</v>
      </c>
      <c r="J1167" s="2" t="s">
        <v>7749</v>
      </c>
      <c r="K1167" s="2" t="s">
        <v>7750</v>
      </c>
      <c r="L1167" s="3">
        <v>90</v>
      </c>
      <c r="M1167" s="2" t="s">
        <v>7751</v>
      </c>
      <c r="N1167" s="2" t="s">
        <v>7752</v>
      </c>
      <c r="O1167" s="2" t="s">
        <v>7747</v>
      </c>
      <c r="P1167" s="2" t="s">
        <v>68</v>
      </c>
      <c r="Q1167" s="2" t="s">
        <v>7748</v>
      </c>
      <c r="R1167" s="2" t="s">
        <v>7753</v>
      </c>
      <c r="S1167" s="2" t="s">
        <v>36</v>
      </c>
    </row>
    <row r="1168" spans="1:19" ht="13.9" customHeight="1" x14ac:dyDescent="0.25">
      <c r="A1168" s="12">
        <f>ROUND(Table1[[#This Row],[Capacity]]*134.32,0)</f>
        <v>8059</v>
      </c>
      <c r="B1168" s="4">
        <v>31476</v>
      </c>
      <c r="C1168" s="9" t="s">
        <v>25</v>
      </c>
      <c r="D1168" s="2" t="s">
        <v>25</v>
      </c>
      <c r="E1168" s="2" t="s">
        <v>7754</v>
      </c>
      <c r="F1168" s="2" t="str">
        <f>Table1[[#This Row],[Facility Number]]&amp;"-"&amp;Table1[[#This Row],[Facility Name]]&amp;"-"&amp;Table1[[#This Row],[Level of Care]]</f>
        <v>31476-UNION CARE CENTER-SNF</v>
      </c>
      <c r="G1168" s="2" t="s">
        <v>7755</v>
      </c>
      <c r="H1168" s="2" t="s">
        <v>3053</v>
      </c>
      <c r="I1168" s="2" t="s">
        <v>7756</v>
      </c>
      <c r="J1168" s="2" t="s">
        <v>3030</v>
      </c>
      <c r="K1168" s="2" t="s">
        <v>3560</v>
      </c>
      <c r="L1168" s="3">
        <v>60</v>
      </c>
      <c r="M1168" s="2" t="s">
        <v>7757</v>
      </c>
      <c r="N1168" s="2" t="s">
        <v>7758</v>
      </c>
      <c r="O1168" s="2" t="s">
        <v>7755</v>
      </c>
      <c r="P1168" s="2" t="s">
        <v>3053</v>
      </c>
      <c r="Q1168" s="2" t="s">
        <v>7756</v>
      </c>
      <c r="R1168" s="2" t="s">
        <v>7759</v>
      </c>
      <c r="S1168" s="2" t="s">
        <v>24</v>
      </c>
    </row>
    <row r="1169" spans="1:19" ht="13.9" customHeight="1" x14ac:dyDescent="0.25">
      <c r="A1169" s="12">
        <f>ROUND(Table1[[#This Row],[Capacity]]*134.32,0)</f>
        <v>10746</v>
      </c>
      <c r="B1169" s="26">
        <v>31536</v>
      </c>
      <c r="C1169" s="9" t="s">
        <v>25</v>
      </c>
      <c r="D1169" s="2" t="s">
        <v>25</v>
      </c>
      <c r="E1169" s="2" t="s">
        <v>7760</v>
      </c>
      <c r="F1169" s="2" t="str">
        <f>Table1[[#This Row],[Facility Number]]&amp;"-"&amp;Table1[[#This Row],[Facility Name]]&amp;"-"&amp;Table1[[#This Row],[Level of Care]]</f>
        <v>31536-ARROWHEAD SENIOR LIVING COMMUNITY-SNF</v>
      </c>
      <c r="G1169" s="2" t="s">
        <v>7761</v>
      </c>
      <c r="H1169" s="2" t="s">
        <v>2398</v>
      </c>
      <c r="I1169" s="2" t="s">
        <v>7762</v>
      </c>
      <c r="J1169" s="2" t="s">
        <v>7763</v>
      </c>
      <c r="K1169" s="2" t="s">
        <v>7764</v>
      </c>
      <c r="L1169" s="3">
        <v>80</v>
      </c>
      <c r="M1169" s="2" t="s">
        <v>7765</v>
      </c>
      <c r="N1169" s="2" t="s">
        <v>14</v>
      </c>
      <c r="O1169" s="2" t="s">
        <v>7761</v>
      </c>
      <c r="P1169" s="2" t="s">
        <v>2398</v>
      </c>
      <c r="Q1169" s="2" t="s">
        <v>7762</v>
      </c>
      <c r="R1169" s="2" t="s">
        <v>7766</v>
      </c>
      <c r="S1169" s="2" t="s">
        <v>36</v>
      </c>
    </row>
    <row r="1170" spans="1:19" ht="13.9" customHeight="1" x14ac:dyDescent="0.25">
      <c r="A1170" s="12">
        <f>ROUND(Table1[[#This Row],[Capacity]]*134.32,0)</f>
        <v>16118</v>
      </c>
      <c r="B1170" s="26">
        <v>31754</v>
      </c>
      <c r="C1170" s="9" t="s">
        <v>25</v>
      </c>
      <c r="D1170" s="2" t="s">
        <v>25</v>
      </c>
      <c r="E1170" s="2" t="s">
        <v>7781</v>
      </c>
      <c r="F1170" s="2" t="str">
        <f>Table1[[#This Row],[Facility Number]]&amp;"-"&amp;Table1[[#This Row],[Facility Name]]&amp;"-"&amp;Table1[[#This Row],[Level of Care]]</f>
        <v>31754-WESTGATE-SNF</v>
      </c>
      <c r="G1170" s="37" t="s">
        <v>7782</v>
      </c>
      <c r="H1170" s="2" t="s">
        <v>609</v>
      </c>
      <c r="I1170" s="2" t="s">
        <v>7169</v>
      </c>
      <c r="J1170" s="2" t="s">
        <v>2068</v>
      </c>
      <c r="K1170" s="2" t="s">
        <v>1280</v>
      </c>
      <c r="L1170" s="3">
        <v>120</v>
      </c>
      <c r="M1170" s="2" t="s">
        <v>7783</v>
      </c>
      <c r="N1170" s="2" t="s">
        <v>7784</v>
      </c>
      <c r="O1170" s="2" t="s">
        <v>7782</v>
      </c>
      <c r="P1170" s="2" t="s">
        <v>609</v>
      </c>
      <c r="Q1170" s="2" t="s">
        <v>7169</v>
      </c>
      <c r="R1170" s="2" t="s">
        <v>7785</v>
      </c>
      <c r="S1170" s="2" t="s">
        <v>36</v>
      </c>
    </row>
    <row r="1171" spans="1:19" ht="13.9" customHeight="1" x14ac:dyDescent="0.25">
      <c r="A1171" s="12">
        <f>ROUND(Table1[[#This Row],[Capacity]]*134.32,0)</f>
        <v>12089</v>
      </c>
      <c r="B1171" s="26">
        <v>31851</v>
      </c>
      <c r="C1171" s="9" t="s">
        <v>25</v>
      </c>
      <c r="D1171" s="2" t="s">
        <v>25</v>
      </c>
      <c r="E1171" s="2" t="s">
        <v>7805</v>
      </c>
      <c r="F1171" s="2" t="str">
        <f>Table1[[#This Row],[Facility Number]]&amp;"-"&amp;Table1[[#This Row],[Facility Name]]&amp;"-"&amp;Table1[[#This Row],[Level of Care]]</f>
        <v>31851-COPPER ROCK HEALTHCARE-SNF</v>
      </c>
      <c r="G1171" s="2" t="s">
        <v>7806</v>
      </c>
      <c r="H1171" s="2" t="s">
        <v>7807</v>
      </c>
      <c r="I1171" s="2" t="s">
        <v>7808</v>
      </c>
      <c r="J1171" s="2" t="s">
        <v>7809</v>
      </c>
      <c r="K1171" s="2" t="s">
        <v>7810</v>
      </c>
      <c r="L1171" s="3">
        <v>90</v>
      </c>
      <c r="M1171" s="2" t="s">
        <v>7811</v>
      </c>
      <c r="N1171" s="2" t="s">
        <v>7812</v>
      </c>
      <c r="O1171" s="2" t="s">
        <v>7813</v>
      </c>
      <c r="P1171" s="2" t="s">
        <v>7807</v>
      </c>
      <c r="Q1171" s="2" t="s">
        <v>7808</v>
      </c>
      <c r="R1171" s="2" t="s">
        <v>634</v>
      </c>
      <c r="S1171" s="2" t="s">
        <v>76</v>
      </c>
    </row>
    <row r="1172" spans="1:19" ht="13.9" customHeight="1" x14ac:dyDescent="0.25">
      <c r="A1172" s="12">
        <f>ROUND(Table1[[#This Row],[Capacity]]*134.32,0)</f>
        <v>12089</v>
      </c>
      <c r="B1172" s="26">
        <v>32246</v>
      </c>
      <c r="C1172" s="9" t="s">
        <v>25</v>
      </c>
      <c r="D1172" s="2" t="s">
        <v>25</v>
      </c>
      <c r="E1172" s="2" t="s">
        <v>7885</v>
      </c>
      <c r="F1172" s="2" t="str">
        <f>Table1[[#This Row],[Facility Number]]&amp;"-"&amp;Table1[[#This Row],[Facility Name]]&amp;"-"&amp;Table1[[#This Row],[Level of Care]]</f>
        <v>32246-IGNITE MEDICAL RESORT BLUE SPRINGS-SNF</v>
      </c>
      <c r="G1172" s="2" t="s">
        <v>7886</v>
      </c>
      <c r="H1172" s="2" t="s">
        <v>270</v>
      </c>
      <c r="I1172" s="2" t="s">
        <v>7769</v>
      </c>
      <c r="J1172" s="2" t="s">
        <v>1679</v>
      </c>
      <c r="K1172" s="2" t="s">
        <v>565</v>
      </c>
      <c r="L1172" s="3">
        <v>90</v>
      </c>
      <c r="M1172" s="2" t="s">
        <v>7887</v>
      </c>
      <c r="N1172" s="2" t="s">
        <v>14</v>
      </c>
      <c r="O1172" s="2" t="s">
        <v>7886</v>
      </c>
      <c r="P1172" s="2" t="s">
        <v>270</v>
      </c>
      <c r="Q1172" s="2" t="s">
        <v>7769</v>
      </c>
      <c r="R1172" s="2" t="s">
        <v>7888</v>
      </c>
      <c r="S1172" s="2" t="s">
        <v>36</v>
      </c>
    </row>
    <row r="1173" spans="1:19" ht="13.9" customHeight="1" x14ac:dyDescent="0.25">
      <c r="A1173" s="12">
        <f>ROUND(Table1[[#This Row],[Capacity]]*134.32,0)</f>
        <v>5104</v>
      </c>
      <c r="B1173" s="26">
        <v>32331</v>
      </c>
      <c r="C1173" s="9" t="s">
        <v>25</v>
      </c>
      <c r="D1173" s="2" t="s">
        <v>25</v>
      </c>
      <c r="E1173" s="2" t="s">
        <v>7896</v>
      </c>
      <c r="F1173" s="2" t="str">
        <f>Table1[[#This Row],[Facility Number]]&amp;"-"&amp;Table1[[#This Row],[Facility Name]]&amp;"-"&amp;Table1[[#This Row],[Level of Care]]</f>
        <v>32331-SUNTERRA SPRINGS DARDENNE PRAIRIE-SNF</v>
      </c>
      <c r="G1173" s="37" t="s">
        <v>7897</v>
      </c>
      <c r="H1173" s="2" t="s">
        <v>4506</v>
      </c>
      <c r="I1173" s="2" t="s">
        <v>7898</v>
      </c>
      <c r="J1173" s="2" t="s">
        <v>7899</v>
      </c>
      <c r="K1173" s="2" t="s">
        <v>7900</v>
      </c>
      <c r="L1173" s="3">
        <v>38</v>
      </c>
      <c r="M1173" s="2" t="s">
        <v>7901</v>
      </c>
      <c r="N1173" s="2" t="s">
        <v>7902</v>
      </c>
      <c r="O1173" s="2" t="s">
        <v>7897</v>
      </c>
      <c r="P1173" s="2" t="s">
        <v>4506</v>
      </c>
      <c r="Q1173" s="2" t="s">
        <v>7898</v>
      </c>
      <c r="R1173" s="2" t="s">
        <v>7903</v>
      </c>
      <c r="S1173" s="2" t="s">
        <v>36</v>
      </c>
    </row>
    <row r="1174" spans="1:19" ht="13.9" customHeight="1" x14ac:dyDescent="0.25">
      <c r="A1174" s="12">
        <f>ROUND(Table1[[#This Row],[Capacity]]*134.32,0)</f>
        <v>15984</v>
      </c>
      <c r="B1174" s="17">
        <v>99901</v>
      </c>
      <c r="C1174" s="18" t="s">
        <v>25</v>
      </c>
      <c r="D1174" s="19" t="s">
        <v>25</v>
      </c>
      <c r="E1174" s="19" t="s">
        <v>7994</v>
      </c>
      <c r="F1174" s="20" t="str">
        <f>Table1[[#This Row],[Facility Number]]&amp;"-"&amp;Table1[[#This Row],[Facility Name]]&amp;"-"&amp;Table1[[#This Row],[Level of Care]]</f>
        <v>99901-MADISON Medical Center-SNF</v>
      </c>
      <c r="G1174" s="19" t="s">
        <v>7996</v>
      </c>
      <c r="H1174" s="19" t="s">
        <v>7995</v>
      </c>
      <c r="I1174" s="34">
        <v>63645</v>
      </c>
      <c r="J1174" s="19"/>
      <c r="K1174" s="19"/>
      <c r="L1174" s="21">
        <v>119</v>
      </c>
      <c r="M1174" s="19"/>
      <c r="N1174" s="19"/>
      <c r="O1174" s="19" t="s">
        <v>7997</v>
      </c>
      <c r="P1174" s="19" t="s">
        <v>5091</v>
      </c>
      <c r="Q1174" s="19">
        <v>63645</v>
      </c>
      <c r="R1174" s="19"/>
      <c r="S1174" s="19"/>
    </row>
    <row r="1175" spans="1:19" ht="13.9" customHeight="1" x14ac:dyDescent="0.25">
      <c r="A1175" s="12">
        <f>ROUND(Table1[[#This Row],[Capacity]]*134.32,0)</f>
        <v>2686</v>
      </c>
      <c r="B1175" s="17">
        <v>99902</v>
      </c>
      <c r="C1175" s="18" t="s">
        <v>25</v>
      </c>
      <c r="D1175" s="19" t="s">
        <v>25</v>
      </c>
      <c r="E1175" s="19" t="s">
        <v>7998</v>
      </c>
      <c r="F1175" s="20" t="str">
        <f>Table1[[#This Row],[Facility Number]]&amp;"-"&amp;Table1[[#This Row],[Facility Name]]&amp;"-"&amp;Table1[[#This Row],[Level of Care]]</f>
        <v>99902-Phelps Health-SNF</v>
      </c>
      <c r="G1175" s="19" t="s">
        <v>7999</v>
      </c>
      <c r="H1175" s="19" t="s">
        <v>8000</v>
      </c>
      <c r="I1175" s="34">
        <v>65491</v>
      </c>
      <c r="J1175" s="19"/>
      <c r="K1175" s="19"/>
      <c r="L1175" s="21">
        <v>20</v>
      </c>
      <c r="M1175" s="19"/>
      <c r="N1175" s="19"/>
      <c r="O1175" s="19" t="s">
        <v>7999</v>
      </c>
      <c r="P1175" s="19" t="s">
        <v>8000</v>
      </c>
      <c r="Q1175" s="19">
        <v>65401</v>
      </c>
      <c r="R1175" s="19"/>
      <c r="S1175" s="19"/>
    </row>
    <row r="1176" spans="1:19" ht="13.9" customHeight="1" x14ac:dyDescent="0.25">
      <c r="A1176" s="12">
        <f>ROUND(Table1[[#This Row],[Capacity]]*134.32,0)</f>
        <v>3761</v>
      </c>
      <c r="B1176" s="17">
        <v>99919</v>
      </c>
      <c r="C1176" s="18" t="s">
        <v>25</v>
      </c>
      <c r="D1176" s="19" t="s">
        <v>25</v>
      </c>
      <c r="E1176" s="19" t="s">
        <v>8001</v>
      </c>
      <c r="F1176" s="20" t="str">
        <f>Table1[[#This Row],[Facility Number]]&amp;"-"&amp;Table1[[#This Row],[Facility Name]]&amp;"-"&amp;Table1[[#This Row],[Level of Care]]</f>
        <v>99919-Cox Medical Centers Meyer Orthopedic and Rehab-SNF</v>
      </c>
      <c r="G1176" s="19" t="s">
        <v>8002</v>
      </c>
      <c r="H1176" s="19" t="s">
        <v>40</v>
      </c>
      <c r="I1176" s="34">
        <v>65065</v>
      </c>
      <c r="J1176" s="19"/>
      <c r="K1176" s="19"/>
      <c r="L1176" s="21">
        <v>28</v>
      </c>
      <c r="M1176" s="19"/>
      <c r="N1176" s="19"/>
      <c r="O1176" s="19" t="s">
        <v>8002</v>
      </c>
      <c r="P1176" s="19" t="s">
        <v>40</v>
      </c>
      <c r="Q1176" s="19">
        <v>65065</v>
      </c>
      <c r="R1176" s="19"/>
      <c r="S1176" s="19"/>
    </row>
    <row r="1177" spans="1:19" ht="13.9" customHeight="1" x14ac:dyDescent="0.25">
      <c r="A1177" s="12">
        <f>ROUND(Table1[[#This Row],[Capacity]]*134.32,0)</f>
        <v>17596</v>
      </c>
      <c r="B1177" s="26">
        <v>99932</v>
      </c>
      <c r="C1177" s="9" t="s">
        <v>25</v>
      </c>
      <c r="D1177" s="2" t="s">
        <v>25</v>
      </c>
      <c r="E1177" s="2" t="s">
        <v>7979</v>
      </c>
      <c r="F1177" s="2" t="str">
        <f>Table1[[#This Row],[Facility Number]]&amp;"-"&amp;Table1[[#This Row],[Facility Name]]&amp;"-"&amp;Table1[[#This Row],[Level of Care]]</f>
        <v>99932-CRYSTAL OAKS-SNF</v>
      </c>
      <c r="G1177" s="2" t="s">
        <v>7980</v>
      </c>
      <c r="H1177" s="2" t="s">
        <v>308</v>
      </c>
      <c r="I1177" s="35" t="s">
        <v>7981</v>
      </c>
      <c r="J1177" s="2" t="s">
        <v>31</v>
      </c>
      <c r="K1177" s="2" t="s">
        <v>411</v>
      </c>
      <c r="L1177" s="3">
        <v>131</v>
      </c>
      <c r="M1177" s="2" t="s">
        <v>7982</v>
      </c>
      <c r="N1177" s="2" t="s">
        <v>7983</v>
      </c>
      <c r="O1177" s="2" t="s">
        <v>7984</v>
      </c>
      <c r="P1177" s="2" t="s">
        <v>7985</v>
      </c>
      <c r="Q1177" s="2" t="s">
        <v>7986</v>
      </c>
      <c r="R1177" s="2" t="s">
        <v>7987</v>
      </c>
      <c r="S1177" s="2" t="s">
        <v>76</v>
      </c>
    </row>
    <row r="1178" spans="1:19" ht="13.9" customHeight="1" x14ac:dyDescent="0.25">
      <c r="A1178" s="12">
        <f>ROUND(Table1[[#This Row],[Capacity]]*134.32,0)</f>
        <v>2149</v>
      </c>
      <c r="B1178" s="17">
        <v>99935</v>
      </c>
      <c r="C1178" s="18" t="s">
        <v>25</v>
      </c>
      <c r="D1178" s="19" t="s">
        <v>25</v>
      </c>
      <c r="E1178" s="19" t="s">
        <v>8014</v>
      </c>
      <c r="F1178" s="20" t="str">
        <f>Table1[[#This Row],[Facility Number]]&amp;"-"&amp;Table1[[#This Row],[Facility Name]]&amp;"-"&amp;Table1[[#This Row],[Level of Care]]</f>
        <v>99935-Lake Regional Health Systems-SNF</v>
      </c>
      <c r="G1178" s="19" t="s">
        <v>8007</v>
      </c>
      <c r="H1178" s="19" t="s">
        <v>8005</v>
      </c>
      <c r="I1178" s="34">
        <v>65560</v>
      </c>
      <c r="J1178" s="19"/>
      <c r="K1178" s="19"/>
      <c r="L1178" s="21">
        <v>16</v>
      </c>
      <c r="M1178" s="19"/>
      <c r="N1178" s="19"/>
      <c r="O1178" s="19" t="s">
        <v>8006</v>
      </c>
      <c r="P1178" s="19" t="s">
        <v>8005</v>
      </c>
      <c r="Q1178" s="19">
        <v>65560</v>
      </c>
      <c r="R1178" s="19"/>
      <c r="S1178" s="19"/>
    </row>
    <row r="1179" spans="1:19" ht="13.9" customHeight="1" x14ac:dyDescent="0.25">
      <c r="A1179" s="12">
        <f>ROUND(Table1[[#This Row],[Capacity]]*134.32,0)</f>
        <v>6985</v>
      </c>
      <c r="B1179" s="17">
        <v>265010</v>
      </c>
      <c r="C1179" s="18" t="s">
        <v>25</v>
      </c>
      <c r="D1179" s="19" t="s">
        <v>25</v>
      </c>
      <c r="E1179" s="19" t="s">
        <v>8010</v>
      </c>
      <c r="F1179" s="20" t="str">
        <f>Table1[[#This Row],[Facility Number]]&amp;"-"&amp;Table1[[#This Row],[Facility Name]]&amp;"-"&amp;Table1[[#This Row],[Level of Care]]</f>
        <v>265010-SSM Health DePaul Hospital - Anna House-SNF</v>
      </c>
      <c r="G1179" s="19" t="s">
        <v>6276</v>
      </c>
      <c r="H1179" s="19" t="s">
        <v>3157</v>
      </c>
      <c r="I1179" s="34">
        <v>63044</v>
      </c>
      <c r="J1179" s="19"/>
      <c r="K1179" s="19"/>
      <c r="L1179" s="21">
        <v>52</v>
      </c>
      <c r="M1179" s="19"/>
      <c r="N1179" s="19"/>
      <c r="O1179" s="19" t="s">
        <v>6276</v>
      </c>
      <c r="P1179" s="19" t="s">
        <v>3157</v>
      </c>
      <c r="Q1179" s="19">
        <v>63044</v>
      </c>
      <c r="R1179" s="19"/>
      <c r="S1179" s="19"/>
    </row>
    <row r="1180" spans="1:19" ht="13.9" customHeight="1" x14ac:dyDescent="0.25">
      <c r="A1180" s="12">
        <f>ROUND(Table1[[#This Row],[Capacity]]*134.32,0)</f>
        <v>7388</v>
      </c>
      <c r="B1180" s="17" t="s">
        <v>8064</v>
      </c>
      <c r="C1180" s="18" t="s">
        <v>25</v>
      </c>
      <c r="D1180" s="19" t="s">
        <v>25</v>
      </c>
      <c r="E1180" s="19" t="s">
        <v>8065</v>
      </c>
      <c r="F1180" s="20" t="str">
        <f>Table1[[#This Row],[Facility Number]]&amp;"-"&amp;Table1[[#This Row],[Facility Name]]&amp;"-"&amp;Table1[[#This Row],[Level of Care]]</f>
        <v>06820A2-SUPERIOR MANOR OF Festus, LLC-SNF</v>
      </c>
      <c r="G1180" s="19" t="s">
        <v>8066</v>
      </c>
      <c r="H1180" s="19" t="s">
        <v>8067</v>
      </c>
      <c r="I1180" s="19" t="s">
        <v>8068</v>
      </c>
      <c r="J1180" s="19" t="s">
        <v>8069</v>
      </c>
      <c r="K1180" s="19" t="s">
        <v>8070</v>
      </c>
      <c r="L1180" s="21">
        <v>55</v>
      </c>
      <c r="M1180" s="19" t="s">
        <v>8071</v>
      </c>
      <c r="N1180" s="19"/>
      <c r="O1180" s="19" t="s">
        <v>8066</v>
      </c>
      <c r="P1180" s="19" t="s">
        <v>8067</v>
      </c>
      <c r="Q1180" s="19" t="s">
        <v>8068</v>
      </c>
      <c r="R1180" s="19" t="s">
        <v>8072</v>
      </c>
      <c r="S1180" s="19" t="s">
        <v>36</v>
      </c>
    </row>
    <row r="1181" spans="1:19" ht="13.9" customHeight="1" x14ac:dyDescent="0.25">
      <c r="A1181" s="12">
        <f>ROUND(Table1[[#This Row],[Capacity]]*134.32,0)</f>
        <v>25252</v>
      </c>
      <c r="B1181" s="28" t="s">
        <v>8012</v>
      </c>
      <c r="C1181" s="29" t="s">
        <v>25</v>
      </c>
      <c r="D1181" s="30" t="s">
        <v>25</v>
      </c>
      <c r="E1181" s="30" t="s">
        <v>8013</v>
      </c>
      <c r="F1181" s="31" t="str">
        <f>Table1[[#This Row],[Facility Number]]&amp;"-"&amp;Table1[[#This Row],[Facility Name]]&amp;"-"&amp;Table1[[#This Row],[Level of Care]]</f>
        <v>H138-Truman Medical Center Lakewood Care Center-SNF</v>
      </c>
      <c r="G1181" s="27" t="s">
        <v>8017</v>
      </c>
      <c r="H1181" s="27" t="s">
        <v>68</v>
      </c>
      <c r="I1181" s="36">
        <v>64139</v>
      </c>
      <c r="J1181" s="27"/>
      <c r="K1181" s="27"/>
      <c r="L1181" s="32">
        <v>188</v>
      </c>
      <c r="M1181" s="27"/>
      <c r="N1181" s="27"/>
      <c r="O1181" s="27" t="s">
        <v>8020</v>
      </c>
      <c r="P1181" s="27" t="s">
        <v>70</v>
      </c>
      <c r="Q1181" s="27">
        <v>64139</v>
      </c>
      <c r="R1181" s="27"/>
      <c r="S1181" s="27"/>
    </row>
    <row r="1182" spans="1:19" ht="13.9" customHeight="1" x14ac:dyDescent="0.25">
      <c r="A1182" s="22">
        <f>SUBTOTAL(109,Table1[Eligible Funding Amount])</f>
        <v>14757303</v>
      </c>
      <c r="B1182" s="23">
        <f>SUBTOTAL(103,Table1[Facility Number])</f>
        <v>1180</v>
      </c>
      <c r="C1182" s="23"/>
      <c r="D1182" s="24">
        <f>SUBTOTAL(103,Table1[Level of Care])</f>
        <v>1180</v>
      </c>
      <c r="E1182" s="24"/>
      <c r="F1182" s="24"/>
      <c r="G1182" s="24"/>
      <c r="H1182" s="24"/>
      <c r="I1182" s="24"/>
      <c r="J1182" s="24"/>
      <c r="K1182" s="24"/>
      <c r="L1182" s="25">
        <f>SUBTOTAL(109,Table1[Capacity])</f>
        <v>84686</v>
      </c>
      <c r="M1182" s="24"/>
      <c r="N1182" s="24"/>
      <c r="O1182" s="24"/>
      <c r="P1182" s="24"/>
      <c r="Q1182" s="24"/>
      <c r="R1182" s="24"/>
      <c r="S1182" s="24">
        <f>SUBTOTAL(103,Table1[Operator Type])</f>
        <v>1172</v>
      </c>
    </row>
    <row r="1183" spans="1:19" ht="13.9" customHeight="1" x14ac:dyDescent="0.25">
      <c r="L1183">
        <f>SUM(L2:L656)</f>
        <v>29325</v>
      </c>
    </row>
  </sheetData>
  <pageMargins left="0.7" right="0.7" top="0.75" bottom="0.75" header="0.3" footer="0.3"/>
  <pageSetup orientation="portrait" verticalDpi="599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3122"/>
  <sheetViews>
    <sheetView workbookViewId="0">
      <selection activeCell="B10" sqref="B10"/>
    </sheetView>
  </sheetViews>
  <sheetFormatPr defaultRowHeight="15" x14ac:dyDescent="0.25"/>
  <cols>
    <col min="1" max="1" width="97.140625" bestFit="1" customWidth="1"/>
    <col min="2" max="2" width="22.140625" style="39" bestFit="1" customWidth="1"/>
  </cols>
  <sheetData>
    <row r="3" spans="1:2" ht="30" x14ac:dyDescent="0.25">
      <c r="A3" s="10" t="s">
        <v>7988</v>
      </c>
      <c r="B3" s="38" t="s">
        <v>8076</v>
      </c>
    </row>
    <row r="4" spans="1:2" x14ac:dyDescent="0.25">
      <c r="A4" s="8" t="s">
        <v>5798</v>
      </c>
      <c r="B4" s="39">
        <v>9453</v>
      </c>
    </row>
    <row r="5" spans="1:2" x14ac:dyDescent="0.25">
      <c r="A5" s="14" t="s">
        <v>5791</v>
      </c>
      <c r="B5" s="39">
        <v>9453</v>
      </c>
    </row>
    <row r="6" spans="1:2" x14ac:dyDescent="0.25">
      <c r="A6" s="15" t="s">
        <v>7992</v>
      </c>
      <c r="B6" s="40">
        <v>9453</v>
      </c>
    </row>
    <row r="7" spans="1:2" x14ac:dyDescent="0.25">
      <c r="A7" s="8" t="s">
        <v>3415</v>
      </c>
      <c r="B7" s="39">
        <v>2488</v>
      </c>
    </row>
    <row r="8" spans="1:2" x14ac:dyDescent="0.25">
      <c r="A8" s="14" t="s">
        <v>3409</v>
      </c>
      <c r="B8" s="39">
        <v>2488</v>
      </c>
    </row>
    <row r="9" spans="1:2" x14ac:dyDescent="0.25">
      <c r="A9" s="15" t="s">
        <v>7992</v>
      </c>
      <c r="B9" s="40">
        <v>2488</v>
      </c>
    </row>
    <row r="10" spans="1:2" x14ac:dyDescent="0.25">
      <c r="A10" s="8" t="s">
        <v>654</v>
      </c>
      <c r="B10" s="39">
        <v>13432</v>
      </c>
    </row>
    <row r="11" spans="1:2" x14ac:dyDescent="0.25">
      <c r="A11" s="14" t="s">
        <v>647</v>
      </c>
      <c r="B11" s="39">
        <v>13432</v>
      </c>
    </row>
    <row r="12" spans="1:2" x14ac:dyDescent="0.25">
      <c r="A12" s="16" t="s">
        <v>25</v>
      </c>
      <c r="B12" s="41">
        <v>13432</v>
      </c>
    </row>
    <row r="13" spans="1:2" x14ac:dyDescent="0.25">
      <c r="A13" s="8" t="s">
        <v>6792</v>
      </c>
      <c r="B13" s="39">
        <v>3980</v>
      </c>
    </row>
    <row r="14" spans="1:2" x14ac:dyDescent="0.25">
      <c r="A14" s="14" t="s">
        <v>6787</v>
      </c>
      <c r="B14" s="39">
        <v>3980</v>
      </c>
    </row>
    <row r="15" spans="1:2" x14ac:dyDescent="0.25">
      <c r="A15" s="15" t="s">
        <v>7992</v>
      </c>
      <c r="B15" s="40">
        <v>3980</v>
      </c>
    </row>
    <row r="16" spans="1:2" x14ac:dyDescent="0.25">
      <c r="A16" s="8" t="s">
        <v>3174</v>
      </c>
      <c r="B16" s="39">
        <v>16118</v>
      </c>
    </row>
    <row r="17" spans="1:2" x14ac:dyDescent="0.25">
      <c r="A17" s="14" t="s">
        <v>3169</v>
      </c>
      <c r="B17" s="39">
        <v>16118</v>
      </c>
    </row>
    <row r="18" spans="1:2" x14ac:dyDescent="0.25">
      <c r="A18" s="16" t="s">
        <v>25</v>
      </c>
      <c r="B18" s="41">
        <v>16118</v>
      </c>
    </row>
    <row r="19" spans="1:2" x14ac:dyDescent="0.25">
      <c r="A19" s="8" t="s">
        <v>7057</v>
      </c>
      <c r="B19" s="39">
        <v>10946</v>
      </c>
    </row>
    <row r="20" spans="1:2" x14ac:dyDescent="0.25">
      <c r="A20" s="14" t="s">
        <v>7049</v>
      </c>
      <c r="B20" s="39">
        <v>10946</v>
      </c>
    </row>
    <row r="21" spans="1:2" x14ac:dyDescent="0.25">
      <c r="A21" s="15" t="s">
        <v>7992</v>
      </c>
      <c r="B21" s="40">
        <v>10946</v>
      </c>
    </row>
    <row r="22" spans="1:2" x14ac:dyDescent="0.25">
      <c r="A22" s="8" t="s">
        <v>16</v>
      </c>
      <c r="B22" s="39">
        <v>4975</v>
      </c>
    </row>
    <row r="23" spans="1:2" x14ac:dyDescent="0.25">
      <c r="A23" s="14" t="s">
        <v>16</v>
      </c>
      <c r="B23" s="39">
        <v>4975</v>
      </c>
    </row>
    <row r="24" spans="1:2" x14ac:dyDescent="0.25">
      <c r="A24" s="15" t="s">
        <v>7992</v>
      </c>
      <c r="B24" s="40">
        <v>4975</v>
      </c>
    </row>
    <row r="25" spans="1:2" x14ac:dyDescent="0.25">
      <c r="A25" s="8" t="s">
        <v>6685</v>
      </c>
      <c r="B25" s="39">
        <v>3980</v>
      </c>
    </row>
    <row r="26" spans="1:2" x14ac:dyDescent="0.25">
      <c r="A26" s="14" t="s">
        <v>6680</v>
      </c>
      <c r="B26" s="39">
        <v>3980</v>
      </c>
    </row>
    <row r="27" spans="1:2" x14ac:dyDescent="0.25">
      <c r="A27" s="15" t="s">
        <v>7992</v>
      </c>
      <c r="B27" s="40">
        <v>3980</v>
      </c>
    </row>
    <row r="28" spans="1:2" x14ac:dyDescent="0.25">
      <c r="A28" s="8" t="s">
        <v>4533</v>
      </c>
      <c r="B28" s="39">
        <v>41906</v>
      </c>
    </row>
    <row r="29" spans="1:2" x14ac:dyDescent="0.25">
      <c r="A29" s="14" t="s">
        <v>4526</v>
      </c>
      <c r="B29" s="39">
        <v>41906</v>
      </c>
    </row>
    <row r="30" spans="1:2" x14ac:dyDescent="0.25">
      <c r="A30" s="15" t="s">
        <v>7992</v>
      </c>
      <c r="B30" s="40">
        <v>21892</v>
      </c>
    </row>
    <row r="31" spans="1:2" x14ac:dyDescent="0.25">
      <c r="A31" s="16" t="s">
        <v>25</v>
      </c>
      <c r="B31" s="41">
        <v>20014</v>
      </c>
    </row>
    <row r="32" spans="1:2" x14ac:dyDescent="0.25">
      <c r="A32" s="8" t="s">
        <v>2023</v>
      </c>
      <c r="B32" s="39">
        <v>4975</v>
      </c>
    </row>
    <row r="33" spans="1:2" x14ac:dyDescent="0.25">
      <c r="A33" s="14" t="s">
        <v>2023</v>
      </c>
      <c r="B33" s="39">
        <v>4975</v>
      </c>
    </row>
    <row r="34" spans="1:2" x14ac:dyDescent="0.25">
      <c r="A34" s="15" t="s">
        <v>7992</v>
      </c>
      <c r="B34" s="40">
        <v>4975</v>
      </c>
    </row>
    <row r="35" spans="1:2" x14ac:dyDescent="0.25">
      <c r="A35" s="8" t="s">
        <v>6087</v>
      </c>
      <c r="B35" s="39">
        <v>2239</v>
      </c>
    </row>
    <row r="36" spans="1:2" x14ac:dyDescent="0.25">
      <c r="A36" s="14" t="s">
        <v>6080</v>
      </c>
      <c r="B36" s="39">
        <v>2239</v>
      </c>
    </row>
    <row r="37" spans="1:2" x14ac:dyDescent="0.25">
      <c r="A37" s="15" t="s">
        <v>7992</v>
      </c>
      <c r="B37" s="40">
        <v>2239</v>
      </c>
    </row>
    <row r="38" spans="1:2" x14ac:dyDescent="0.25">
      <c r="A38" s="8" t="s">
        <v>6311</v>
      </c>
      <c r="B38" s="39">
        <v>29577</v>
      </c>
    </row>
    <row r="39" spans="1:2" x14ac:dyDescent="0.25">
      <c r="A39" s="14" t="s">
        <v>6304</v>
      </c>
      <c r="B39" s="39">
        <v>29577</v>
      </c>
    </row>
    <row r="40" spans="1:2" x14ac:dyDescent="0.25">
      <c r="A40" s="15" t="s">
        <v>7992</v>
      </c>
      <c r="B40" s="40">
        <v>11444</v>
      </c>
    </row>
    <row r="41" spans="1:2" x14ac:dyDescent="0.25">
      <c r="A41" s="16" t="s">
        <v>25</v>
      </c>
      <c r="B41" s="41">
        <v>18133</v>
      </c>
    </row>
    <row r="42" spans="1:2" x14ac:dyDescent="0.25">
      <c r="A42" s="8" t="s">
        <v>683</v>
      </c>
      <c r="B42" s="39">
        <v>12223</v>
      </c>
    </row>
    <row r="43" spans="1:2" x14ac:dyDescent="0.25">
      <c r="A43" s="14" t="s">
        <v>674</v>
      </c>
      <c r="B43" s="39">
        <v>12223</v>
      </c>
    </row>
    <row r="44" spans="1:2" x14ac:dyDescent="0.25">
      <c r="A44" s="16" t="s">
        <v>25</v>
      </c>
      <c r="B44" s="41">
        <v>12223</v>
      </c>
    </row>
    <row r="45" spans="1:2" x14ac:dyDescent="0.25">
      <c r="A45" s="8" t="s">
        <v>7034</v>
      </c>
      <c r="B45" s="39">
        <v>14677</v>
      </c>
    </row>
    <row r="46" spans="1:2" x14ac:dyDescent="0.25">
      <c r="A46" s="14" t="s">
        <v>7029</v>
      </c>
      <c r="B46" s="39">
        <v>14677</v>
      </c>
    </row>
    <row r="47" spans="1:2" x14ac:dyDescent="0.25">
      <c r="A47" s="15" t="s">
        <v>7992</v>
      </c>
      <c r="B47" s="40">
        <v>14677</v>
      </c>
    </row>
    <row r="48" spans="1:2" x14ac:dyDescent="0.25">
      <c r="A48" s="8" t="s">
        <v>3219</v>
      </c>
      <c r="B48" s="39">
        <v>10611</v>
      </c>
    </row>
    <row r="49" spans="1:2" x14ac:dyDescent="0.25">
      <c r="A49" s="14" t="s">
        <v>3213</v>
      </c>
      <c r="B49" s="39">
        <v>10611</v>
      </c>
    </row>
    <row r="50" spans="1:2" x14ac:dyDescent="0.25">
      <c r="A50" s="16" t="s">
        <v>25</v>
      </c>
      <c r="B50" s="41">
        <v>10611</v>
      </c>
    </row>
    <row r="51" spans="1:2" x14ac:dyDescent="0.25">
      <c r="A51" s="8" t="s">
        <v>7956</v>
      </c>
      <c r="B51" s="39">
        <v>16170</v>
      </c>
    </row>
    <row r="52" spans="1:2" x14ac:dyDescent="0.25">
      <c r="A52" s="14" t="s">
        <v>7950</v>
      </c>
      <c r="B52" s="39">
        <v>16170</v>
      </c>
    </row>
    <row r="53" spans="1:2" x14ac:dyDescent="0.25">
      <c r="A53" s="15" t="s">
        <v>7992</v>
      </c>
      <c r="B53" s="40">
        <v>16170</v>
      </c>
    </row>
    <row r="54" spans="1:2" x14ac:dyDescent="0.25">
      <c r="A54" s="8" t="s">
        <v>1329</v>
      </c>
      <c r="B54" s="39">
        <v>8059</v>
      </c>
    </row>
    <row r="55" spans="1:2" x14ac:dyDescent="0.25">
      <c r="A55" s="14" t="s">
        <v>1321</v>
      </c>
      <c r="B55" s="39">
        <v>8059</v>
      </c>
    </row>
    <row r="56" spans="1:2" x14ac:dyDescent="0.25">
      <c r="A56" s="16" t="s">
        <v>25</v>
      </c>
      <c r="B56" s="41">
        <v>8059</v>
      </c>
    </row>
    <row r="57" spans="1:2" x14ac:dyDescent="0.25">
      <c r="A57" s="8" t="s">
        <v>7100</v>
      </c>
      <c r="B57" s="39">
        <v>7463</v>
      </c>
    </row>
    <row r="58" spans="1:2" x14ac:dyDescent="0.25">
      <c r="A58" s="14" t="s">
        <v>7095</v>
      </c>
      <c r="B58" s="39">
        <v>7463</v>
      </c>
    </row>
    <row r="59" spans="1:2" x14ac:dyDescent="0.25">
      <c r="A59" s="15" t="s">
        <v>7992</v>
      </c>
      <c r="B59" s="40">
        <v>7463</v>
      </c>
    </row>
    <row r="60" spans="1:2" x14ac:dyDescent="0.25">
      <c r="A60" s="8" t="s">
        <v>7086</v>
      </c>
      <c r="B60" s="39">
        <v>15175</v>
      </c>
    </row>
    <row r="61" spans="1:2" x14ac:dyDescent="0.25">
      <c r="A61" s="14" t="s">
        <v>7080</v>
      </c>
      <c r="B61" s="39">
        <v>15175</v>
      </c>
    </row>
    <row r="62" spans="1:2" x14ac:dyDescent="0.25">
      <c r="A62" s="15" t="s">
        <v>7992</v>
      </c>
      <c r="B62" s="40">
        <v>15175</v>
      </c>
    </row>
    <row r="63" spans="1:2" x14ac:dyDescent="0.25">
      <c r="A63" s="8" t="s">
        <v>7352</v>
      </c>
      <c r="B63" s="39">
        <v>12439</v>
      </c>
    </row>
    <row r="64" spans="1:2" x14ac:dyDescent="0.25">
      <c r="A64" s="14" t="s">
        <v>7347</v>
      </c>
      <c r="B64" s="39">
        <v>12439</v>
      </c>
    </row>
    <row r="65" spans="1:2" x14ac:dyDescent="0.25">
      <c r="A65" s="15" t="s">
        <v>7992</v>
      </c>
      <c r="B65" s="40">
        <v>12439</v>
      </c>
    </row>
    <row r="66" spans="1:2" x14ac:dyDescent="0.25">
      <c r="A66" s="8" t="s">
        <v>7573</v>
      </c>
      <c r="B66" s="39">
        <v>29852</v>
      </c>
    </row>
    <row r="67" spans="1:2" x14ac:dyDescent="0.25">
      <c r="A67" s="14" t="s">
        <v>7566</v>
      </c>
      <c r="B67" s="39">
        <v>29852</v>
      </c>
    </row>
    <row r="68" spans="1:2" x14ac:dyDescent="0.25">
      <c r="A68" s="15" t="s">
        <v>7992</v>
      </c>
      <c r="B68" s="40">
        <v>29852</v>
      </c>
    </row>
    <row r="69" spans="1:2" x14ac:dyDescent="0.25">
      <c r="A69" s="8" t="s">
        <v>1103</v>
      </c>
      <c r="B69" s="39">
        <v>13969</v>
      </c>
    </row>
    <row r="70" spans="1:2" x14ac:dyDescent="0.25">
      <c r="A70" s="14" t="s">
        <v>1096</v>
      </c>
      <c r="B70" s="39">
        <v>13969</v>
      </c>
    </row>
    <row r="71" spans="1:2" x14ac:dyDescent="0.25">
      <c r="A71" s="16" t="s">
        <v>25</v>
      </c>
      <c r="B71" s="41">
        <v>13969</v>
      </c>
    </row>
    <row r="72" spans="1:2" x14ac:dyDescent="0.25">
      <c r="A72" s="8" t="s">
        <v>4746</v>
      </c>
      <c r="B72" s="39">
        <v>12936</v>
      </c>
    </row>
    <row r="73" spans="1:2" x14ac:dyDescent="0.25">
      <c r="A73" s="14" t="s">
        <v>4741</v>
      </c>
      <c r="B73" s="39">
        <v>12936</v>
      </c>
    </row>
    <row r="74" spans="1:2" x14ac:dyDescent="0.25">
      <c r="A74" s="15" t="s">
        <v>7992</v>
      </c>
      <c r="B74" s="40">
        <v>12936</v>
      </c>
    </row>
    <row r="75" spans="1:2" x14ac:dyDescent="0.25">
      <c r="A75" s="8" t="s">
        <v>6763</v>
      </c>
      <c r="B75" s="39">
        <v>19902</v>
      </c>
    </row>
    <row r="76" spans="1:2" x14ac:dyDescent="0.25">
      <c r="A76" s="14" t="s">
        <v>6889</v>
      </c>
      <c r="B76" s="39">
        <v>7961</v>
      </c>
    </row>
    <row r="77" spans="1:2" x14ac:dyDescent="0.25">
      <c r="A77" s="15" t="s">
        <v>7992</v>
      </c>
      <c r="B77" s="40">
        <v>7961</v>
      </c>
    </row>
    <row r="78" spans="1:2" x14ac:dyDescent="0.25">
      <c r="A78" s="14" t="s">
        <v>6756</v>
      </c>
      <c r="B78" s="39">
        <v>11941</v>
      </c>
    </row>
    <row r="79" spans="1:2" x14ac:dyDescent="0.25">
      <c r="A79" s="15" t="s">
        <v>7992</v>
      </c>
      <c r="B79" s="40">
        <v>11941</v>
      </c>
    </row>
    <row r="80" spans="1:2" x14ac:dyDescent="0.25">
      <c r="A80" s="8" t="s">
        <v>6715</v>
      </c>
      <c r="B80" s="39">
        <v>11941</v>
      </c>
    </row>
    <row r="81" spans="1:2" x14ac:dyDescent="0.25">
      <c r="A81" s="14" t="s">
        <v>6708</v>
      </c>
      <c r="B81" s="39">
        <v>11941</v>
      </c>
    </row>
    <row r="82" spans="1:2" x14ac:dyDescent="0.25">
      <c r="A82" s="15" t="s">
        <v>7992</v>
      </c>
      <c r="B82" s="40">
        <v>11941</v>
      </c>
    </row>
    <row r="83" spans="1:2" x14ac:dyDescent="0.25">
      <c r="A83" s="8" t="s">
        <v>6553</v>
      </c>
      <c r="B83" s="39">
        <v>11941</v>
      </c>
    </row>
    <row r="84" spans="1:2" x14ac:dyDescent="0.25">
      <c r="A84" s="14" t="s">
        <v>6547</v>
      </c>
      <c r="B84" s="39">
        <v>11941</v>
      </c>
    </row>
    <row r="85" spans="1:2" x14ac:dyDescent="0.25">
      <c r="A85" s="15" t="s">
        <v>7992</v>
      </c>
      <c r="B85" s="40">
        <v>11941</v>
      </c>
    </row>
    <row r="86" spans="1:2" x14ac:dyDescent="0.25">
      <c r="A86" s="8" t="s">
        <v>6819</v>
      </c>
      <c r="B86" s="39">
        <v>11941</v>
      </c>
    </row>
    <row r="87" spans="1:2" x14ac:dyDescent="0.25">
      <c r="A87" s="14" t="s">
        <v>6814</v>
      </c>
      <c r="B87" s="39">
        <v>11941</v>
      </c>
    </row>
    <row r="88" spans="1:2" x14ac:dyDescent="0.25">
      <c r="A88" s="15" t="s">
        <v>7992</v>
      </c>
      <c r="B88" s="40">
        <v>11941</v>
      </c>
    </row>
    <row r="89" spans="1:2" x14ac:dyDescent="0.25">
      <c r="A89" s="8" t="s">
        <v>6853</v>
      </c>
      <c r="B89" s="39">
        <v>11941</v>
      </c>
    </row>
    <row r="90" spans="1:2" x14ac:dyDescent="0.25">
      <c r="A90" s="14" t="s">
        <v>6848</v>
      </c>
      <c r="B90" s="39">
        <v>11941</v>
      </c>
    </row>
    <row r="91" spans="1:2" x14ac:dyDescent="0.25">
      <c r="A91" s="15" t="s">
        <v>7992</v>
      </c>
      <c r="B91" s="40">
        <v>11941</v>
      </c>
    </row>
    <row r="92" spans="1:2" x14ac:dyDescent="0.25">
      <c r="A92" s="8" t="s">
        <v>6649</v>
      </c>
      <c r="B92" s="39">
        <v>11941</v>
      </c>
    </row>
    <row r="93" spans="1:2" x14ac:dyDescent="0.25">
      <c r="A93" s="14" t="s">
        <v>6644</v>
      </c>
      <c r="B93" s="39">
        <v>11941</v>
      </c>
    </row>
    <row r="94" spans="1:2" x14ac:dyDescent="0.25">
      <c r="A94" s="15" t="s">
        <v>7992</v>
      </c>
      <c r="B94" s="40">
        <v>11941</v>
      </c>
    </row>
    <row r="95" spans="1:2" x14ac:dyDescent="0.25">
      <c r="A95" s="8" t="s">
        <v>6385</v>
      </c>
      <c r="B95" s="39">
        <v>11941</v>
      </c>
    </row>
    <row r="96" spans="1:2" x14ac:dyDescent="0.25">
      <c r="A96" s="14" t="s">
        <v>6379</v>
      </c>
      <c r="B96" s="39">
        <v>11941</v>
      </c>
    </row>
    <row r="97" spans="1:2" x14ac:dyDescent="0.25">
      <c r="A97" s="15" t="s">
        <v>7992</v>
      </c>
      <c r="B97" s="40">
        <v>11941</v>
      </c>
    </row>
    <row r="98" spans="1:2" x14ac:dyDescent="0.25">
      <c r="A98" s="8" t="s">
        <v>6946</v>
      </c>
      <c r="B98" s="39">
        <v>19902</v>
      </c>
    </row>
    <row r="99" spans="1:2" x14ac:dyDescent="0.25">
      <c r="A99" s="14" t="s">
        <v>6996</v>
      </c>
      <c r="B99" s="39">
        <v>7961</v>
      </c>
    </row>
    <row r="100" spans="1:2" x14ac:dyDescent="0.25">
      <c r="A100" s="15" t="s">
        <v>7992</v>
      </c>
      <c r="B100" s="40">
        <v>7961</v>
      </c>
    </row>
    <row r="101" spans="1:2" x14ac:dyDescent="0.25">
      <c r="A101" s="14" t="s">
        <v>6940</v>
      </c>
      <c r="B101" s="39">
        <v>11941</v>
      </c>
    </row>
    <row r="102" spans="1:2" x14ac:dyDescent="0.25">
      <c r="A102" s="15" t="s">
        <v>7992</v>
      </c>
      <c r="B102" s="40">
        <v>11941</v>
      </c>
    </row>
    <row r="103" spans="1:2" x14ac:dyDescent="0.25">
      <c r="A103" s="8" t="s">
        <v>2807</v>
      </c>
      <c r="B103" s="39">
        <v>11820</v>
      </c>
    </row>
    <row r="104" spans="1:2" x14ac:dyDescent="0.25">
      <c r="A104" s="14" t="s">
        <v>2801</v>
      </c>
      <c r="B104" s="39">
        <v>11820</v>
      </c>
    </row>
    <row r="105" spans="1:2" x14ac:dyDescent="0.25">
      <c r="A105" s="16" t="s">
        <v>25</v>
      </c>
      <c r="B105" s="41">
        <v>11820</v>
      </c>
    </row>
    <row r="106" spans="1:2" x14ac:dyDescent="0.25">
      <c r="A106" s="8" t="s">
        <v>971</v>
      </c>
      <c r="B106" s="39">
        <v>9204</v>
      </c>
    </row>
    <row r="107" spans="1:2" x14ac:dyDescent="0.25">
      <c r="A107" s="14" t="s">
        <v>963</v>
      </c>
      <c r="B107" s="39">
        <v>9204</v>
      </c>
    </row>
    <row r="108" spans="1:2" x14ac:dyDescent="0.25">
      <c r="A108" s="15" t="s">
        <v>7992</v>
      </c>
      <c r="B108" s="40">
        <v>9204</v>
      </c>
    </row>
    <row r="109" spans="1:2" x14ac:dyDescent="0.25">
      <c r="A109" s="8" t="s">
        <v>7613</v>
      </c>
      <c r="B109" s="39">
        <v>9951</v>
      </c>
    </row>
    <row r="110" spans="1:2" x14ac:dyDescent="0.25">
      <c r="A110" s="14" t="s">
        <v>7609</v>
      </c>
      <c r="B110" s="39">
        <v>9951</v>
      </c>
    </row>
    <row r="111" spans="1:2" x14ac:dyDescent="0.25">
      <c r="A111" s="15" t="s">
        <v>7992</v>
      </c>
      <c r="B111" s="40">
        <v>9951</v>
      </c>
    </row>
    <row r="112" spans="1:2" x14ac:dyDescent="0.25">
      <c r="A112" s="8" t="s">
        <v>4283</v>
      </c>
      <c r="B112" s="39">
        <v>9453</v>
      </c>
    </row>
    <row r="113" spans="1:2" x14ac:dyDescent="0.25">
      <c r="A113" s="14" t="s">
        <v>4278</v>
      </c>
      <c r="B113" s="39">
        <v>9453</v>
      </c>
    </row>
    <row r="114" spans="1:2" x14ac:dyDescent="0.25">
      <c r="A114" s="15" t="s">
        <v>7992</v>
      </c>
      <c r="B114" s="40">
        <v>9453</v>
      </c>
    </row>
    <row r="115" spans="1:2" x14ac:dyDescent="0.25">
      <c r="A115" s="8" t="s">
        <v>751</v>
      </c>
      <c r="B115" s="39">
        <v>14029</v>
      </c>
    </row>
    <row r="116" spans="1:2" x14ac:dyDescent="0.25">
      <c r="A116" s="14" t="s">
        <v>740</v>
      </c>
      <c r="B116" s="39">
        <v>8059</v>
      </c>
    </row>
    <row r="117" spans="1:2" x14ac:dyDescent="0.25">
      <c r="A117" s="16" t="s">
        <v>25</v>
      </c>
      <c r="B117" s="41">
        <v>8059</v>
      </c>
    </row>
    <row r="118" spans="1:2" x14ac:dyDescent="0.25">
      <c r="A118" s="14" t="s">
        <v>4407</v>
      </c>
      <c r="B118" s="39">
        <v>5970</v>
      </c>
    </row>
    <row r="119" spans="1:2" x14ac:dyDescent="0.25">
      <c r="A119" s="15" t="s">
        <v>7992</v>
      </c>
      <c r="B119" s="40">
        <v>5970</v>
      </c>
    </row>
    <row r="120" spans="1:2" x14ac:dyDescent="0.25">
      <c r="A120" s="8" t="s">
        <v>4503</v>
      </c>
      <c r="B120" s="39">
        <v>7463</v>
      </c>
    </row>
    <row r="121" spans="1:2" x14ac:dyDescent="0.25">
      <c r="A121" s="14" t="s">
        <v>4495</v>
      </c>
      <c r="B121" s="39">
        <v>7463</v>
      </c>
    </row>
    <row r="122" spans="1:2" x14ac:dyDescent="0.25">
      <c r="A122" s="15" t="s">
        <v>7992</v>
      </c>
      <c r="B122" s="40">
        <v>7463</v>
      </c>
    </row>
    <row r="123" spans="1:2" x14ac:dyDescent="0.25">
      <c r="A123" s="8" t="s">
        <v>65</v>
      </c>
      <c r="B123" s="39">
        <v>9204</v>
      </c>
    </row>
    <row r="124" spans="1:2" x14ac:dyDescent="0.25">
      <c r="A124" s="14" t="s">
        <v>58</v>
      </c>
      <c r="B124" s="39">
        <v>9204</v>
      </c>
    </row>
    <row r="125" spans="1:2" x14ac:dyDescent="0.25">
      <c r="A125" s="15" t="s">
        <v>7992</v>
      </c>
      <c r="B125" s="40">
        <v>9204</v>
      </c>
    </row>
    <row r="126" spans="1:2" x14ac:dyDescent="0.25">
      <c r="A126" s="8" t="s">
        <v>7014</v>
      </c>
      <c r="B126" s="39">
        <v>21892</v>
      </c>
    </row>
    <row r="127" spans="1:2" x14ac:dyDescent="0.25">
      <c r="A127" s="14" t="s">
        <v>7007</v>
      </c>
      <c r="B127" s="39">
        <v>21892</v>
      </c>
    </row>
    <row r="128" spans="1:2" x14ac:dyDescent="0.25">
      <c r="A128" s="15" t="s">
        <v>7992</v>
      </c>
      <c r="B128" s="40">
        <v>21892</v>
      </c>
    </row>
    <row r="129" spans="1:2" x14ac:dyDescent="0.25">
      <c r="A129" s="8" t="s">
        <v>7006</v>
      </c>
      <c r="B129" s="39">
        <v>21892</v>
      </c>
    </row>
    <row r="130" spans="1:2" x14ac:dyDescent="0.25">
      <c r="A130" s="14" t="s">
        <v>7000</v>
      </c>
      <c r="B130" s="39">
        <v>21892</v>
      </c>
    </row>
    <row r="131" spans="1:2" x14ac:dyDescent="0.25">
      <c r="A131" s="15" t="s">
        <v>7992</v>
      </c>
      <c r="B131" s="40">
        <v>21892</v>
      </c>
    </row>
    <row r="132" spans="1:2" x14ac:dyDescent="0.25">
      <c r="A132" s="8" t="s">
        <v>2136</v>
      </c>
      <c r="B132" s="39">
        <v>2488</v>
      </c>
    </row>
    <row r="133" spans="1:2" x14ac:dyDescent="0.25">
      <c r="A133" s="14" t="s">
        <v>2131</v>
      </c>
      <c r="B133" s="39">
        <v>2488</v>
      </c>
    </row>
    <row r="134" spans="1:2" x14ac:dyDescent="0.25">
      <c r="A134" s="15" t="s">
        <v>7992</v>
      </c>
      <c r="B134" s="40">
        <v>2488</v>
      </c>
    </row>
    <row r="135" spans="1:2" x14ac:dyDescent="0.25">
      <c r="A135" s="8" t="s">
        <v>7766</v>
      </c>
      <c r="B135" s="39">
        <v>33135</v>
      </c>
    </row>
    <row r="136" spans="1:2" x14ac:dyDescent="0.25">
      <c r="A136" s="14" t="s">
        <v>7760</v>
      </c>
      <c r="B136" s="39">
        <v>33135</v>
      </c>
    </row>
    <row r="137" spans="1:2" x14ac:dyDescent="0.25">
      <c r="A137" s="15" t="s">
        <v>7992</v>
      </c>
      <c r="B137" s="40">
        <v>22389</v>
      </c>
    </row>
    <row r="138" spans="1:2" x14ac:dyDescent="0.25">
      <c r="A138" s="16" t="s">
        <v>25</v>
      </c>
      <c r="B138" s="41">
        <v>10746</v>
      </c>
    </row>
    <row r="139" spans="1:2" x14ac:dyDescent="0.25">
      <c r="A139" s="8" t="s">
        <v>5259</v>
      </c>
      <c r="B139" s="39">
        <v>17911</v>
      </c>
    </row>
    <row r="140" spans="1:2" x14ac:dyDescent="0.25">
      <c r="A140" s="14" t="s">
        <v>5253</v>
      </c>
      <c r="B140" s="39">
        <v>17911</v>
      </c>
    </row>
    <row r="141" spans="1:2" x14ac:dyDescent="0.25">
      <c r="A141" s="15" t="s">
        <v>7992</v>
      </c>
      <c r="B141" s="40">
        <v>17911</v>
      </c>
    </row>
    <row r="142" spans="1:2" x14ac:dyDescent="0.25">
      <c r="A142" s="8" t="s">
        <v>6298</v>
      </c>
      <c r="B142" s="39">
        <v>9671</v>
      </c>
    </row>
    <row r="143" spans="1:2" x14ac:dyDescent="0.25">
      <c r="A143" s="14" t="s">
        <v>6291</v>
      </c>
      <c r="B143" s="39">
        <v>9671</v>
      </c>
    </row>
    <row r="144" spans="1:2" x14ac:dyDescent="0.25">
      <c r="A144" s="16" t="s">
        <v>25</v>
      </c>
      <c r="B144" s="41">
        <v>9671</v>
      </c>
    </row>
    <row r="145" spans="1:2" x14ac:dyDescent="0.25">
      <c r="A145" s="8" t="s">
        <v>6934</v>
      </c>
      <c r="B145" s="39">
        <v>18040</v>
      </c>
    </row>
    <row r="146" spans="1:2" x14ac:dyDescent="0.25">
      <c r="A146" s="14" t="s">
        <v>6927</v>
      </c>
      <c r="B146" s="39">
        <v>18040</v>
      </c>
    </row>
    <row r="147" spans="1:2" x14ac:dyDescent="0.25">
      <c r="A147" s="15" t="s">
        <v>7992</v>
      </c>
      <c r="B147" s="40">
        <v>12936</v>
      </c>
    </row>
    <row r="148" spans="1:2" x14ac:dyDescent="0.25">
      <c r="A148" s="16" t="s">
        <v>25</v>
      </c>
      <c r="B148" s="41">
        <v>5104</v>
      </c>
    </row>
    <row r="149" spans="1:2" x14ac:dyDescent="0.25">
      <c r="A149" s="8" t="s">
        <v>5207</v>
      </c>
      <c r="B149" s="39">
        <v>8059</v>
      </c>
    </row>
    <row r="150" spans="1:2" x14ac:dyDescent="0.25">
      <c r="A150" s="14" t="s">
        <v>5200</v>
      </c>
      <c r="B150" s="39">
        <v>8059</v>
      </c>
    </row>
    <row r="151" spans="1:2" x14ac:dyDescent="0.25">
      <c r="A151" s="16" t="s">
        <v>25</v>
      </c>
      <c r="B151" s="41">
        <v>8059</v>
      </c>
    </row>
    <row r="152" spans="1:2" x14ac:dyDescent="0.25">
      <c r="A152" s="8" t="s">
        <v>5830</v>
      </c>
      <c r="B152" s="39">
        <v>17911</v>
      </c>
    </row>
    <row r="153" spans="1:2" x14ac:dyDescent="0.25">
      <c r="A153" s="14" t="s">
        <v>5824</v>
      </c>
      <c r="B153" s="39">
        <v>17911</v>
      </c>
    </row>
    <row r="154" spans="1:2" x14ac:dyDescent="0.25">
      <c r="A154" s="15" t="s">
        <v>7992</v>
      </c>
      <c r="B154" s="40">
        <v>17911</v>
      </c>
    </row>
    <row r="155" spans="1:2" x14ac:dyDescent="0.25">
      <c r="A155" s="8" t="s">
        <v>97</v>
      </c>
      <c r="B155" s="39">
        <v>6985</v>
      </c>
    </row>
    <row r="156" spans="1:2" x14ac:dyDescent="0.25">
      <c r="A156" s="14" t="s">
        <v>88</v>
      </c>
      <c r="B156" s="39">
        <v>6985</v>
      </c>
    </row>
    <row r="157" spans="1:2" x14ac:dyDescent="0.25">
      <c r="A157" s="16" t="s">
        <v>25</v>
      </c>
      <c r="B157" s="41">
        <v>6985</v>
      </c>
    </row>
    <row r="158" spans="1:2" x14ac:dyDescent="0.25">
      <c r="A158" s="8" t="s">
        <v>3704</v>
      </c>
      <c r="B158" s="39">
        <v>9402</v>
      </c>
    </row>
    <row r="159" spans="1:2" x14ac:dyDescent="0.25">
      <c r="A159" s="14" t="s">
        <v>3695</v>
      </c>
      <c r="B159" s="39">
        <v>9402</v>
      </c>
    </row>
    <row r="160" spans="1:2" x14ac:dyDescent="0.25">
      <c r="A160" s="16" t="s">
        <v>25</v>
      </c>
      <c r="B160" s="41">
        <v>9402</v>
      </c>
    </row>
    <row r="161" spans="1:2" x14ac:dyDescent="0.25">
      <c r="A161" s="8" t="s">
        <v>3728</v>
      </c>
      <c r="B161" s="39">
        <v>9402</v>
      </c>
    </row>
    <row r="162" spans="1:2" x14ac:dyDescent="0.25">
      <c r="A162" s="14" t="s">
        <v>3718</v>
      </c>
      <c r="B162" s="39">
        <v>9402</v>
      </c>
    </row>
    <row r="163" spans="1:2" x14ac:dyDescent="0.25">
      <c r="A163" s="16" t="s">
        <v>25</v>
      </c>
      <c r="B163" s="41">
        <v>9402</v>
      </c>
    </row>
    <row r="164" spans="1:2" x14ac:dyDescent="0.25">
      <c r="A164" s="8" t="s">
        <v>5594</v>
      </c>
      <c r="B164" s="39">
        <v>14507</v>
      </c>
    </row>
    <row r="165" spans="1:2" x14ac:dyDescent="0.25">
      <c r="A165" s="14" t="s">
        <v>5588</v>
      </c>
      <c r="B165" s="39">
        <v>14507</v>
      </c>
    </row>
    <row r="166" spans="1:2" x14ac:dyDescent="0.25">
      <c r="A166" s="16" t="s">
        <v>25</v>
      </c>
      <c r="B166" s="41">
        <v>14507</v>
      </c>
    </row>
    <row r="167" spans="1:2" x14ac:dyDescent="0.25">
      <c r="A167" s="8" t="s">
        <v>3611</v>
      </c>
      <c r="B167" s="39">
        <v>8059</v>
      </c>
    </row>
    <row r="168" spans="1:2" x14ac:dyDescent="0.25">
      <c r="A168" s="14" t="s">
        <v>3603</v>
      </c>
      <c r="B168" s="39">
        <v>8059</v>
      </c>
    </row>
    <row r="169" spans="1:2" x14ac:dyDescent="0.25">
      <c r="A169" s="16" t="s">
        <v>25</v>
      </c>
      <c r="B169" s="41">
        <v>8059</v>
      </c>
    </row>
    <row r="170" spans="1:2" x14ac:dyDescent="0.25">
      <c r="A170" s="8" t="s">
        <v>4176</v>
      </c>
      <c r="B170" s="39">
        <v>8059</v>
      </c>
    </row>
    <row r="171" spans="1:2" x14ac:dyDescent="0.25">
      <c r="A171" s="14" t="s">
        <v>4168</v>
      </c>
      <c r="B171" s="39">
        <v>8059</v>
      </c>
    </row>
    <row r="172" spans="1:2" x14ac:dyDescent="0.25">
      <c r="A172" s="16" t="s">
        <v>25</v>
      </c>
      <c r="B172" s="41">
        <v>8059</v>
      </c>
    </row>
    <row r="173" spans="1:2" x14ac:dyDescent="0.25">
      <c r="A173" s="8" t="s">
        <v>3978</v>
      </c>
      <c r="B173" s="39">
        <v>12089</v>
      </c>
    </row>
    <row r="174" spans="1:2" x14ac:dyDescent="0.25">
      <c r="A174" s="14" t="s">
        <v>3969</v>
      </c>
      <c r="B174" s="39">
        <v>12089</v>
      </c>
    </row>
    <row r="175" spans="1:2" x14ac:dyDescent="0.25">
      <c r="A175" s="16" t="s">
        <v>25</v>
      </c>
      <c r="B175" s="41">
        <v>12089</v>
      </c>
    </row>
    <row r="176" spans="1:2" x14ac:dyDescent="0.25">
      <c r="A176" s="8" t="s">
        <v>3765</v>
      </c>
      <c r="B176" s="39">
        <v>9402</v>
      </c>
    </row>
    <row r="177" spans="1:2" x14ac:dyDescent="0.25">
      <c r="A177" s="14" t="s">
        <v>3758</v>
      </c>
      <c r="B177" s="39">
        <v>9402</v>
      </c>
    </row>
    <row r="178" spans="1:2" x14ac:dyDescent="0.25">
      <c r="A178" s="16" t="s">
        <v>25</v>
      </c>
      <c r="B178" s="41">
        <v>9402</v>
      </c>
    </row>
    <row r="179" spans="1:2" x14ac:dyDescent="0.25">
      <c r="A179" s="8" t="s">
        <v>3791</v>
      </c>
      <c r="B179" s="39">
        <v>16118</v>
      </c>
    </row>
    <row r="180" spans="1:2" x14ac:dyDescent="0.25">
      <c r="A180" s="14" t="s">
        <v>3786</v>
      </c>
      <c r="B180" s="39">
        <v>16118</v>
      </c>
    </row>
    <row r="181" spans="1:2" x14ac:dyDescent="0.25">
      <c r="A181" s="16" t="s">
        <v>25</v>
      </c>
      <c r="B181" s="41">
        <v>16118</v>
      </c>
    </row>
    <row r="182" spans="1:2" x14ac:dyDescent="0.25">
      <c r="A182" s="8" t="s">
        <v>2306</v>
      </c>
      <c r="B182" s="39">
        <v>12089</v>
      </c>
    </row>
    <row r="183" spans="1:2" x14ac:dyDescent="0.25">
      <c r="A183" s="14" t="s">
        <v>2297</v>
      </c>
      <c r="B183" s="39">
        <v>12089</v>
      </c>
    </row>
    <row r="184" spans="1:2" x14ac:dyDescent="0.25">
      <c r="A184" s="16" t="s">
        <v>25</v>
      </c>
      <c r="B184" s="41">
        <v>12089</v>
      </c>
    </row>
    <row r="185" spans="1:2" x14ac:dyDescent="0.25">
      <c r="A185" s="8" t="s">
        <v>3845</v>
      </c>
      <c r="B185" s="39">
        <v>16118</v>
      </c>
    </row>
    <row r="186" spans="1:2" x14ac:dyDescent="0.25">
      <c r="A186" s="14" t="s">
        <v>3836</v>
      </c>
      <c r="B186" s="39">
        <v>16118</v>
      </c>
    </row>
    <row r="187" spans="1:2" x14ac:dyDescent="0.25">
      <c r="A187" s="16" t="s">
        <v>25</v>
      </c>
      <c r="B187" s="41">
        <v>16118</v>
      </c>
    </row>
    <row r="188" spans="1:2" x14ac:dyDescent="0.25">
      <c r="A188" s="8" t="s">
        <v>7804</v>
      </c>
      <c r="B188" s="39">
        <v>5970</v>
      </c>
    </row>
    <row r="189" spans="1:2" x14ac:dyDescent="0.25">
      <c r="A189" s="14" t="s">
        <v>7796</v>
      </c>
      <c r="B189" s="39">
        <v>5970</v>
      </c>
    </row>
    <row r="190" spans="1:2" x14ac:dyDescent="0.25">
      <c r="A190" s="15" t="s">
        <v>7992</v>
      </c>
      <c r="B190" s="40">
        <v>5970</v>
      </c>
    </row>
    <row r="191" spans="1:2" x14ac:dyDescent="0.25">
      <c r="A191" s="8" t="s">
        <v>2956</v>
      </c>
      <c r="B191" s="39">
        <v>45027</v>
      </c>
    </row>
    <row r="192" spans="1:2" x14ac:dyDescent="0.25">
      <c r="A192" s="14" t="s">
        <v>2951</v>
      </c>
      <c r="B192" s="39">
        <v>45027</v>
      </c>
    </row>
    <row r="193" spans="1:2" x14ac:dyDescent="0.25">
      <c r="A193" s="15" t="s">
        <v>7992</v>
      </c>
      <c r="B193" s="40">
        <v>45027</v>
      </c>
    </row>
    <row r="194" spans="1:2" x14ac:dyDescent="0.25">
      <c r="A194" s="8" t="s">
        <v>5985</v>
      </c>
      <c r="B194" s="39">
        <v>9453</v>
      </c>
    </row>
    <row r="195" spans="1:2" x14ac:dyDescent="0.25">
      <c r="A195" s="14" t="s">
        <v>5980</v>
      </c>
      <c r="B195" s="39">
        <v>9453</v>
      </c>
    </row>
    <row r="196" spans="1:2" x14ac:dyDescent="0.25">
      <c r="A196" s="15" t="s">
        <v>7992</v>
      </c>
      <c r="B196" s="40">
        <v>9453</v>
      </c>
    </row>
    <row r="197" spans="1:2" x14ac:dyDescent="0.25">
      <c r="A197" s="8" t="s">
        <v>3587</v>
      </c>
      <c r="B197" s="39">
        <v>6966</v>
      </c>
    </row>
    <row r="198" spans="1:2" x14ac:dyDescent="0.25">
      <c r="A198" s="14" t="s">
        <v>3587</v>
      </c>
      <c r="B198" s="39">
        <v>6966</v>
      </c>
    </row>
    <row r="199" spans="1:2" x14ac:dyDescent="0.25">
      <c r="A199" s="15" t="s">
        <v>7992</v>
      </c>
      <c r="B199" s="40">
        <v>6966</v>
      </c>
    </row>
    <row r="200" spans="1:2" x14ac:dyDescent="0.25">
      <c r="A200" s="8" t="s">
        <v>5965</v>
      </c>
      <c r="B200" s="39">
        <v>9951</v>
      </c>
    </row>
    <row r="201" spans="1:2" x14ac:dyDescent="0.25">
      <c r="A201" s="14" t="s">
        <v>5957</v>
      </c>
      <c r="B201" s="39">
        <v>9951</v>
      </c>
    </row>
    <row r="202" spans="1:2" x14ac:dyDescent="0.25">
      <c r="A202" s="15" t="s">
        <v>7992</v>
      </c>
      <c r="B202" s="40">
        <v>9951</v>
      </c>
    </row>
    <row r="203" spans="1:2" x14ac:dyDescent="0.25">
      <c r="A203" s="8" t="s">
        <v>559</v>
      </c>
      <c r="B203" s="39">
        <v>16118</v>
      </c>
    </row>
    <row r="204" spans="1:2" x14ac:dyDescent="0.25">
      <c r="A204" s="14" t="s">
        <v>548</v>
      </c>
      <c r="B204" s="39">
        <v>16118</v>
      </c>
    </row>
    <row r="205" spans="1:2" x14ac:dyDescent="0.25">
      <c r="A205" s="16" t="s">
        <v>25</v>
      </c>
      <c r="B205" s="41">
        <v>16118</v>
      </c>
    </row>
    <row r="206" spans="1:2" x14ac:dyDescent="0.25">
      <c r="A206" s="8" t="s">
        <v>7455</v>
      </c>
      <c r="B206" s="39">
        <v>7463</v>
      </c>
    </row>
    <row r="207" spans="1:2" x14ac:dyDescent="0.25">
      <c r="A207" s="14" t="s">
        <v>7450</v>
      </c>
      <c r="B207" s="39">
        <v>7463</v>
      </c>
    </row>
    <row r="208" spans="1:2" x14ac:dyDescent="0.25">
      <c r="A208" s="15" t="s">
        <v>7992</v>
      </c>
      <c r="B208" s="40">
        <v>7463</v>
      </c>
    </row>
    <row r="209" spans="1:2" x14ac:dyDescent="0.25">
      <c r="A209" s="8" t="s">
        <v>5616</v>
      </c>
      <c r="B209" s="39">
        <v>8956</v>
      </c>
    </row>
    <row r="210" spans="1:2" x14ac:dyDescent="0.25">
      <c r="A210" s="14" t="s">
        <v>5611</v>
      </c>
      <c r="B210" s="39">
        <v>8956</v>
      </c>
    </row>
    <row r="211" spans="1:2" x14ac:dyDescent="0.25">
      <c r="A211" s="15" t="s">
        <v>7992</v>
      </c>
      <c r="B211" s="40">
        <v>8956</v>
      </c>
    </row>
    <row r="212" spans="1:2" x14ac:dyDescent="0.25">
      <c r="A212" s="8" t="s">
        <v>127</v>
      </c>
      <c r="B212" s="39">
        <v>77449</v>
      </c>
    </row>
    <row r="213" spans="1:2" x14ac:dyDescent="0.25">
      <c r="A213" s="14" t="s">
        <v>127</v>
      </c>
      <c r="B213" s="39">
        <v>56624</v>
      </c>
    </row>
    <row r="214" spans="1:2" x14ac:dyDescent="0.25">
      <c r="A214" s="15" t="s">
        <v>7992</v>
      </c>
      <c r="B214" s="40">
        <v>56221</v>
      </c>
    </row>
    <row r="215" spans="1:2" x14ac:dyDescent="0.25">
      <c r="A215" s="16" t="s">
        <v>25</v>
      </c>
      <c r="B215" s="41">
        <v>403</v>
      </c>
    </row>
    <row r="216" spans="1:2" x14ac:dyDescent="0.25">
      <c r="A216" s="14" t="s">
        <v>1529</v>
      </c>
      <c r="B216" s="39">
        <v>20825</v>
      </c>
    </row>
    <row r="217" spans="1:2" x14ac:dyDescent="0.25">
      <c r="A217" s="15" t="s">
        <v>7992</v>
      </c>
      <c r="B217" s="40">
        <v>4975</v>
      </c>
    </row>
    <row r="218" spans="1:2" x14ac:dyDescent="0.25">
      <c r="A218" s="16" t="s">
        <v>25</v>
      </c>
      <c r="B218" s="41">
        <v>15850</v>
      </c>
    </row>
    <row r="219" spans="1:2" x14ac:dyDescent="0.25">
      <c r="A219" s="8" t="s">
        <v>1997</v>
      </c>
      <c r="B219" s="39">
        <v>13931</v>
      </c>
    </row>
    <row r="220" spans="1:2" x14ac:dyDescent="0.25">
      <c r="A220" s="14" t="s">
        <v>1990</v>
      </c>
      <c r="B220" s="39">
        <v>13931</v>
      </c>
    </row>
    <row r="221" spans="1:2" x14ac:dyDescent="0.25">
      <c r="A221" s="15" t="s">
        <v>7992</v>
      </c>
      <c r="B221" s="40">
        <v>13931</v>
      </c>
    </row>
    <row r="222" spans="1:2" x14ac:dyDescent="0.25">
      <c r="A222" s="8" t="s">
        <v>3312</v>
      </c>
      <c r="B222" s="39">
        <v>11692</v>
      </c>
    </row>
    <row r="223" spans="1:2" x14ac:dyDescent="0.25">
      <c r="A223" s="14" t="s">
        <v>3305</v>
      </c>
      <c r="B223" s="39">
        <v>11692</v>
      </c>
    </row>
    <row r="224" spans="1:2" x14ac:dyDescent="0.25">
      <c r="A224" s="15" t="s">
        <v>7992</v>
      </c>
      <c r="B224" s="40">
        <v>11692</v>
      </c>
    </row>
    <row r="225" spans="1:2" x14ac:dyDescent="0.25">
      <c r="A225" s="8" t="s">
        <v>1792</v>
      </c>
      <c r="B225" s="39">
        <v>15921</v>
      </c>
    </row>
    <row r="226" spans="1:2" x14ac:dyDescent="0.25">
      <c r="A226" s="14" t="s">
        <v>1786</v>
      </c>
      <c r="B226" s="39">
        <v>15921</v>
      </c>
    </row>
    <row r="227" spans="1:2" x14ac:dyDescent="0.25">
      <c r="A227" s="15" t="s">
        <v>7992</v>
      </c>
      <c r="B227" s="40">
        <v>15921</v>
      </c>
    </row>
    <row r="228" spans="1:2" x14ac:dyDescent="0.25">
      <c r="A228" s="8" t="s">
        <v>4641</v>
      </c>
      <c r="B228" s="39">
        <v>16118</v>
      </c>
    </row>
    <row r="229" spans="1:2" x14ac:dyDescent="0.25">
      <c r="A229" s="14" t="s">
        <v>4635</v>
      </c>
      <c r="B229" s="39">
        <v>16118</v>
      </c>
    </row>
    <row r="230" spans="1:2" x14ac:dyDescent="0.25">
      <c r="A230" s="16" t="s">
        <v>25</v>
      </c>
      <c r="B230" s="41">
        <v>16118</v>
      </c>
    </row>
    <row r="231" spans="1:2" x14ac:dyDescent="0.25">
      <c r="A231" s="8" t="s">
        <v>502</v>
      </c>
      <c r="B231" s="39">
        <v>18133</v>
      </c>
    </row>
    <row r="232" spans="1:2" x14ac:dyDescent="0.25">
      <c r="A232" s="14" t="s">
        <v>495</v>
      </c>
      <c r="B232" s="39">
        <v>18133</v>
      </c>
    </row>
    <row r="233" spans="1:2" x14ac:dyDescent="0.25">
      <c r="A233" s="16" t="s">
        <v>25</v>
      </c>
      <c r="B233" s="41">
        <v>18133</v>
      </c>
    </row>
    <row r="234" spans="1:2" x14ac:dyDescent="0.25">
      <c r="A234" s="8" t="s">
        <v>147</v>
      </c>
      <c r="B234" s="39">
        <v>30606</v>
      </c>
    </row>
    <row r="235" spans="1:2" x14ac:dyDescent="0.25">
      <c r="A235" s="14" t="s">
        <v>147</v>
      </c>
      <c r="B235" s="39">
        <v>30606</v>
      </c>
    </row>
    <row r="236" spans="1:2" x14ac:dyDescent="0.25">
      <c r="A236" s="15" t="s">
        <v>7992</v>
      </c>
      <c r="B236" s="40">
        <v>13682</v>
      </c>
    </row>
    <row r="237" spans="1:2" x14ac:dyDescent="0.25">
      <c r="A237" s="16" t="s">
        <v>25</v>
      </c>
      <c r="B237" s="41">
        <v>16924</v>
      </c>
    </row>
    <row r="238" spans="1:2" x14ac:dyDescent="0.25">
      <c r="A238" s="8" t="s">
        <v>3452</v>
      </c>
      <c r="B238" s="39">
        <v>24715</v>
      </c>
    </row>
    <row r="239" spans="1:2" x14ac:dyDescent="0.25">
      <c r="A239" s="14" t="s">
        <v>3445</v>
      </c>
      <c r="B239" s="39">
        <v>24715</v>
      </c>
    </row>
    <row r="240" spans="1:2" x14ac:dyDescent="0.25">
      <c r="A240" s="16" t="s">
        <v>25</v>
      </c>
      <c r="B240" s="41">
        <v>24715</v>
      </c>
    </row>
    <row r="241" spans="1:2" x14ac:dyDescent="0.25">
      <c r="A241" s="8" t="s">
        <v>1117</v>
      </c>
      <c r="B241" s="39">
        <v>12895</v>
      </c>
    </row>
    <row r="242" spans="1:2" x14ac:dyDescent="0.25">
      <c r="A242" s="14" t="s">
        <v>1112</v>
      </c>
      <c r="B242" s="39">
        <v>12895</v>
      </c>
    </row>
    <row r="243" spans="1:2" x14ac:dyDescent="0.25">
      <c r="A243" s="16" t="s">
        <v>25</v>
      </c>
      <c r="B243" s="41">
        <v>12895</v>
      </c>
    </row>
    <row r="244" spans="1:2" x14ac:dyDescent="0.25">
      <c r="A244" s="8" t="s">
        <v>163</v>
      </c>
      <c r="B244" s="39">
        <v>16387</v>
      </c>
    </row>
    <row r="245" spans="1:2" x14ac:dyDescent="0.25">
      <c r="A245" s="14" t="s">
        <v>155</v>
      </c>
      <c r="B245" s="39">
        <v>16387</v>
      </c>
    </row>
    <row r="246" spans="1:2" x14ac:dyDescent="0.25">
      <c r="A246" s="16" t="s">
        <v>25</v>
      </c>
      <c r="B246" s="41">
        <v>16387</v>
      </c>
    </row>
    <row r="247" spans="1:2" x14ac:dyDescent="0.25">
      <c r="A247" s="8" t="s">
        <v>4353</v>
      </c>
      <c r="B247" s="39">
        <v>15581</v>
      </c>
    </row>
    <row r="248" spans="1:2" x14ac:dyDescent="0.25">
      <c r="A248" s="14" t="s">
        <v>4348</v>
      </c>
      <c r="B248" s="39">
        <v>15581</v>
      </c>
    </row>
    <row r="249" spans="1:2" x14ac:dyDescent="0.25">
      <c r="A249" s="16" t="s">
        <v>25</v>
      </c>
      <c r="B249" s="41">
        <v>15581</v>
      </c>
    </row>
    <row r="250" spans="1:2" x14ac:dyDescent="0.25">
      <c r="A250" s="8" t="s">
        <v>179</v>
      </c>
      <c r="B250" s="39">
        <v>18939</v>
      </c>
    </row>
    <row r="251" spans="1:2" x14ac:dyDescent="0.25">
      <c r="A251" s="14" t="s">
        <v>172</v>
      </c>
      <c r="B251" s="39">
        <v>18939</v>
      </c>
    </row>
    <row r="252" spans="1:2" x14ac:dyDescent="0.25">
      <c r="A252" s="16" t="s">
        <v>25</v>
      </c>
      <c r="B252" s="41">
        <v>18939</v>
      </c>
    </row>
    <row r="253" spans="1:2" x14ac:dyDescent="0.25">
      <c r="A253" s="8" t="s">
        <v>188</v>
      </c>
      <c r="B253" s="39">
        <v>8059</v>
      </c>
    </row>
    <row r="254" spans="1:2" x14ac:dyDescent="0.25">
      <c r="A254" s="14" t="s">
        <v>180</v>
      </c>
      <c r="B254" s="39">
        <v>8059</v>
      </c>
    </row>
    <row r="255" spans="1:2" x14ac:dyDescent="0.25">
      <c r="A255" s="16" t="s">
        <v>25</v>
      </c>
      <c r="B255" s="41">
        <v>8059</v>
      </c>
    </row>
    <row r="256" spans="1:2" x14ac:dyDescent="0.25">
      <c r="A256" s="8" t="s">
        <v>5979</v>
      </c>
      <c r="B256" s="39">
        <v>64681</v>
      </c>
    </row>
    <row r="257" spans="1:2" x14ac:dyDescent="0.25">
      <c r="A257" s="14" t="s">
        <v>5972</v>
      </c>
      <c r="B257" s="39">
        <v>37316</v>
      </c>
    </row>
    <row r="258" spans="1:2" x14ac:dyDescent="0.25">
      <c r="A258" s="15" t="s">
        <v>7992</v>
      </c>
      <c r="B258" s="40">
        <v>37316</v>
      </c>
    </row>
    <row r="259" spans="1:2" x14ac:dyDescent="0.25">
      <c r="A259" s="14" t="s">
        <v>6326</v>
      </c>
      <c r="B259" s="39">
        <v>27365</v>
      </c>
    </row>
    <row r="260" spans="1:2" x14ac:dyDescent="0.25">
      <c r="A260" s="15" t="s">
        <v>7992</v>
      </c>
      <c r="B260" s="40">
        <v>27365</v>
      </c>
    </row>
    <row r="261" spans="1:2" x14ac:dyDescent="0.25">
      <c r="A261" s="8" t="s">
        <v>214</v>
      </c>
      <c r="B261" s="39">
        <v>128621</v>
      </c>
    </row>
    <row r="262" spans="1:2" x14ac:dyDescent="0.25">
      <c r="A262" s="14" t="s">
        <v>2203</v>
      </c>
      <c r="B262" s="39">
        <v>4478</v>
      </c>
    </row>
    <row r="263" spans="1:2" x14ac:dyDescent="0.25">
      <c r="A263" s="15" t="s">
        <v>7992</v>
      </c>
      <c r="B263" s="40">
        <v>4478</v>
      </c>
    </row>
    <row r="264" spans="1:2" x14ac:dyDescent="0.25">
      <c r="A264" s="14" t="s">
        <v>207</v>
      </c>
      <c r="B264" s="39">
        <v>53728</v>
      </c>
    </row>
    <row r="265" spans="1:2" x14ac:dyDescent="0.25">
      <c r="A265" s="16" t="s">
        <v>25</v>
      </c>
      <c r="B265" s="41">
        <v>53728</v>
      </c>
    </row>
    <row r="266" spans="1:2" x14ac:dyDescent="0.25">
      <c r="A266" s="14" t="s">
        <v>7487</v>
      </c>
      <c r="B266" s="39">
        <v>16419</v>
      </c>
    </row>
    <row r="267" spans="1:2" x14ac:dyDescent="0.25">
      <c r="A267" s="15" t="s">
        <v>7992</v>
      </c>
      <c r="B267" s="40">
        <v>16419</v>
      </c>
    </row>
    <row r="268" spans="1:2" x14ac:dyDescent="0.25">
      <c r="A268" s="14" t="s">
        <v>4458</v>
      </c>
      <c r="B268" s="39">
        <v>28207</v>
      </c>
    </row>
    <row r="269" spans="1:2" x14ac:dyDescent="0.25">
      <c r="A269" s="16" t="s">
        <v>25</v>
      </c>
      <c r="B269" s="41">
        <v>28207</v>
      </c>
    </row>
    <row r="270" spans="1:2" x14ac:dyDescent="0.25">
      <c r="A270" s="14" t="s">
        <v>2197</v>
      </c>
      <c r="B270" s="39">
        <v>25789</v>
      </c>
    </row>
    <row r="271" spans="1:2" x14ac:dyDescent="0.25">
      <c r="A271" s="16" t="s">
        <v>25</v>
      </c>
      <c r="B271" s="41">
        <v>25789</v>
      </c>
    </row>
    <row r="272" spans="1:2" x14ac:dyDescent="0.25">
      <c r="A272" s="8" t="s">
        <v>232</v>
      </c>
      <c r="B272" s="39">
        <v>17414</v>
      </c>
    </row>
    <row r="273" spans="1:2" x14ac:dyDescent="0.25">
      <c r="A273" s="14" t="s">
        <v>224</v>
      </c>
      <c r="B273" s="39">
        <v>17414</v>
      </c>
    </row>
    <row r="274" spans="1:2" x14ac:dyDescent="0.25">
      <c r="A274" s="15" t="s">
        <v>7992</v>
      </c>
      <c r="B274" s="40">
        <v>17414</v>
      </c>
    </row>
    <row r="275" spans="1:2" x14ac:dyDescent="0.25">
      <c r="A275" s="8" t="s">
        <v>1386</v>
      </c>
      <c r="B275" s="39">
        <v>8956</v>
      </c>
    </row>
    <row r="276" spans="1:2" x14ac:dyDescent="0.25">
      <c r="A276" s="14" t="s">
        <v>1386</v>
      </c>
      <c r="B276" s="39">
        <v>8956</v>
      </c>
    </row>
    <row r="277" spans="1:2" x14ac:dyDescent="0.25">
      <c r="A277" s="15" t="s">
        <v>7992</v>
      </c>
      <c r="B277" s="40">
        <v>8956</v>
      </c>
    </row>
    <row r="278" spans="1:2" x14ac:dyDescent="0.25">
      <c r="A278" s="8" t="s">
        <v>5447</v>
      </c>
      <c r="B278" s="39">
        <v>8059</v>
      </c>
    </row>
    <row r="279" spans="1:2" x14ac:dyDescent="0.25">
      <c r="A279" s="14" t="s">
        <v>5441</v>
      </c>
      <c r="B279" s="39">
        <v>8059</v>
      </c>
    </row>
    <row r="280" spans="1:2" x14ac:dyDescent="0.25">
      <c r="A280" s="16" t="s">
        <v>25</v>
      </c>
      <c r="B280" s="41">
        <v>8059</v>
      </c>
    </row>
    <row r="281" spans="1:2" x14ac:dyDescent="0.25">
      <c r="A281" s="8" t="s">
        <v>773</v>
      </c>
      <c r="B281" s="39">
        <v>11941</v>
      </c>
    </row>
    <row r="282" spans="1:2" x14ac:dyDescent="0.25">
      <c r="A282" s="14" t="s">
        <v>762</v>
      </c>
      <c r="B282" s="39">
        <v>11941</v>
      </c>
    </row>
    <row r="283" spans="1:2" x14ac:dyDescent="0.25">
      <c r="A283" s="15" t="s">
        <v>7992</v>
      </c>
      <c r="B283" s="40">
        <v>11941</v>
      </c>
    </row>
    <row r="284" spans="1:2" x14ac:dyDescent="0.25">
      <c r="A284" s="8" t="s">
        <v>2120</v>
      </c>
      <c r="B284" s="39">
        <v>13432</v>
      </c>
    </row>
    <row r="285" spans="1:2" x14ac:dyDescent="0.25">
      <c r="A285" s="14" t="s">
        <v>2112</v>
      </c>
      <c r="B285" s="39">
        <v>13432</v>
      </c>
    </row>
    <row r="286" spans="1:2" x14ac:dyDescent="0.25">
      <c r="A286" s="16" t="s">
        <v>25</v>
      </c>
      <c r="B286" s="41">
        <v>13432</v>
      </c>
    </row>
    <row r="287" spans="1:2" x14ac:dyDescent="0.25">
      <c r="A287" s="8" t="s">
        <v>7196</v>
      </c>
      <c r="B287" s="39">
        <v>16916</v>
      </c>
    </row>
    <row r="288" spans="1:2" x14ac:dyDescent="0.25">
      <c r="A288" s="14" t="s">
        <v>7189</v>
      </c>
      <c r="B288" s="39">
        <v>16916</v>
      </c>
    </row>
    <row r="289" spans="1:2" x14ac:dyDescent="0.25">
      <c r="A289" s="15" t="s">
        <v>7992</v>
      </c>
      <c r="B289" s="40">
        <v>16916</v>
      </c>
    </row>
    <row r="290" spans="1:2" x14ac:dyDescent="0.25">
      <c r="A290" s="8" t="s">
        <v>6900</v>
      </c>
      <c r="B290" s="39">
        <v>2736</v>
      </c>
    </row>
    <row r="291" spans="1:2" x14ac:dyDescent="0.25">
      <c r="A291" s="14" t="s">
        <v>6900</v>
      </c>
      <c r="B291" s="39">
        <v>2736</v>
      </c>
    </row>
    <row r="292" spans="1:2" x14ac:dyDescent="0.25">
      <c r="A292" s="15" t="s">
        <v>7992</v>
      </c>
      <c r="B292" s="40">
        <v>2736</v>
      </c>
    </row>
    <row r="293" spans="1:2" x14ac:dyDescent="0.25">
      <c r="A293" s="8" t="s">
        <v>6667</v>
      </c>
      <c r="B293" s="39">
        <v>7463</v>
      </c>
    </row>
    <row r="294" spans="1:2" x14ac:dyDescent="0.25">
      <c r="A294" s="14" t="s">
        <v>6667</v>
      </c>
      <c r="B294" s="39">
        <v>7463</v>
      </c>
    </row>
    <row r="295" spans="1:2" x14ac:dyDescent="0.25">
      <c r="A295" s="15" t="s">
        <v>7992</v>
      </c>
      <c r="B295" s="40">
        <v>7463</v>
      </c>
    </row>
    <row r="296" spans="1:2" x14ac:dyDescent="0.25">
      <c r="A296" s="8" t="s">
        <v>4479</v>
      </c>
      <c r="B296" s="39">
        <v>12089</v>
      </c>
    </row>
    <row r="297" spans="1:2" x14ac:dyDescent="0.25">
      <c r="A297" s="14" t="s">
        <v>4472</v>
      </c>
      <c r="B297" s="39">
        <v>12089</v>
      </c>
    </row>
    <row r="298" spans="1:2" x14ac:dyDescent="0.25">
      <c r="A298" s="16" t="s">
        <v>25</v>
      </c>
      <c r="B298" s="41">
        <v>12089</v>
      </c>
    </row>
    <row r="299" spans="1:2" x14ac:dyDescent="0.25">
      <c r="A299" s="8" t="s">
        <v>3660</v>
      </c>
      <c r="B299" s="39">
        <v>15673</v>
      </c>
    </row>
    <row r="300" spans="1:2" x14ac:dyDescent="0.25">
      <c r="A300" s="14" t="s">
        <v>3660</v>
      </c>
      <c r="B300" s="39">
        <v>15673</v>
      </c>
    </row>
    <row r="301" spans="1:2" x14ac:dyDescent="0.25">
      <c r="A301" s="15" t="s">
        <v>7992</v>
      </c>
      <c r="B301" s="40">
        <v>15673</v>
      </c>
    </row>
    <row r="302" spans="1:2" x14ac:dyDescent="0.25">
      <c r="A302" s="8" t="s">
        <v>5575</v>
      </c>
      <c r="B302" s="39">
        <v>21491</v>
      </c>
    </row>
    <row r="303" spans="1:2" x14ac:dyDescent="0.25">
      <c r="A303" s="14" t="s">
        <v>5570</v>
      </c>
      <c r="B303" s="39">
        <v>21491</v>
      </c>
    </row>
    <row r="304" spans="1:2" x14ac:dyDescent="0.25">
      <c r="A304" s="16" t="s">
        <v>25</v>
      </c>
      <c r="B304" s="41">
        <v>21491</v>
      </c>
    </row>
    <row r="305" spans="1:2" x14ac:dyDescent="0.25">
      <c r="A305" s="8" t="s">
        <v>7301</v>
      </c>
      <c r="B305" s="39">
        <v>17911</v>
      </c>
    </row>
    <row r="306" spans="1:2" x14ac:dyDescent="0.25">
      <c r="A306" s="14" t="s">
        <v>7295</v>
      </c>
      <c r="B306" s="39">
        <v>17911</v>
      </c>
    </row>
    <row r="307" spans="1:2" x14ac:dyDescent="0.25">
      <c r="A307" s="15" t="s">
        <v>7992</v>
      </c>
      <c r="B307" s="40">
        <v>17911</v>
      </c>
    </row>
    <row r="308" spans="1:2" x14ac:dyDescent="0.25">
      <c r="A308" s="8" t="s">
        <v>4925</v>
      </c>
      <c r="B308" s="39">
        <v>5373</v>
      </c>
    </row>
    <row r="309" spans="1:2" x14ac:dyDescent="0.25">
      <c r="A309" s="14" t="s">
        <v>4917</v>
      </c>
      <c r="B309" s="39">
        <v>5373</v>
      </c>
    </row>
    <row r="310" spans="1:2" x14ac:dyDescent="0.25">
      <c r="A310" s="16" t="s">
        <v>25</v>
      </c>
      <c r="B310" s="41">
        <v>5373</v>
      </c>
    </row>
    <row r="311" spans="1:2" x14ac:dyDescent="0.25">
      <c r="A311" s="8" t="s">
        <v>323</v>
      </c>
      <c r="B311" s="39">
        <v>17730</v>
      </c>
    </row>
    <row r="312" spans="1:2" x14ac:dyDescent="0.25">
      <c r="A312" s="14" t="s">
        <v>315</v>
      </c>
      <c r="B312" s="39">
        <v>17730</v>
      </c>
    </row>
    <row r="313" spans="1:2" x14ac:dyDescent="0.25">
      <c r="A313" s="16" t="s">
        <v>25</v>
      </c>
      <c r="B313" s="41">
        <v>17730</v>
      </c>
    </row>
    <row r="314" spans="1:2" x14ac:dyDescent="0.25">
      <c r="A314" s="8" t="s">
        <v>730</v>
      </c>
      <c r="B314" s="39">
        <v>17015</v>
      </c>
    </row>
    <row r="315" spans="1:2" x14ac:dyDescent="0.25">
      <c r="A315" s="14" t="s">
        <v>723</v>
      </c>
      <c r="B315" s="39">
        <v>17015</v>
      </c>
    </row>
    <row r="316" spans="1:2" x14ac:dyDescent="0.25">
      <c r="A316" s="15" t="s">
        <v>7992</v>
      </c>
      <c r="B316" s="40">
        <v>8956</v>
      </c>
    </row>
    <row r="317" spans="1:2" x14ac:dyDescent="0.25">
      <c r="A317" s="16" t="s">
        <v>25</v>
      </c>
      <c r="B317" s="41">
        <v>8059</v>
      </c>
    </row>
    <row r="318" spans="1:2" x14ac:dyDescent="0.25">
      <c r="A318" s="8" t="s">
        <v>4289</v>
      </c>
      <c r="B318" s="39">
        <v>8059</v>
      </c>
    </row>
    <row r="319" spans="1:2" x14ac:dyDescent="0.25">
      <c r="A319" s="14" t="s">
        <v>4284</v>
      </c>
      <c r="B319" s="39">
        <v>8059</v>
      </c>
    </row>
    <row r="320" spans="1:2" x14ac:dyDescent="0.25">
      <c r="A320" s="16" t="s">
        <v>25</v>
      </c>
      <c r="B320" s="41">
        <v>8059</v>
      </c>
    </row>
    <row r="321" spans="1:2" x14ac:dyDescent="0.25">
      <c r="A321" s="8" t="s">
        <v>6834</v>
      </c>
      <c r="B321" s="39">
        <v>10448</v>
      </c>
    </row>
    <row r="322" spans="1:2" x14ac:dyDescent="0.25">
      <c r="A322" s="14" t="s">
        <v>6828</v>
      </c>
      <c r="B322" s="39">
        <v>10448</v>
      </c>
    </row>
    <row r="323" spans="1:2" x14ac:dyDescent="0.25">
      <c r="A323" s="15" t="s">
        <v>7992</v>
      </c>
      <c r="B323" s="40">
        <v>10448</v>
      </c>
    </row>
    <row r="324" spans="1:2" x14ac:dyDescent="0.25">
      <c r="A324" s="8" t="s">
        <v>3120</v>
      </c>
      <c r="B324" s="39">
        <v>10199</v>
      </c>
    </row>
    <row r="325" spans="1:2" x14ac:dyDescent="0.25">
      <c r="A325" s="14" t="s">
        <v>4949</v>
      </c>
      <c r="B325" s="39">
        <v>2985</v>
      </c>
    </row>
    <row r="326" spans="1:2" x14ac:dyDescent="0.25">
      <c r="A326" s="15" t="s">
        <v>7992</v>
      </c>
      <c r="B326" s="40">
        <v>2985</v>
      </c>
    </row>
    <row r="327" spans="1:2" x14ac:dyDescent="0.25">
      <c r="A327" s="14" t="s">
        <v>3112</v>
      </c>
      <c r="B327" s="39">
        <v>7214</v>
      </c>
    </row>
    <row r="328" spans="1:2" x14ac:dyDescent="0.25">
      <c r="A328" s="15" t="s">
        <v>7992</v>
      </c>
      <c r="B328" s="40">
        <v>7214</v>
      </c>
    </row>
    <row r="329" spans="1:2" x14ac:dyDescent="0.25">
      <c r="A329" s="8" t="s">
        <v>3332</v>
      </c>
      <c r="B329" s="39">
        <v>13163</v>
      </c>
    </row>
    <row r="330" spans="1:2" x14ac:dyDescent="0.25">
      <c r="A330" s="14" t="s">
        <v>3325</v>
      </c>
      <c r="B330" s="39">
        <v>13163</v>
      </c>
    </row>
    <row r="331" spans="1:2" x14ac:dyDescent="0.25">
      <c r="A331" s="16" t="s">
        <v>25</v>
      </c>
      <c r="B331" s="41">
        <v>13163</v>
      </c>
    </row>
    <row r="332" spans="1:2" x14ac:dyDescent="0.25">
      <c r="A332" s="8" t="s">
        <v>5708</v>
      </c>
      <c r="B332" s="39">
        <v>8956</v>
      </c>
    </row>
    <row r="333" spans="1:2" x14ac:dyDescent="0.25">
      <c r="A333" s="14" t="s">
        <v>5702</v>
      </c>
      <c r="B333" s="39">
        <v>8956</v>
      </c>
    </row>
    <row r="334" spans="1:2" x14ac:dyDescent="0.25">
      <c r="A334" s="15" t="s">
        <v>7992</v>
      </c>
      <c r="B334" s="40">
        <v>8956</v>
      </c>
    </row>
    <row r="335" spans="1:2" x14ac:dyDescent="0.25">
      <c r="A335" s="8" t="s">
        <v>3734</v>
      </c>
      <c r="B335" s="39">
        <v>12223</v>
      </c>
    </row>
    <row r="336" spans="1:2" x14ac:dyDescent="0.25">
      <c r="A336" s="14" t="s">
        <v>3729</v>
      </c>
      <c r="B336" s="39">
        <v>12223</v>
      </c>
    </row>
    <row r="337" spans="1:2" x14ac:dyDescent="0.25">
      <c r="A337" s="16" t="s">
        <v>25</v>
      </c>
      <c r="B337" s="41">
        <v>12223</v>
      </c>
    </row>
    <row r="338" spans="1:2" x14ac:dyDescent="0.25">
      <c r="A338" s="8" t="s">
        <v>4031</v>
      </c>
      <c r="B338" s="39">
        <v>23384</v>
      </c>
    </row>
    <row r="339" spans="1:2" x14ac:dyDescent="0.25">
      <c r="A339" s="14" t="s">
        <v>4026</v>
      </c>
      <c r="B339" s="39">
        <v>23384</v>
      </c>
    </row>
    <row r="340" spans="1:2" x14ac:dyDescent="0.25">
      <c r="A340" s="15" t="s">
        <v>7992</v>
      </c>
      <c r="B340" s="40">
        <v>23384</v>
      </c>
    </row>
    <row r="341" spans="1:2" x14ac:dyDescent="0.25">
      <c r="A341" s="8" t="s">
        <v>2602</v>
      </c>
      <c r="B341" s="39">
        <v>22297</v>
      </c>
    </row>
    <row r="342" spans="1:2" x14ac:dyDescent="0.25">
      <c r="A342" s="14" t="s">
        <v>2595</v>
      </c>
      <c r="B342" s="39">
        <v>22297</v>
      </c>
    </row>
    <row r="343" spans="1:2" x14ac:dyDescent="0.25">
      <c r="A343" s="16" t="s">
        <v>25</v>
      </c>
      <c r="B343" s="41">
        <v>22297</v>
      </c>
    </row>
    <row r="344" spans="1:2" x14ac:dyDescent="0.25">
      <c r="A344" s="8" t="s">
        <v>4627</v>
      </c>
      <c r="B344" s="39">
        <v>185070</v>
      </c>
    </row>
    <row r="345" spans="1:2" x14ac:dyDescent="0.25">
      <c r="A345" s="14" t="s">
        <v>6500</v>
      </c>
      <c r="B345" s="39">
        <v>2985</v>
      </c>
    </row>
    <row r="346" spans="1:2" x14ac:dyDescent="0.25">
      <c r="A346" s="15" t="s">
        <v>7992</v>
      </c>
      <c r="B346" s="40">
        <v>2985</v>
      </c>
    </row>
    <row r="347" spans="1:2" x14ac:dyDescent="0.25">
      <c r="A347" s="14" t="s">
        <v>6495</v>
      </c>
      <c r="B347" s="39">
        <v>2985</v>
      </c>
    </row>
    <row r="348" spans="1:2" x14ac:dyDescent="0.25">
      <c r="A348" s="15" t="s">
        <v>7992</v>
      </c>
      <c r="B348" s="40">
        <v>2985</v>
      </c>
    </row>
    <row r="349" spans="1:2" x14ac:dyDescent="0.25">
      <c r="A349" s="14" t="s">
        <v>6513</v>
      </c>
      <c r="B349" s="39">
        <v>2985</v>
      </c>
    </row>
    <row r="350" spans="1:2" x14ac:dyDescent="0.25">
      <c r="A350" s="15" t="s">
        <v>7992</v>
      </c>
      <c r="B350" s="40">
        <v>2985</v>
      </c>
    </row>
    <row r="351" spans="1:2" x14ac:dyDescent="0.25">
      <c r="A351" s="14" t="s">
        <v>6519</v>
      </c>
      <c r="B351" s="39">
        <v>2985</v>
      </c>
    </row>
    <row r="352" spans="1:2" x14ac:dyDescent="0.25">
      <c r="A352" s="15" t="s">
        <v>7992</v>
      </c>
      <c r="B352" s="40">
        <v>2985</v>
      </c>
    </row>
    <row r="353" spans="1:2" x14ac:dyDescent="0.25">
      <c r="A353" s="14" t="s">
        <v>6507</v>
      </c>
      <c r="B353" s="39">
        <v>2985</v>
      </c>
    </row>
    <row r="354" spans="1:2" x14ac:dyDescent="0.25">
      <c r="A354" s="15" t="s">
        <v>7992</v>
      </c>
      <c r="B354" s="40">
        <v>2985</v>
      </c>
    </row>
    <row r="355" spans="1:2" x14ac:dyDescent="0.25">
      <c r="A355" s="14" t="s">
        <v>5771</v>
      </c>
      <c r="B355" s="39">
        <v>2985</v>
      </c>
    </row>
    <row r="356" spans="1:2" x14ac:dyDescent="0.25">
      <c r="A356" s="15" t="s">
        <v>7992</v>
      </c>
      <c r="B356" s="40">
        <v>2985</v>
      </c>
    </row>
    <row r="357" spans="1:2" x14ac:dyDescent="0.25">
      <c r="A357" s="14" t="s">
        <v>4797</v>
      </c>
      <c r="B357" s="39">
        <v>2985</v>
      </c>
    </row>
    <row r="358" spans="1:2" x14ac:dyDescent="0.25">
      <c r="A358" s="15" t="s">
        <v>7992</v>
      </c>
      <c r="B358" s="40">
        <v>2985</v>
      </c>
    </row>
    <row r="359" spans="1:2" x14ac:dyDescent="0.25">
      <c r="A359" s="14" t="s">
        <v>5831</v>
      </c>
      <c r="B359" s="39">
        <v>2985</v>
      </c>
    </row>
    <row r="360" spans="1:2" x14ac:dyDescent="0.25">
      <c r="A360" s="15" t="s">
        <v>7992</v>
      </c>
      <c r="B360" s="40">
        <v>2985</v>
      </c>
    </row>
    <row r="361" spans="1:2" x14ac:dyDescent="0.25">
      <c r="A361" s="14" t="s">
        <v>5560</v>
      </c>
      <c r="B361" s="39">
        <v>2985</v>
      </c>
    </row>
    <row r="362" spans="1:2" x14ac:dyDescent="0.25">
      <c r="A362" s="15" t="s">
        <v>7992</v>
      </c>
      <c r="B362" s="40">
        <v>2985</v>
      </c>
    </row>
    <row r="363" spans="1:2" x14ac:dyDescent="0.25">
      <c r="A363" s="14" t="s">
        <v>5048</v>
      </c>
      <c r="B363" s="39">
        <v>2985</v>
      </c>
    </row>
    <row r="364" spans="1:2" x14ac:dyDescent="0.25">
      <c r="A364" s="15" t="s">
        <v>7992</v>
      </c>
      <c r="B364" s="40">
        <v>2985</v>
      </c>
    </row>
    <row r="365" spans="1:2" x14ac:dyDescent="0.25">
      <c r="A365" s="14" t="s">
        <v>5436</v>
      </c>
      <c r="B365" s="39">
        <v>2985</v>
      </c>
    </row>
    <row r="366" spans="1:2" x14ac:dyDescent="0.25">
      <c r="A366" s="15" t="s">
        <v>7992</v>
      </c>
      <c r="B366" s="40">
        <v>2985</v>
      </c>
    </row>
    <row r="367" spans="1:2" x14ac:dyDescent="0.25">
      <c r="A367" s="14" t="s">
        <v>5260</v>
      </c>
      <c r="B367" s="39">
        <v>2985</v>
      </c>
    </row>
    <row r="368" spans="1:2" x14ac:dyDescent="0.25">
      <c r="A368" s="15" t="s">
        <v>7992</v>
      </c>
      <c r="B368" s="40">
        <v>2985</v>
      </c>
    </row>
    <row r="369" spans="1:2" x14ac:dyDescent="0.25">
      <c r="A369" s="14" t="s">
        <v>5489</v>
      </c>
      <c r="B369" s="39">
        <v>2985</v>
      </c>
    </row>
    <row r="370" spans="1:2" x14ac:dyDescent="0.25">
      <c r="A370" s="15" t="s">
        <v>7992</v>
      </c>
      <c r="B370" s="40">
        <v>2985</v>
      </c>
    </row>
    <row r="371" spans="1:2" x14ac:dyDescent="0.25">
      <c r="A371" s="14" t="s">
        <v>5061</v>
      </c>
      <c r="B371" s="39">
        <v>2985</v>
      </c>
    </row>
    <row r="372" spans="1:2" x14ac:dyDescent="0.25">
      <c r="A372" s="15" t="s">
        <v>7992</v>
      </c>
      <c r="B372" s="40">
        <v>2985</v>
      </c>
    </row>
    <row r="373" spans="1:2" x14ac:dyDescent="0.25">
      <c r="A373" s="14" t="s">
        <v>5208</v>
      </c>
      <c r="B373" s="39">
        <v>2985</v>
      </c>
    </row>
    <row r="374" spans="1:2" x14ac:dyDescent="0.25">
      <c r="A374" s="15" t="s">
        <v>7992</v>
      </c>
      <c r="B374" s="40">
        <v>2985</v>
      </c>
    </row>
    <row r="375" spans="1:2" x14ac:dyDescent="0.25">
      <c r="A375" s="14" t="s">
        <v>5318</v>
      </c>
      <c r="B375" s="39">
        <v>2985</v>
      </c>
    </row>
    <row r="376" spans="1:2" x14ac:dyDescent="0.25">
      <c r="A376" s="15" t="s">
        <v>7992</v>
      </c>
      <c r="B376" s="40">
        <v>2985</v>
      </c>
    </row>
    <row r="377" spans="1:2" x14ac:dyDescent="0.25">
      <c r="A377" s="14" t="s">
        <v>5324</v>
      </c>
      <c r="B377" s="39">
        <v>2985</v>
      </c>
    </row>
    <row r="378" spans="1:2" x14ac:dyDescent="0.25">
      <c r="A378" s="15" t="s">
        <v>7992</v>
      </c>
      <c r="B378" s="40">
        <v>2985</v>
      </c>
    </row>
    <row r="379" spans="1:2" x14ac:dyDescent="0.25">
      <c r="A379" s="14" t="s">
        <v>6018</v>
      </c>
      <c r="B379" s="39">
        <v>2985</v>
      </c>
    </row>
    <row r="380" spans="1:2" x14ac:dyDescent="0.25">
      <c r="A380" s="15" t="s">
        <v>7992</v>
      </c>
      <c r="B380" s="40">
        <v>2985</v>
      </c>
    </row>
    <row r="381" spans="1:2" x14ac:dyDescent="0.25">
      <c r="A381" s="14" t="s">
        <v>5311</v>
      </c>
      <c r="B381" s="39">
        <v>2985</v>
      </c>
    </row>
    <row r="382" spans="1:2" x14ac:dyDescent="0.25">
      <c r="A382" s="15" t="s">
        <v>7992</v>
      </c>
      <c r="B382" s="40">
        <v>2985</v>
      </c>
    </row>
    <row r="383" spans="1:2" x14ac:dyDescent="0.25">
      <c r="A383" s="14" t="s">
        <v>4830</v>
      </c>
      <c r="B383" s="39">
        <v>2985</v>
      </c>
    </row>
    <row r="384" spans="1:2" x14ac:dyDescent="0.25">
      <c r="A384" s="15" t="s">
        <v>7992</v>
      </c>
      <c r="B384" s="40">
        <v>2985</v>
      </c>
    </row>
    <row r="385" spans="1:2" x14ac:dyDescent="0.25">
      <c r="A385" s="14" t="s">
        <v>5149</v>
      </c>
      <c r="B385" s="39">
        <v>2985</v>
      </c>
    </row>
    <row r="386" spans="1:2" x14ac:dyDescent="0.25">
      <c r="A386" s="15" t="s">
        <v>7992</v>
      </c>
      <c r="B386" s="40">
        <v>2985</v>
      </c>
    </row>
    <row r="387" spans="1:2" x14ac:dyDescent="0.25">
      <c r="A387" s="14" t="s">
        <v>5723</v>
      </c>
      <c r="B387" s="39">
        <v>2985</v>
      </c>
    </row>
    <row r="388" spans="1:2" x14ac:dyDescent="0.25">
      <c r="A388" s="15" t="s">
        <v>7992</v>
      </c>
      <c r="B388" s="40">
        <v>2985</v>
      </c>
    </row>
    <row r="389" spans="1:2" x14ac:dyDescent="0.25">
      <c r="A389" s="14" t="s">
        <v>5391</v>
      </c>
      <c r="B389" s="39">
        <v>2985</v>
      </c>
    </row>
    <row r="390" spans="1:2" x14ac:dyDescent="0.25">
      <c r="A390" s="15" t="s">
        <v>7992</v>
      </c>
      <c r="B390" s="40">
        <v>2985</v>
      </c>
    </row>
    <row r="391" spans="1:2" x14ac:dyDescent="0.25">
      <c r="A391" s="14" t="s">
        <v>5223</v>
      </c>
      <c r="B391" s="39">
        <v>2985</v>
      </c>
    </row>
    <row r="392" spans="1:2" x14ac:dyDescent="0.25">
      <c r="A392" s="15" t="s">
        <v>7992</v>
      </c>
      <c r="B392" s="40">
        <v>2985</v>
      </c>
    </row>
    <row r="393" spans="1:2" x14ac:dyDescent="0.25">
      <c r="A393" s="14" t="s">
        <v>5754</v>
      </c>
      <c r="B393" s="39">
        <v>2985</v>
      </c>
    </row>
    <row r="394" spans="1:2" x14ac:dyDescent="0.25">
      <c r="A394" s="15" t="s">
        <v>7992</v>
      </c>
      <c r="B394" s="40">
        <v>2985</v>
      </c>
    </row>
    <row r="395" spans="1:2" x14ac:dyDescent="0.25">
      <c r="A395" s="14" t="s">
        <v>5544</v>
      </c>
      <c r="B395" s="39">
        <v>2985</v>
      </c>
    </row>
    <row r="396" spans="1:2" x14ac:dyDescent="0.25">
      <c r="A396" s="15" t="s">
        <v>7992</v>
      </c>
      <c r="B396" s="40">
        <v>2985</v>
      </c>
    </row>
    <row r="397" spans="1:2" x14ac:dyDescent="0.25">
      <c r="A397" s="14" t="s">
        <v>5107</v>
      </c>
      <c r="B397" s="39">
        <v>2985</v>
      </c>
    </row>
    <row r="398" spans="1:2" x14ac:dyDescent="0.25">
      <c r="A398" s="15" t="s">
        <v>7992</v>
      </c>
      <c r="B398" s="40">
        <v>2985</v>
      </c>
    </row>
    <row r="399" spans="1:2" x14ac:dyDescent="0.25">
      <c r="A399" s="14" t="s">
        <v>5242</v>
      </c>
      <c r="B399" s="39">
        <v>2985</v>
      </c>
    </row>
    <row r="400" spans="1:2" x14ac:dyDescent="0.25">
      <c r="A400" s="15" t="s">
        <v>7992</v>
      </c>
      <c r="B400" s="40">
        <v>2985</v>
      </c>
    </row>
    <row r="401" spans="1:2" x14ac:dyDescent="0.25">
      <c r="A401" s="14" t="s">
        <v>5177</v>
      </c>
      <c r="B401" s="39">
        <v>2985</v>
      </c>
    </row>
    <row r="402" spans="1:2" x14ac:dyDescent="0.25">
      <c r="A402" s="15" t="s">
        <v>7992</v>
      </c>
      <c r="B402" s="40">
        <v>2985</v>
      </c>
    </row>
    <row r="403" spans="1:2" x14ac:dyDescent="0.25">
      <c r="A403" s="14" t="s">
        <v>5166</v>
      </c>
      <c r="B403" s="39">
        <v>2985</v>
      </c>
    </row>
    <row r="404" spans="1:2" x14ac:dyDescent="0.25">
      <c r="A404" s="15" t="s">
        <v>7992</v>
      </c>
      <c r="B404" s="40">
        <v>2985</v>
      </c>
    </row>
    <row r="405" spans="1:2" x14ac:dyDescent="0.25">
      <c r="A405" s="14" t="s">
        <v>5656</v>
      </c>
      <c r="B405" s="39">
        <v>2985</v>
      </c>
    </row>
    <row r="406" spans="1:2" x14ac:dyDescent="0.25">
      <c r="A406" s="15" t="s">
        <v>7992</v>
      </c>
      <c r="B406" s="40">
        <v>2985</v>
      </c>
    </row>
    <row r="407" spans="1:2" x14ac:dyDescent="0.25">
      <c r="A407" s="14" t="s">
        <v>5734</v>
      </c>
      <c r="B407" s="39">
        <v>2985</v>
      </c>
    </row>
    <row r="408" spans="1:2" x14ac:dyDescent="0.25">
      <c r="A408" s="15" t="s">
        <v>7992</v>
      </c>
      <c r="B408" s="40">
        <v>2985</v>
      </c>
    </row>
    <row r="409" spans="1:2" x14ac:dyDescent="0.25">
      <c r="A409" s="14" t="s">
        <v>5365</v>
      </c>
      <c r="B409" s="39">
        <v>2985</v>
      </c>
    </row>
    <row r="410" spans="1:2" x14ac:dyDescent="0.25">
      <c r="A410" s="15" t="s">
        <v>7992</v>
      </c>
      <c r="B410" s="40">
        <v>2985</v>
      </c>
    </row>
    <row r="411" spans="1:2" x14ac:dyDescent="0.25">
      <c r="A411" s="14" t="s">
        <v>4817</v>
      </c>
      <c r="B411" s="39">
        <v>2985</v>
      </c>
    </row>
    <row r="412" spans="1:2" x14ac:dyDescent="0.25">
      <c r="A412" s="15" t="s">
        <v>7992</v>
      </c>
      <c r="B412" s="40">
        <v>2985</v>
      </c>
    </row>
    <row r="413" spans="1:2" x14ac:dyDescent="0.25">
      <c r="A413" s="14" t="s">
        <v>4809</v>
      </c>
      <c r="B413" s="39">
        <v>2985</v>
      </c>
    </row>
    <row r="414" spans="1:2" x14ac:dyDescent="0.25">
      <c r="A414" s="15" t="s">
        <v>7992</v>
      </c>
      <c r="B414" s="40">
        <v>2985</v>
      </c>
    </row>
    <row r="415" spans="1:2" x14ac:dyDescent="0.25">
      <c r="A415" s="14" t="s">
        <v>5799</v>
      </c>
      <c r="B415" s="39">
        <v>2985</v>
      </c>
    </row>
    <row r="416" spans="1:2" x14ac:dyDescent="0.25">
      <c r="A416" s="15" t="s">
        <v>7992</v>
      </c>
      <c r="B416" s="40">
        <v>2985</v>
      </c>
    </row>
    <row r="417" spans="1:2" x14ac:dyDescent="0.25">
      <c r="A417" s="14" t="s">
        <v>5805</v>
      </c>
      <c r="B417" s="39">
        <v>2985</v>
      </c>
    </row>
    <row r="418" spans="1:2" x14ac:dyDescent="0.25">
      <c r="A418" s="15" t="s">
        <v>7992</v>
      </c>
      <c r="B418" s="40">
        <v>2985</v>
      </c>
    </row>
    <row r="419" spans="1:2" x14ac:dyDescent="0.25">
      <c r="A419" s="14" t="s">
        <v>4802</v>
      </c>
      <c r="B419" s="39">
        <v>2985</v>
      </c>
    </row>
    <row r="420" spans="1:2" x14ac:dyDescent="0.25">
      <c r="A420" s="15" t="s">
        <v>7992</v>
      </c>
      <c r="B420" s="40">
        <v>2985</v>
      </c>
    </row>
    <row r="421" spans="1:2" x14ac:dyDescent="0.25">
      <c r="A421" s="14" t="s">
        <v>5495</v>
      </c>
      <c r="B421" s="39">
        <v>2985</v>
      </c>
    </row>
    <row r="422" spans="1:2" x14ac:dyDescent="0.25">
      <c r="A422" s="15" t="s">
        <v>7992</v>
      </c>
      <c r="B422" s="40">
        <v>2985</v>
      </c>
    </row>
    <row r="423" spans="1:2" x14ac:dyDescent="0.25">
      <c r="A423" s="14" t="s">
        <v>5617</v>
      </c>
      <c r="B423" s="39">
        <v>2985</v>
      </c>
    </row>
    <row r="424" spans="1:2" x14ac:dyDescent="0.25">
      <c r="A424" s="15" t="s">
        <v>7992</v>
      </c>
      <c r="B424" s="40">
        <v>2985</v>
      </c>
    </row>
    <row r="425" spans="1:2" x14ac:dyDescent="0.25">
      <c r="A425" s="14" t="s">
        <v>6012</v>
      </c>
      <c r="B425" s="39">
        <v>2985</v>
      </c>
    </row>
    <row r="426" spans="1:2" x14ac:dyDescent="0.25">
      <c r="A426" s="15" t="s">
        <v>7992</v>
      </c>
      <c r="B426" s="40">
        <v>2985</v>
      </c>
    </row>
    <row r="427" spans="1:2" x14ac:dyDescent="0.25">
      <c r="A427" s="14" t="s">
        <v>5329</v>
      </c>
      <c r="B427" s="39">
        <v>2985</v>
      </c>
    </row>
    <row r="428" spans="1:2" x14ac:dyDescent="0.25">
      <c r="A428" s="15" t="s">
        <v>7992</v>
      </c>
      <c r="B428" s="40">
        <v>2985</v>
      </c>
    </row>
    <row r="429" spans="1:2" x14ac:dyDescent="0.25">
      <c r="A429" s="14" t="s">
        <v>4621</v>
      </c>
      <c r="B429" s="39">
        <v>2985</v>
      </c>
    </row>
    <row r="430" spans="1:2" x14ac:dyDescent="0.25">
      <c r="A430" s="15" t="s">
        <v>7992</v>
      </c>
      <c r="B430" s="40">
        <v>2985</v>
      </c>
    </row>
    <row r="431" spans="1:2" x14ac:dyDescent="0.25">
      <c r="A431" s="14" t="s">
        <v>5080</v>
      </c>
      <c r="B431" s="39">
        <v>2985</v>
      </c>
    </row>
    <row r="432" spans="1:2" x14ac:dyDescent="0.25">
      <c r="A432" s="15" t="s">
        <v>7992</v>
      </c>
      <c r="B432" s="40">
        <v>2985</v>
      </c>
    </row>
    <row r="433" spans="1:2" x14ac:dyDescent="0.25">
      <c r="A433" s="14" t="s">
        <v>5510</v>
      </c>
      <c r="B433" s="39">
        <v>2985</v>
      </c>
    </row>
    <row r="434" spans="1:2" x14ac:dyDescent="0.25">
      <c r="A434" s="15" t="s">
        <v>7992</v>
      </c>
      <c r="B434" s="40">
        <v>2985</v>
      </c>
    </row>
    <row r="435" spans="1:2" x14ac:dyDescent="0.25">
      <c r="A435" s="14" t="s">
        <v>5404</v>
      </c>
      <c r="B435" s="39">
        <v>2985</v>
      </c>
    </row>
    <row r="436" spans="1:2" x14ac:dyDescent="0.25">
      <c r="A436" s="15" t="s">
        <v>7992</v>
      </c>
      <c r="B436" s="40">
        <v>2985</v>
      </c>
    </row>
    <row r="437" spans="1:2" x14ac:dyDescent="0.25">
      <c r="A437" s="14" t="s">
        <v>5576</v>
      </c>
      <c r="B437" s="39">
        <v>2985</v>
      </c>
    </row>
    <row r="438" spans="1:2" x14ac:dyDescent="0.25">
      <c r="A438" s="15" t="s">
        <v>7992</v>
      </c>
      <c r="B438" s="40">
        <v>2985</v>
      </c>
    </row>
    <row r="439" spans="1:2" x14ac:dyDescent="0.25">
      <c r="A439" s="14" t="s">
        <v>4825</v>
      </c>
      <c r="B439" s="39">
        <v>2985</v>
      </c>
    </row>
    <row r="440" spans="1:2" x14ac:dyDescent="0.25">
      <c r="A440" s="15" t="s">
        <v>7992</v>
      </c>
      <c r="B440" s="40">
        <v>2985</v>
      </c>
    </row>
    <row r="441" spans="1:2" x14ac:dyDescent="0.25">
      <c r="A441" s="14" t="s">
        <v>5693</v>
      </c>
      <c r="B441" s="39">
        <v>2985</v>
      </c>
    </row>
    <row r="442" spans="1:2" x14ac:dyDescent="0.25">
      <c r="A442" s="15" t="s">
        <v>7992</v>
      </c>
      <c r="B442" s="40">
        <v>2985</v>
      </c>
    </row>
    <row r="443" spans="1:2" x14ac:dyDescent="0.25">
      <c r="A443" s="14" t="s">
        <v>4747</v>
      </c>
      <c r="B443" s="39">
        <v>2985</v>
      </c>
    </row>
    <row r="444" spans="1:2" x14ac:dyDescent="0.25">
      <c r="A444" s="15" t="s">
        <v>7992</v>
      </c>
      <c r="B444" s="40">
        <v>2985</v>
      </c>
    </row>
    <row r="445" spans="1:2" x14ac:dyDescent="0.25">
      <c r="A445" s="14" t="s">
        <v>5760</v>
      </c>
      <c r="B445" s="39">
        <v>2985</v>
      </c>
    </row>
    <row r="446" spans="1:2" x14ac:dyDescent="0.25">
      <c r="A446" s="15" t="s">
        <v>7992</v>
      </c>
      <c r="B446" s="40">
        <v>2985</v>
      </c>
    </row>
    <row r="447" spans="1:2" x14ac:dyDescent="0.25">
      <c r="A447" s="14" t="s">
        <v>5893</v>
      </c>
      <c r="B447" s="39">
        <v>2985</v>
      </c>
    </row>
    <row r="448" spans="1:2" x14ac:dyDescent="0.25">
      <c r="A448" s="15" t="s">
        <v>7992</v>
      </c>
      <c r="B448" s="40">
        <v>2985</v>
      </c>
    </row>
    <row r="449" spans="1:2" x14ac:dyDescent="0.25">
      <c r="A449" s="14" t="s">
        <v>5850</v>
      </c>
      <c r="B449" s="39">
        <v>2985</v>
      </c>
    </row>
    <row r="450" spans="1:2" x14ac:dyDescent="0.25">
      <c r="A450" s="15" t="s">
        <v>7992</v>
      </c>
      <c r="B450" s="40">
        <v>2985</v>
      </c>
    </row>
    <row r="451" spans="1:2" x14ac:dyDescent="0.25">
      <c r="A451" s="14" t="s">
        <v>4871</v>
      </c>
      <c r="B451" s="39">
        <v>2985</v>
      </c>
    </row>
    <row r="452" spans="1:2" x14ac:dyDescent="0.25">
      <c r="A452" s="15" t="s">
        <v>7992</v>
      </c>
      <c r="B452" s="40">
        <v>2985</v>
      </c>
    </row>
    <row r="453" spans="1:2" x14ac:dyDescent="0.25">
      <c r="A453" s="14" t="s">
        <v>6006</v>
      </c>
      <c r="B453" s="39">
        <v>2985</v>
      </c>
    </row>
    <row r="454" spans="1:2" x14ac:dyDescent="0.25">
      <c r="A454" s="15" t="s">
        <v>7992</v>
      </c>
      <c r="B454" s="40">
        <v>2985</v>
      </c>
    </row>
    <row r="455" spans="1:2" x14ac:dyDescent="0.25">
      <c r="A455" s="14" t="s">
        <v>6351</v>
      </c>
      <c r="B455" s="39">
        <v>5970</v>
      </c>
    </row>
    <row r="456" spans="1:2" x14ac:dyDescent="0.25">
      <c r="A456" s="15" t="s">
        <v>7992</v>
      </c>
      <c r="B456" s="40">
        <v>5970</v>
      </c>
    </row>
    <row r="457" spans="1:2" x14ac:dyDescent="0.25">
      <c r="A457" s="14" t="s">
        <v>6656</v>
      </c>
      <c r="B457" s="39">
        <v>2985</v>
      </c>
    </row>
    <row r="458" spans="1:2" x14ac:dyDescent="0.25">
      <c r="A458" s="15" t="s">
        <v>7992</v>
      </c>
      <c r="B458" s="40">
        <v>2985</v>
      </c>
    </row>
    <row r="459" spans="1:2" x14ac:dyDescent="0.25">
      <c r="A459" s="14" t="s">
        <v>6662</v>
      </c>
      <c r="B459" s="39">
        <v>2985</v>
      </c>
    </row>
    <row r="460" spans="1:2" x14ac:dyDescent="0.25">
      <c r="A460" s="15" t="s">
        <v>7992</v>
      </c>
      <c r="B460" s="40">
        <v>2985</v>
      </c>
    </row>
    <row r="461" spans="1:2" x14ac:dyDescent="0.25">
      <c r="A461" s="14" t="s">
        <v>6583</v>
      </c>
      <c r="B461" s="39">
        <v>2985</v>
      </c>
    </row>
    <row r="462" spans="1:2" x14ac:dyDescent="0.25">
      <c r="A462" s="15" t="s">
        <v>7992</v>
      </c>
      <c r="B462" s="40">
        <v>2985</v>
      </c>
    </row>
    <row r="463" spans="1:2" x14ac:dyDescent="0.25">
      <c r="A463" s="14" t="s">
        <v>6650</v>
      </c>
      <c r="B463" s="39">
        <v>2985</v>
      </c>
    </row>
    <row r="464" spans="1:2" x14ac:dyDescent="0.25">
      <c r="A464" s="15" t="s">
        <v>7992</v>
      </c>
      <c r="B464" s="40">
        <v>2985</v>
      </c>
    </row>
    <row r="465" spans="1:2" x14ac:dyDescent="0.25">
      <c r="A465" s="14" t="s">
        <v>6611</v>
      </c>
      <c r="B465" s="39">
        <v>2985</v>
      </c>
    </row>
    <row r="466" spans="1:2" x14ac:dyDescent="0.25">
      <c r="A466" s="15" t="s">
        <v>7992</v>
      </c>
      <c r="B466" s="40">
        <v>2985</v>
      </c>
    </row>
    <row r="467" spans="1:2" x14ac:dyDescent="0.25">
      <c r="A467" s="8" t="s">
        <v>3628</v>
      </c>
      <c r="B467" s="39">
        <v>9453</v>
      </c>
    </row>
    <row r="468" spans="1:2" x14ac:dyDescent="0.25">
      <c r="A468" s="14" t="s">
        <v>3620</v>
      </c>
      <c r="B468" s="39">
        <v>9453</v>
      </c>
    </row>
    <row r="469" spans="1:2" x14ac:dyDescent="0.25">
      <c r="A469" s="15" t="s">
        <v>7992</v>
      </c>
      <c r="B469" s="40">
        <v>9453</v>
      </c>
    </row>
    <row r="470" spans="1:2" x14ac:dyDescent="0.25">
      <c r="A470" s="8" t="s">
        <v>359</v>
      </c>
      <c r="B470" s="39">
        <v>29953</v>
      </c>
    </row>
    <row r="471" spans="1:2" x14ac:dyDescent="0.25">
      <c r="A471" s="14" t="s">
        <v>351</v>
      </c>
      <c r="B471" s="39">
        <v>29953</v>
      </c>
    </row>
    <row r="472" spans="1:2" x14ac:dyDescent="0.25">
      <c r="A472" s="16" t="s">
        <v>25</v>
      </c>
      <c r="B472" s="41">
        <v>29953</v>
      </c>
    </row>
    <row r="473" spans="1:2" x14ac:dyDescent="0.25">
      <c r="A473" s="8" t="s">
        <v>6840</v>
      </c>
      <c r="B473" s="39">
        <v>11443</v>
      </c>
    </row>
    <row r="474" spans="1:2" x14ac:dyDescent="0.25">
      <c r="A474" s="14" t="s">
        <v>6835</v>
      </c>
      <c r="B474" s="39">
        <v>11443</v>
      </c>
    </row>
    <row r="475" spans="1:2" x14ac:dyDescent="0.25">
      <c r="A475" s="15" t="s">
        <v>7992</v>
      </c>
      <c r="B475" s="40">
        <v>11443</v>
      </c>
    </row>
    <row r="476" spans="1:2" x14ac:dyDescent="0.25">
      <c r="A476" s="8" t="s">
        <v>341</v>
      </c>
      <c r="B476" s="39">
        <v>16118</v>
      </c>
    </row>
    <row r="477" spans="1:2" x14ac:dyDescent="0.25">
      <c r="A477" s="14" t="s">
        <v>333</v>
      </c>
      <c r="B477" s="39">
        <v>16118</v>
      </c>
    </row>
    <row r="478" spans="1:2" x14ac:dyDescent="0.25">
      <c r="A478" s="16" t="s">
        <v>25</v>
      </c>
      <c r="B478" s="41">
        <v>16118</v>
      </c>
    </row>
    <row r="479" spans="1:2" x14ac:dyDescent="0.25">
      <c r="A479" s="8" t="s">
        <v>5727</v>
      </c>
      <c r="B479" s="39">
        <v>4975</v>
      </c>
    </row>
    <row r="480" spans="1:2" x14ac:dyDescent="0.25">
      <c r="A480" s="14" t="s">
        <v>5727</v>
      </c>
      <c r="B480" s="39">
        <v>4975</v>
      </c>
    </row>
    <row r="481" spans="1:2" x14ac:dyDescent="0.25">
      <c r="A481" s="15" t="s">
        <v>7992</v>
      </c>
      <c r="B481" s="40">
        <v>4975</v>
      </c>
    </row>
    <row r="482" spans="1:2" x14ac:dyDescent="0.25">
      <c r="A482" s="8" t="s">
        <v>5816</v>
      </c>
      <c r="B482" s="39">
        <v>71646</v>
      </c>
    </row>
    <row r="483" spans="1:2" x14ac:dyDescent="0.25">
      <c r="A483" s="14" t="s">
        <v>6483</v>
      </c>
      <c r="B483" s="39">
        <v>34828</v>
      </c>
    </row>
    <row r="484" spans="1:2" x14ac:dyDescent="0.25">
      <c r="A484" s="15" t="s">
        <v>7992</v>
      </c>
      <c r="B484" s="40">
        <v>34828</v>
      </c>
    </row>
    <row r="485" spans="1:2" x14ac:dyDescent="0.25">
      <c r="A485" s="14" t="s">
        <v>5811</v>
      </c>
      <c r="B485" s="39">
        <v>36818</v>
      </c>
    </row>
    <row r="486" spans="1:2" x14ac:dyDescent="0.25">
      <c r="A486" s="15" t="s">
        <v>7992</v>
      </c>
      <c r="B486" s="40">
        <v>36818</v>
      </c>
    </row>
    <row r="487" spans="1:2" x14ac:dyDescent="0.25">
      <c r="A487" s="8" t="s">
        <v>1450</v>
      </c>
      <c r="B487" s="39">
        <v>12089</v>
      </c>
    </row>
    <row r="488" spans="1:2" x14ac:dyDescent="0.25">
      <c r="A488" s="14" t="s">
        <v>1444</v>
      </c>
      <c r="B488" s="39">
        <v>12089</v>
      </c>
    </row>
    <row r="489" spans="1:2" x14ac:dyDescent="0.25">
      <c r="A489" s="16" t="s">
        <v>25</v>
      </c>
      <c r="B489" s="41">
        <v>12089</v>
      </c>
    </row>
    <row r="490" spans="1:2" x14ac:dyDescent="0.25">
      <c r="A490" s="8" t="s">
        <v>4850</v>
      </c>
      <c r="B490" s="39">
        <v>8059</v>
      </c>
    </row>
    <row r="491" spans="1:2" x14ac:dyDescent="0.25">
      <c r="A491" s="14" t="s">
        <v>4844</v>
      </c>
      <c r="B491" s="39">
        <v>8059</v>
      </c>
    </row>
    <row r="492" spans="1:2" x14ac:dyDescent="0.25">
      <c r="A492" s="16" t="s">
        <v>25</v>
      </c>
      <c r="B492" s="41">
        <v>8059</v>
      </c>
    </row>
    <row r="493" spans="1:2" x14ac:dyDescent="0.25">
      <c r="A493" s="8" t="s">
        <v>5282</v>
      </c>
      <c r="B493" s="39">
        <v>2985</v>
      </c>
    </row>
    <row r="494" spans="1:2" x14ac:dyDescent="0.25">
      <c r="A494" s="14" t="s">
        <v>5274</v>
      </c>
      <c r="B494" s="39">
        <v>2985</v>
      </c>
    </row>
    <row r="495" spans="1:2" x14ac:dyDescent="0.25">
      <c r="A495" s="15" t="s">
        <v>7992</v>
      </c>
      <c r="B495" s="40">
        <v>2985</v>
      </c>
    </row>
    <row r="496" spans="1:2" x14ac:dyDescent="0.25">
      <c r="A496" s="8" t="s">
        <v>7401</v>
      </c>
      <c r="B496" s="39">
        <v>27365</v>
      </c>
    </row>
    <row r="497" spans="1:2" x14ac:dyDescent="0.25">
      <c r="A497" s="14" t="s">
        <v>7394</v>
      </c>
      <c r="B497" s="39">
        <v>27365</v>
      </c>
    </row>
    <row r="498" spans="1:2" x14ac:dyDescent="0.25">
      <c r="A498" s="15" t="s">
        <v>7992</v>
      </c>
      <c r="B498" s="40">
        <v>27365</v>
      </c>
    </row>
    <row r="499" spans="1:2" x14ac:dyDescent="0.25">
      <c r="A499" s="8" t="s">
        <v>7436</v>
      </c>
      <c r="B499" s="39">
        <v>22389</v>
      </c>
    </row>
    <row r="500" spans="1:2" x14ac:dyDescent="0.25">
      <c r="A500" s="14" t="s">
        <v>7430</v>
      </c>
      <c r="B500" s="39">
        <v>22389</v>
      </c>
    </row>
    <row r="501" spans="1:2" x14ac:dyDescent="0.25">
      <c r="A501" s="15" t="s">
        <v>7992</v>
      </c>
      <c r="B501" s="40">
        <v>22389</v>
      </c>
    </row>
    <row r="502" spans="1:2" x14ac:dyDescent="0.25">
      <c r="A502" s="8" t="s">
        <v>7790</v>
      </c>
      <c r="B502" s="39">
        <v>23882</v>
      </c>
    </row>
    <row r="503" spans="1:2" x14ac:dyDescent="0.25">
      <c r="A503" s="14" t="s">
        <v>7786</v>
      </c>
      <c r="B503" s="39">
        <v>23882</v>
      </c>
    </row>
    <row r="504" spans="1:2" x14ac:dyDescent="0.25">
      <c r="A504" s="15" t="s">
        <v>7992</v>
      </c>
      <c r="B504" s="40">
        <v>23882</v>
      </c>
    </row>
    <row r="505" spans="1:2" x14ac:dyDescent="0.25">
      <c r="A505" s="8" t="s">
        <v>7522</v>
      </c>
      <c r="B505" s="39">
        <v>23633</v>
      </c>
    </row>
    <row r="506" spans="1:2" x14ac:dyDescent="0.25">
      <c r="A506" s="14" t="s">
        <v>7515</v>
      </c>
      <c r="B506" s="39">
        <v>23633</v>
      </c>
    </row>
    <row r="507" spans="1:2" x14ac:dyDescent="0.25">
      <c r="A507" s="15" t="s">
        <v>7992</v>
      </c>
      <c r="B507" s="40">
        <v>23633</v>
      </c>
    </row>
    <row r="508" spans="1:2" x14ac:dyDescent="0.25">
      <c r="A508" s="8" t="s">
        <v>7651</v>
      </c>
      <c r="B508" s="39">
        <v>23384</v>
      </c>
    </row>
    <row r="509" spans="1:2" x14ac:dyDescent="0.25">
      <c r="A509" s="14" t="s">
        <v>7645</v>
      </c>
      <c r="B509" s="39">
        <v>23384</v>
      </c>
    </row>
    <row r="510" spans="1:2" x14ac:dyDescent="0.25">
      <c r="A510" s="15" t="s">
        <v>7992</v>
      </c>
      <c r="B510" s="40">
        <v>23384</v>
      </c>
    </row>
    <row r="511" spans="1:2" x14ac:dyDescent="0.25">
      <c r="A511" s="8" t="s">
        <v>7346</v>
      </c>
      <c r="B511" s="39">
        <v>11941</v>
      </c>
    </row>
    <row r="512" spans="1:2" x14ac:dyDescent="0.25">
      <c r="A512" s="14" t="s">
        <v>7339</v>
      </c>
      <c r="B512" s="39">
        <v>11941</v>
      </c>
    </row>
    <row r="513" spans="1:2" x14ac:dyDescent="0.25">
      <c r="A513" s="15" t="s">
        <v>7992</v>
      </c>
      <c r="B513" s="40">
        <v>11941</v>
      </c>
    </row>
    <row r="514" spans="1:2" x14ac:dyDescent="0.25">
      <c r="A514" s="8" t="s">
        <v>393</v>
      </c>
      <c r="B514" s="39">
        <v>13029</v>
      </c>
    </row>
    <row r="515" spans="1:2" x14ac:dyDescent="0.25">
      <c r="A515" s="14" t="s">
        <v>386</v>
      </c>
      <c r="B515" s="39">
        <v>13029</v>
      </c>
    </row>
    <row r="516" spans="1:2" x14ac:dyDescent="0.25">
      <c r="A516" s="16" t="s">
        <v>25</v>
      </c>
      <c r="B516" s="41">
        <v>13029</v>
      </c>
    </row>
    <row r="517" spans="1:2" x14ac:dyDescent="0.25">
      <c r="A517" s="8" t="s">
        <v>1555</v>
      </c>
      <c r="B517" s="39">
        <v>11283</v>
      </c>
    </row>
    <row r="518" spans="1:2" x14ac:dyDescent="0.25">
      <c r="A518" s="14" t="s">
        <v>1546</v>
      </c>
      <c r="B518" s="39">
        <v>11283</v>
      </c>
    </row>
    <row r="519" spans="1:2" x14ac:dyDescent="0.25">
      <c r="A519" s="16" t="s">
        <v>25</v>
      </c>
      <c r="B519" s="41">
        <v>11283</v>
      </c>
    </row>
    <row r="520" spans="1:2" x14ac:dyDescent="0.25">
      <c r="A520" s="8" t="s">
        <v>3423</v>
      </c>
      <c r="B520" s="39">
        <v>18907</v>
      </c>
    </row>
    <row r="521" spans="1:2" x14ac:dyDescent="0.25">
      <c r="A521" s="14" t="s">
        <v>5249</v>
      </c>
      <c r="B521" s="39">
        <v>6717</v>
      </c>
    </row>
    <row r="522" spans="1:2" x14ac:dyDescent="0.25">
      <c r="A522" s="15" t="s">
        <v>7992</v>
      </c>
      <c r="B522" s="40">
        <v>6717</v>
      </c>
    </row>
    <row r="523" spans="1:2" x14ac:dyDescent="0.25">
      <c r="A523" s="14" t="s">
        <v>3416</v>
      </c>
      <c r="B523" s="39">
        <v>12190</v>
      </c>
    </row>
    <row r="524" spans="1:2" x14ac:dyDescent="0.25">
      <c r="A524" s="15" t="s">
        <v>7992</v>
      </c>
      <c r="B524" s="40">
        <v>12190</v>
      </c>
    </row>
    <row r="525" spans="1:2" x14ac:dyDescent="0.25">
      <c r="A525" s="8" t="s">
        <v>405</v>
      </c>
      <c r="B525" s="39">
        <v>16118</v>
      </c>
    </row>
    <row r="526" spans="1:2" x14ac:dyDescent="0.25">
      <c r="A526" s="14" t="s">
        <v>394</v>
      </c>
      <c r="B526" s="39">
        <v>16118</v>
      </c>
    </row>
    <row r="527" spans="1:2" x14ac:dyDescent="0.25">
      <c r="A527" s="16" t="s">
        <v>25</v>
      </c>
      <c r="B527" s="41">
        <v>16118</v>
      </c>
    </row>
    <row r="528" spans="1:2" x14ac:dyDescent="0.25">
      <c r="A528" s="8" t="s">
        <v>423</v>
      </c>
      <c r="B528" s="39">
        <v>13701</v>
      </c>
    </row>
    <row r="529" spans="1:2" x14ac:dyDescent="0.25">
      <c r="A529" s="14" t="s">
        <v>415</v>
      </c>
      <c r="B529" s="39">
        <v>13701</v>
      </c>
    </row>
    <row r="530" spans="1:2" x14ac:dyDescent="0.25">
      <c r="A530" s="16" t="s">
        <v>25</v>
      </c>
      <c r="B530" s="41">
        <v>13701</v>
      </c>
    </row>
    <row r="531" spans="1:2" x14ac:dyDescent="0.25">
      <c r="A531" s="8" t="s">
        <v>431</v>
      </c>
      <c r="B531" s="39">
        <v>16118</v>
      </c>
    </row>
    <row r="532" spans="1:2" x14ac:dyDescent="0.25">
      <c r="A532" s="14" t="s">
        <v>424</v>
      </c>
      <c r="B532" s="39">
        <v>16118</v>
      </c>
    </row>
    <row r="533" spans="1:2" x14ac:dyDescent="0.25">
      <c r="A533" s="16" t="s">
        <v>25</v>
      </c>
      <c r="B533" s="41">
        <v>16118</v>
      </c>
    </row>
    <row r="534" spans="1:2" x14ac:dyDescent="0.25">
      <c r="A534" s="8" t="s">
        <v>5683</v>
      </c>
      <c r="B534" s="39">
        <v>13185</v>
      </c>
    </row>
    <row r="535" spans="1:2" x14ac:dyDescent="0.25">
      <c r="A535" s="14" t="s">
        <v>5676</v>
      </c>
      <c r="B535" s="39">
        <v>13185</v>
      </c>
    </row>
    <row r="536" spans="1:2" x14ac:dyDescent="0.25">
      <c r="A536" s="15" t="s">
        <v>7992</v>
      </c>
      <c r="B536" s="40">
        <v>13185</v>
      </c>
    </row>
    <row r="537" spans="1:2" x14ac:dyDescent="0.25">
      <c r="A537" s="8" t="s">
        <v>623</v>
      </c>
      <c r="B537" s="39">
        <v>23756</v>
      </c>
    </row>
    <row r="538" spans="1:2" x14ac:dyDescent="0.25">
      <c r="A538" s="14" t="s">
        <v>616</v>
      </c>
      <c r="B538" s="39">
        <v>23756</v>
      </c>
    </row>
    <row r="539" spans="1:2" x14ac:dyDescent="0.25">
      <c r="A539" s="15" t="s">
        <v>7992</v>
      </c>
      <c r="B539" s="40">
        <v>13682</v>
      </c>
    </row>
    <row r="540" spans="1:2" x14ac:dyDescent="0.25">
      <c r="A540" s="16" t="s">
        <v>25</v>
      </c>
      <c r="B540" s="41">
        <v>10074</v>
      </c>
    </row>
    <row r="541" spans="1:2" x14ac:dyDescent="0.25">
      <c r="A541" s="8" t="s">
        <v>6539</v>
      </c>
      <c r="B541" s="39">
        <v>11941</v>
      </c>
    </row>
    <row r="542" spans="1:2" x14ac:dyDescent="0.25">
      <c r="A542" s="14" t="s">
        <v>6533</v>
      </c>
      <c r="B542" s="39">
        <v>11941</v>
      </c>
    </row>
    <row r="543" spans="1:2" x14ac:dyDescent="0.25">
      <c r="A543" s="15" t="s">
        <v>7992</v>
      </c>
      <c r="B543" s="40">
        <v>11941</v>
      </c>
    </row>
    <row r="544" spans="1:2" x14ac:dyDescent="0.25">
      <c r="A544" s="8" t="s">
        <v>2913</v>
      </c>
      <c r="B544" s="39">
        <v>12439</v>
      </c>
    </row>
    <row r="545" spans="1:2" x14ac:dyDescent="0.25">
      <c r="A545" s="14" t="s">
        <v>2905</v>
      </c>
      <c r="B545" s="39">
        <v>12439</v>
      </c>
    </row>
    <row r="546" spans="1:2" x14ac:dyDescent="0.25">
      <c r="A546" s="15" t="s">
        <v>7992</v>
      </c>
      <c r="B546" s="40">
        <v>12439</v>
      </c>
    </row>
    <row r="547" spans="1:2" x14ac:dyDescent="0.25">
      <c r="A547" s="8" t="s">
        <v>3644</v>
      </c>
      <c r="B547" s="39">
        <v>16387</v>
      </c>
    </row>
    <row r="548" spans="1:2" x14ac:dyDescent="0.25">
      <c r="A548" s="14" t="s">
        <v>3638</v>
      </c>
      <c r="B548" s="39">
        <v>16387</v>
      </c>
    </row>
    <row r="549" spans="1:2" x14ac:dyDescent="0.25">
      <c r="A549" s="16" t="s">
        <v>25</v>
      </c>
      <c r="B549" s="41">
        <v>16387</v>
      </c>
    </row>
    <row r="550" spans="1:2" x14ac:dyDescent="0.25">
      <c r="A550" s="8" t="s">
        <v>3937</v>
      </c>
      <c r="B550" s="39">
        <v>10448</v>
      </c>
    </row>
    <row r="551" spans="1:2" x14ac:dyDescent="0.25">
      <c r="A551" s="14" t="s">
        <v>3930</v>
      </c>
      <c r="B551" s="39">
        <v>10448</v>
      </c>
    </row>
    <row r="552" spans="1:2" x14ac:dyDescent="0.25">
      <c r="A552" s="15" t="s">
        <v>7992</v>
      </c>
      <c r="B552" s="40">
        <v>10448</v>
      </c>
    </row>
    <row r="553" spans="1:2" x14ac:dyDescent="0.25">
      <c r="A553" s="8" t="s">
        <v>6405</v>
      </c>
      <c r="B553" s="39">
        <v>26058</v>
      </c>
    </row>
    <row r="554" spans="1:2" x14ac:dyDescent="0.25">
      <c r="A554" s="14" t="s">
        <v>6400</v>
      </c>
      <c r="B554" s="39">
        <v>26058</v>
      </c>
    </row>
    <row r="555" spans="1:2" x14ac:dyDescent="0.25">
      <c r="A555" s="16" t="s">
        <v>25</v>
      </c>
      <c r="B555" s="41">
        <v>26058</v>
      </c>
    </row>
    <row r="556" spans="1:2" x14ac:dyDescent="0.25">
      <c r="A556" s="8" t="s">
        <v>2896</v>
      </c>
      <c r="B556" s="39">
        <v>37316</v>
      </c>
    </row>
    <row r="557" spans="1:2" x14ac:dyDescent="0.25">
      <c r="A557" s="14" t="s">
        <v>2889</v>
      </c>
      <c r="B557" s="39">
        <v>37316</v>
      </c>
    </row>
    <row r="558" spans="1:2" x14ac:dyDescent="0.25">
      <c r="A558" s="15" t="s">
        <v>7992</v>
      </c>
      <c r="B558" s="40">
        <v>37316</v>
      </c>
    </row>
    <row r="559" spans="1:2" x14ac:dyDescent="0.25">
      <c r="A559" s="8" t="s">
        <v>7500</v>
      </c>
      <c r="B559" s="39">
        <v>10477</v>
      </c>
    </row>
    <row r="560" spans="1:2" x14ac:dyDescent="0.25">
      <c r="A560" s="14" t="s">
        <v>7493</v>
      </c>
      <c r="B560" s="39">
        <v>10477</v>
      </c>
    </row>
    <row r="561" spans="1:2" x14ac:dyDescent="0.25">
      <c r="A561" s="16" t="s">
        <v>25</v>
      </c>
      <c r="B561" s="41">
        <v>10477</v>
      </c>
    </row>
    <row r="562" spans="1:2" x14ac:dyDescent="0.25">
      <c r="A562" s="8" t="s">
        <v>6771</v>
      </c>
      <c r="B562" s="39">
        <v>21145</v>
      </c>
    </row>
    <row r="563" spans="1:2" x14ac:dyDescent="0.25">
      <c r="A563" s="14" t="s">
        <v>6764</v>
      </c>
      <c r="B563" s="39">
        <v>21145</v>
      </c>
    </row>
    <row r="564" spans="1:2" x14ac:dyDescent="0.25">
      <c r="A564" s="15" t="s">
        <v>7992</v>
      </c>
      <c r="B564" s="40">
        <v>21145</v>
      </c>
    </row>
    <row r="565" spans="1:2" x14ac:dyDescent="0.25">
      <c r="A565" s="8" t="s">
        <v>449</v>
      </c>
      <c r="B565" s="39">
        <v>25423</v>
      </c>
    </row>
    <row r="566" spans="1:2" x14ac:dyDescent="0.25">
      <c r="A566" s="14" t="s">
        <v>442</v>
      </c>
      <c r="B566" s="39">
        <v>25423</v>
      </c>
    </row>
    <row r="567" spans="1:2" x14ac:dyDescent="0.25">
      <c r="A567" s="15" t="s">
        <v>7992</v>
      </c>
      <c r="B567" s="40">
        <v>7961</v>
      </c>
    </row>
    <row r="568" spans="1:2" x14ac:dyDescent="0.25">
      <c r="A568" s="16" t="s">
        <v>25</v>
      </c>
      <c r="B568" s="41">
        <v>17462</v>
      </c>
    </row>
    <row r="569" spans="1:2" x14ac:dyDescent="0.25">
      <c r="A569" s="8" t="s">
        <v>3050</v>
      </c>
      <c r="B569" s="39">
        <v>4975</v>
      </c>
    </row>
    <row r="570" spans="1:2" x14ac:dyDescent="0.25">
      <c r="A570" s="14" t="s">
        <v>3044</v>
      </c>
      <c r="B570" s="39">
        <v>4975</v>
      </c>
    </row>
    <row r="571" spans="1:2" x14ac:dyDescent="0.25">
      <c r="A571" s="15" t="s">
        <v>7992</v>
      </c>
      <c r="B571" s="40">
        <v>4975</v>
      </c>
    </row>
    <row r="572" spans="1:2" x14ac:dyDescent="0.25">
      <c r="A572" s="8" t="s">
        <v>1367</v>
      </c>
      <c r="B572" s="39">
        <v>23136</v>
      </c>
    </row>
    <row r="573" spans="1:2" x14ac:dyDescent="0.25">
      <c r="A573" s="14" t="s">
        <v>1359</v>
      </c>
      <c r="B573" s="39">
        <v>23136</v>
      </c>
    </row>
    <row r="574" spans="1:2" x14ac:dyDescent="0.25">
      <c r="A574" s="15" t="s">
        <v>7992</v>
      </c>
      <c r="B574" s="40">
        <v>23136</v>
      </c>
    </row>
    <row r="575" spans="1:2" x14ac:dyDescent="0.25">
      <c r="A575" s="8" t="s">
        <v>6247</v>
      </c>
      <c r="B575" s="39">
        <v>8462</v>
      </c>
    </row>
    <row r="576" spans="1:2" x14ac:dyDescent="0.25">
      <c r="A576" s="14" t="s">
        <v>6240</v>
      </c>
      <c r="B576" s="39">
        <v>8462</v>
      </c>
    </row>
    <row r="577" spans="1:2" x14ac:dyDescent="0.25">
      <c r="A577" s="16" t="s">
        <v>25</v>
      </c>
      <c r="B577" s="41">
        <v>8462</v>
      </c>
    </row>
    <row r="578" spans="1:2" x14ac:dyDescent="0.25">
      <c r="A578" s="8" t="s">
        <v>6749</v>
      </c>
      <c r="B578" s="39">
        <v>11443</v>
      </c>
    </row>
    <row r="579" spans="1:2" x14ac:dyDescent="0.25">
      <c r="A579" s="14" t="s">
        <v>6744</v>
      </c>
      <c r="B579" s="39">
        <v>11443</v>
      </c>
    </row>
    <row r="580" spans="1:2" x14ac:dyDescent="0.25">
      <c r="A580" s="15" t="s">
        <v>7992</v>
      </c>
      <c r="B580" s="40">
        <v>11443</v>
      </c>
    </row>
    <row r="581" spans="1:2" x14ac:dyDescent="0.25">
      <c r="A581" s="8" t="s">
        <v>5148</v>
      </c>
      <c r="B581" s="39">
        <v>12439</v>
      </c>
    </row>
    <row r="582" spans="1:2" x14ac:dyDescent="0.25">
      <c r="A582" s="14" t="s">
        <v>5142</v>
      </c>
      <c r="B582" s="39">
        <v>12439</v>
      </c>
    </row>
    <row r="583" spans="1:2" x14ac:dyDescent="0.25">
      <c r="A583" s="15" t="s">
        <v>7992</v>
      </c>
      <c r="B583" s="40">
        <v>12439</v>
      </c>
    </row>
    <row r="584" spans="1:2" x14ac:dyDescent="0.25">
      <c r="A584" s="8" t="s">
        <v>7387</v>
      </c>
      <c r="B584" s="39">
        <v>13682</v>
      </c>
    </row>
    <row r="585" spans="1:2" x14ac:dyDescent="0.25">
      <c r="A585" s="14" t="s">
        <v>7381</v>
      </c>
      <c r="B585" s="39">
        <v>13682</v>
      </c>
    </row>
    <row r="586" spans="1:2" x14ac:dyDescent="0.25">
      <c r="A586" s="15" t="s">
        <v>7992</v>
      </c>
      <c r="B586" s="40">
        <v>13682</v>
      </c>
    </row>
    <row r="587" spans="1:2" x14ac:dyDescent="0.25">
      <c r="A587" s="8" t="s">
        <v>458</v>
      </c>
      <c r="B587" s="39">
        <v>12626</v>
      </c>
    </row>
    <row r="588" spans="1:2" x14ac:dyDescent="0.25">
      <c r="A588" s="14" t="s">
        <v>450</v>
      </c>
      <c r="B588" s="39">
        <v>12626</v>
      </c>
    </row>
    <row r="589" spans="1:2" x14ac:dyDescent="0.25">
      <c r="A589" s="16" t="s">
        <v>25</v>
      </c>
      <c r="B589" s="41">
        <v>12626</v>
      </c>
    </row>
    <row r="590" spans="1:2" x14ac:dyDescent="0.25">
      <c r="A590" s="8" t="s">
        <v>6116</v>
      </c>
      <c r="B590" s="39">
        <v>2736</v>
      </c>
    </row>
    <row r="591" spans="1:2" x14ac:dyDescent="0.25">
      <c r="A591" s="14" t="s">
        <v>6107</v>
      </c>
      <c r="B591" s="39">
        <v>2736</v>
      </c>
    </row>
    <row r="592" spans="1:2" x14ac:dyDescent="0.25">
      <c r="A592" s="15" t="s">
        <v>7992</v>
      </c>
      <c r="B592" s="40">
        <v>2736</v>
      </c>
    </row>
    <row r="593" spans="1:2" x14ac:dyDescent="0.25">
      <c r="A593" s="8" t="s">
        <v>468</v>
      </c>
      <c r="B593" s="39">
        <v>8059</v>
      </c>
    </row>
    <row r="594" spans="1:2" x14ac:dyDescent="0.25">
      <c r="A594" s="14" t="s">
        <v>459</v>
      </c>
      <c r="B594" s="39">
        <v>8059</v>
      </c>
    </row>
    <row r="595" spans="1:2" x14ac:dyDescent="0.25">
      <c r="A595" s="16" t="s">
        <v>25</v>
      </c>
      <c r="B595" s="41">
        <v>8059</v>
      </c>
    </row>
    <row r="596" spans="1:2" x14ac:dyDescent="0.25">
      <c r="A596" s="8" t="s">
        <v>1033</v>
      </c>
      <c r="B596" s="39">
        <v>20014</v>
      </c>
    </row>
    <row r="597" spans="1:2" x14ac:dyDescent="0.25">
      <c r="A597" s="14" t="s">
        <v>1026</v>
      </c>
      <c r="B597" s="39">
        <v>20014</v>
      </c>
    </row>
    <row r="598" spans="1:2" x14ac:dyDescent="0.25">
      <c r="A598" s="16" t="s">
        <v>25</v>
      </c>
      <c r="B598" s="41">
        <v>20014</v>
      </c>
    </row>
    <row r="599" spans="1:2" x14ac:dyDescent="0.25">
      <c r="A599" s="8" t="s">
        <v>7380</v>
      </c>
      <c r="B599" s="39">
        <v>15324</v>
      </c>
    </row>
    <row r="600" spans="1:2" x14ac:dyDescent="0.25">
      <c r="A600" s="14" t="s">
        <v>7373</v>
      </c>
      <c r="B600" s="39">
        <v>15324</v>
      </c>
    </row>
    <row r="601" spans="1:2" x14ac:dyDescent="0.25">
      <c r="A601" s="15" t="s">
        <v>7992</v>
      </c>
      <c r="B601" s="40">
        <v>9951</v>
      </c>
    </row>
    <row r="602" spans="1:2" x14ac:dyDescent="0.25">
      <c r="A602" s="16" t="s">
        <v>25</v>
      </c>
      <c r="B602" s="41">
        <v>5373</v>
      </c>
    </row>
    <row r="603" spans="1:2" x14ac:dyDescent="0.25">
      <c r="A603" s="8" t="s">
        <v>477</v>
      </c>
      <c r="B603" s="39">
        <v>7961</v>
      </c>
    </row>
    <row r="604" spans="1:2" x14ac:dyDescent="0.25">
      <c r="A604" s="14" t="s">
        <v>477</v>
      </c>
      <c r="B604" s="39">
        <v>7961</v>
      </c>
    </row>
    <row r="605" spans="1:2" x14ac:dyDescent="0.25">
      <c r="A605" s="15" t="s">
        <v>7992</v>
      </c>
      <c r="B605" s="40">
        <v>7961</v>
      </c>
    </row>
    <row r="606" spans="1:2" x14ac:dyDescent="0.25">
      <c r="A606" s="8" t="s">
        <v>4487</v>
      </c>
      <c r="B606" s="39">
        <v>7463</v>
      </c>
    </row>
    <row r="607" spans="1:2" x14ac:dyDescent="0.25">
      <c r="A607" s="14" t="s">
        <v>4487</v>
      </c>
      <c r="B607" s="39">
        <v>7463</v>
      </c>
    </row>
    <row r="608" spans="1:2" x14ac:dyDescent="0.25">
      <c r="A608" s="15" t="s">
        <v>7992</v>
      </c>
      <c r="B608" s="40">
        <v>7463</v>
      </c>
    </row>
    <row r="609" spans="1:2" x14ac:dyDescent="0.25">
      <c r="A609" s="8" t="s">
        <v>510</v>
      </c>
      <c r="B609" s="39">
        <v>18487</v>
      </c>
    </row>
    <row r="610" spans="1:2" x14ac:dyDescent="0.25">
      <c r="A610" s="14" t="s">
        <v>503</v>
      </c>
      <c r="B610" s="39">
        <v>18487</v>
      </c>
    </row>
    <row r="611" spans="1:2" x14ac:dyDescent="0.25">
      <c r="A611" s="15" t="s">
        <v>7992</v>
      </c>
      <c r="B611" s="40">
        <v>3980</v>
      </c>
    </row>
    <row r="612" spans="1:2" x14ac:dyDescent="0.25">
      <c r="A612" s="16" t="s">
        <v>25</v>
      </c>
      <c r="B612" s="41">
        <v>14507</v>
      </c>
    </row>
    <row r="613" spans="1:2" x14ac:dyDescent="0.25">
      <c r="A613" s="8" t="s">
        <v>7917</v>
      </c>
      <c r="B613" s="39">
        <v>20897</v>
      </c>
    </row>
    <row r="614" spans="1:2" x14ac:dyDescent="0.25">
      <c r="A614" s="14" t="s">
        <v>7911</v>
      </c>
      <c r="B614" s="39">
        <v>20897</v>
      </c>
    </row>
    <row r="615" spans="1:2" x14ac:dyDescent="0.25">
      <c r="A615" s="15" t="s">
        <v>7992</v>
      </c>
      <c r="B615" s="40">
        <v>20897</v>
      </c>
    </row>
    <row r="616" spans="1:2" x14ac:dyDescent="0.25">
      <c r="A616" s="8" t="s">
        <v>7773</v>
      </c>
      <c r="B616" s="39">
        <v>22141</v>
      </c>
    </row>
    <row r="617" spans="1:2" x14ac:dyDescent="0.25">
      <c r="A617" s="14" t="s">
        <v>7767</v>
      </c>
      <c r="B617" s="39">
        <v>22141</v>
      </c>
    </row>
    <row r="618" spans="1:2" x14ac:dyDescent="0.25">
      <c r="A618" s="15" t="s">
        <v>7992</v>
      </c>
      <c r="B618" s="40">
        <v>22141</v>
      </c>
    </row>
    <row r="619" spans="1:2" x14ac:dyDescent="0.25">
      <c r="A619" s="8" t="s">
        <v>7871</v>
      </c>
      <c r="B619" s="39">
        <v>20897</v>
      </c>
    </row>
    <row r="620" spans="1:2" x14ac:dyDescent="0.25">
      <c r="A620" s="14" t="s">
        <v>7865</v>
      </c>
      <c r="B620" s="39">
        <v>20897</v>
      </c>
    </row>
    <row r="621" spans="1:2" x14ac:dyDescent="0.25">
      <c r="A621" s="15" t="s">
        <v>7992</v>
      </c>
      <c r="B621" s="40">
        <v>20897</v>
      </c>
    </row>
    <row r="622" spans="1:2" x14ac:dyDescent="0.25">
      <c r="A622" s="8" t="s">
        <v>7820</v>
      </c>
      <c r="B622" s="39">
        <v>22389</v>
      </c>
    </row>
    <row r="623" spans="1:2" x14ac:dyDescent="0.25">
      <c r="A623" s="14" t="s">
        <v>7814</v>
      </c>
      <c r="B623" s="39">
        <v>22389</v>
      </c>
    </row>
    <row r="624" spans="1:2" x14ac:dyDescent="0.25">
      <c r="A624" s="15" t="s">
        <v>7992</v>
      </c>
      <c r="B624" s="40">
        <v>22389</v>
      </c>
    </row>
    <row r="625" spans="1:2" x14ac:dyDescent="0.25">
      <c r="A625" s="8" t="s">
        <v>7537</v>
      </c>
      <c r="B625" s="39">
        <v>38559</v>
      </c>
    </row>
    <row r="626" spans="1:2" x14ac:dyDescent="0.25">
      <c r="A626" s="14" t="s">
        <v>7530</v>
      </c>
      <c r="B626" s="39">
        <v>38559</v>
      </c>
    </row>
    <row r="627" spans="1:2" x14ac:dyDescent="0.25">
      <c r="A627" s="15" t="s">
        <v>7992</v>
      </c>
      <c r="B627" s="40">
        <v>38559</v>
      </c>
    </row>
    <row r="628" spans="1:2" x14ac:dyDescent="0.25">
      <c r="A628" s="8" t="s">
        <v>4107</v>
      </c>
      <c r="B628" s="39">
        <v>19653</v>
      </c>
    </row>
    <row r="629" spans="1:2" x14ac:dyDescent="0.25">
      <c r="A629" s="14" t="s">
        <v>4100</v>
      </c>
      <c r="B629" s="39">
        <v>19653</v>
      </c>
    </row>
    <row r="630" spans="1:2" x14ac:dyDescent="0.25">
      <c r="A630" s="15" t="s">
        <v>7992</v>
      </c>
      <c r="B630" s="40">
        <v>19653</v>
      </c>
    </row>
    <row r="631" spans="1:2" x14ac:dyDescent="0.25">
      <c r="A631" s="8" t="s">
        <v>7840</v>
      </c>
      <c r="B631" s="39">
        <v>20897</v>
      </c>
    </row>
    <row r="632" spans="1:2" x14ac:dyDescent="0.25">
      <c r="A632" s="14" t="s">
        <v>7833</v>
      </c>
      <c r="B632" s="39">
        <v>20897</v>
      </c>
    </row>
    <row r="633" spans="1:2" x14ac:dyDescent="0.25">
      <c r="A633" s="15" t="s">
        <v>7992</v>
      </c>
      <c r="B633" s="40">
        <v>20897</v>
      </c>
    </row>
    <row r="634" spans="1:2" x14ac:dyDescent="0.25">
      <c r="A634" s="8" t="s">
        <v>4158</v>
      </c>
      <c r="B634" s="39">
        <v>51247</v>
      </c>
    </row>
    <row r="635" spans="1:2" x14ac:dyDescent="0.25">
      <c r="A635" s="14" t="s">
        <v>4152</v>
      </c>
      <c r="B635" s="39">
        <v>51247</v>
      </c>
    </row>
    <row r="636" spans="1:2" x14ac:dyDescent="0.25">
      <c r="A636" s="15" t="s">
        <v>7992</v>
      </c>
      <c r="B636" s="40">
        <v>51247</v>
      </c>
    </row>
    <row r="637" spans="1:2" x14ac:dyDescent="0.25">
      <c r="A637" s="8" t="s">
        <v>7266</v>
      </c>
      <c r="B637" s="39">
        <v>23633</v>
      </c>
    </row>
    <row r="638" spans="1:2" x14ac:dyDescent="0.25">
      <c r="A638" s="14" t="s">
        <v>7261</v>
      </c>
      <c r="B638" s="39">
        <v>23633</v>
      </c>
    </row>
    <row r="639" spans="1:2" x14ac:dyDescent="0.25">
      <c r="A639" s="15" t="s">
        <v>7992</v>
      </c>
      <c r="B639" s="40">
        <v>23633</v>
      </c>
    </row>
    <row r="640" spans="1:2" x14ac:dyDescent="0.25">
      <c r="A640" s="8" t="s">
        <v>5509</v>
      </c>
      <c r="B640" s="39">
        <v>20648</v>
      </c>
    </row>
    <row r="641" spans="1:2" x14ac:dyDescent="0.25">
      <c r="A641" s="14" t="s">
        <v>5502</v>
      </c>
      <c r="B641" s="39">
        <v>20648</v>
      </c>
    </row>
    <row r="642" spans="1:2" x14ac:dyDescent="0.25">
      <c r="A642" s="15" t="s">
        <v>7992</v>
      </c>
      <c r="B642" s="40">
        <v>20648</v>
      </c>
    </row>
    <row r="643" spans="1:2" x14ac:dyDescent="0.25">
      <c r="A643" s="8" t="s">
        <v>7279</v>
      </c>
      <c r="B643" s="39">
        <v>31594</v>
      </c>
    </row>
    <row r="644" spans="1:2" x14ac:dyDescent="0.25">
      <c r="A644" s="14" t="s">
        <v>7273</v>
      </c>
      <c r="B644" s="39">
        <v>31594</v>
      </c>
    </row>
    <row r="645" spans="1:2" x14ac:dyDescent="0.25">
      <c r="A645" s="15" t="s">
        <v>7992</v>
      </c>
      <c r="B645" s="40">
        <v>31594</v>
      </c>
    </row>
    <row r="646" spans="1:2" x14ac:dyDescent="0.25">
      <c r="A646" s="8" t="s">
        <v>7429</v>
      </c>
      <c r="B646" s="39">
        <v>18907</v>
      </c>
    </row>
    <row r="647" spans="1:2" x14ac:dyDescent="0.25">
      <c r="A647" s="14" t="s">
        <v>7422</v>
      </c>
      <c r="B647" s="39">
        <v>18907</v>
      </c>
    </row>
    <row r="648" spans="1:2" x14ac:dyDescent="0.25">
      <c r="A648" s="15" t="s">
        <v>7992</v>
      </c>
      <c r="B648" s="40">
        <v>18907</v>
      </c>
    </row>
    <row r="649" spans="1:2" x14ac:dyDescent="0.25">
      <c r="A649" s="8" t="s">
        <v>4099</v>
      </c>
      <c r="B649" s="39">
        <v>9537</v>
      </c>
    </row>
    <row r="650" spans="1:2" x14ac:dyDescent="0.25">
      <c r="A650" s="14" t="s">
        <v>4091</v>
      </c>
      <c r="B650" s="39">
        <v>9537</v>
      </c>
    </row>
    <row r="651" spans="1:2" x14ac:dyDescent="0.25">
      <c r="A651" s="16" t="s">
        <v>25</v>
      </c>
      <c r="B651" s="41">
        <v>9537</v>
      </c>
    </row>
    <row r="652" spans="1:2" x14ac:dyDescent="0.25">
      <c r="A652" s="8" t="s">
        <v>2568</v>
      </c>
      <c r="B652" s="39">
        <v>16118</v>
      </c>
    </row>
    <row r="653" spans="1:2" x14ac:dyDescent="0.25">
      <c r="A653" s="14" t="s">
        <v>2560</v>
      </c>
      <c r="B653" s="39">
        <v>16118</v>
      </c>
    </row>
    <row r="654" spans="1:2" x14ac:dyDescent="0.25">
      <c r="A654" s="16" t="s">
        <v>25</v>
      </c>
      <c r="B654" s="41">
        <v>16118</v>
      </c>
    </row>
    <row r="655" spans="1:2" x14ac:dyDescent="0.25">
      <c r="A655" s="8" t="s">
        <v>4185</v>
      </c>
      <c r="B655" s="39">
        <v>7463</v>
      </c>
    </row>
    <row r="656" spans="1:2" x14ac:dyDescent="0.25">
      <c r="A656" s="14" t="s">
        <v>4185</v>
      </c>
      <c r="B656" s="39">
        <v>7463</v>
      </c>
    </row>
    <row r="657" spans="1:2" x14ac:dyDescent="0.25">
      <c r="A657" s="15" t="s">
        <v>7992</v>
      </c>
      <c r="B657" s="40">
        <v>7463</v>
      </c>
    </row>
    <row r="658" spans="1:2" x14ac:dyDescent="0.25">
      <c r="A658" s="8" t="s">
        <v>7166</v>
      </c>
      <c r="B658" s="39">
        <v>12936</v>
      </c>
    </row>
    <row r="659" spans="1:2" x14ac:dyDescent="0.25">
      <c r="A659" s="14" t="s">
        <v>7160</v>
      </c>
      <c r="B659" s="39">
        <v>12936</v>
      </c>
    </row>
    <row r="660" spans="1:2" x14ac:dyDescent="0.25">
      <c r="A660" s="15" t="s">
        <v>7992</v>
      </c>
      <c r="B660" s="40">
        <v>12936</v>
      </c>
    </row>
    <row r="661" spans="1:2" x14ac:dyDescent="0.25">
      <c r="A661" s="8" t="s">
        <v>1385</v>
      </c>
      <c r="B661" s="39">
        <v>22431</v>
      </c>
    </row>
    <row r="662" spans="1:2" x14ac:dyDescent="0.25">
      <c r="A662" s="14" t="s">
        <v>1378</v>
      </c>
      <c r="B662" s="39">
        <v>22431</v>
      </c>
    </row>
    <row r="663" spans="1:2" x14ac:dyDescent="0.25">
      <c r="A663" s="16" t="s">
        <v>25</v>
      </c>
      <c r="B663" s="41">
        <v>22431</v>
      </c>
    </row>
    <row r="664" spans="1:2" x14ac:dyDescent="0.25">
      <c r="A664" s="8" t="s">
        <v>377</v>
      </c>
      <c r="B664" s="39">
        <v>4478</v>
      </c>
    </row>
    <row r="665" spans="1:2" x14ac:dyDescent="0.25">
      <c r="A665" s="14" t="s">
        <v>368</v>
      </c>
      <c r="B665" s="39">
        <v>4478</v>
      </c>
    </row>
    <row r="666" spans="1:2" x14ac:dyDescent="0.25">
      <c r="A666" s="15" t="s">
        <v>7992</v>
      </c>
      <c r="B666" s="40">
        <v>4478</v>
      </c>
    </row>
    <row r="667" spans="1:2" x14ac:dyDescent="0.25">
      <c r="A667" s="8" t="s">
        <v>7152</v>
      </c>
      <c r="B667" s="39">
        <v>30847</v>
      </c>
    </row>
    <row r="668" spans="1:2" x14ac:dyDescent="0.25">
      <c r="A668" s="14" t="s">
        <v>7146</v>
      </c>
      <c r="B668" s="39">
        <v>30847</v>
      </c>
    </row>
    <row r="669" spans="1:2" x14ac:dyDescent="0.25">
      <c r="A669" s="15" t="s">
        <v>7992</v>
      </c>
      <c r="B669" s="40">
        <v>30847</v>
      </c>
    </row>
    <row r="670" spans="1:2" x14ac:dyDescent="0.25">
      <c r="A670" s="8" t="s">
        <v>3191</v>
      </c>
      <c r="B670" s="39">
        <v>4975</v>
      </c>
    </row>
    <row r="671" spans="1:2" x14ac:dyDescent="0.25">
      <c r="A671" s="14" t="s">
        <v>3183</v>
      </c>
      <c r="B671" s="39">
        <v>4975</v>
      </c>
    </row>
    <row r="672" spans="1:2" x14ac:dyDescent="0.25">
      <c r="A672" s="15" t="s">
        <v>7992</v>
      </c>
      <c r="B672" s="40">
        <v>4975</v>
      </c>
    </row>
    <row r="673" spans="1:2" x14ac:dyDescent="0.25">
      <c r="A673" s="8" t="s">
        <v>87</v>
      </c>
      <c r="B673" s="39">
        <v>104996</v>
      </c>
    </row>
    <row r="674" spans="1:2" x14ac:dyDescent="0.25">
      <c r="A674" s="14" t="s">
        <v>77</v>
      </c>
      <c r="B674" s="39">
        <v>11014</v>
      </c>
    </row>
    <row r="675" spans="1:2" x14ac:dyDescent="0.25">
      <c r="A675" s="16" t="s">
        <v>25</v>
      </c>
      <c r="B675" s="41">
        <v>11014</v>
      </c>
    </row>
    <row r="676" spans="1:2" x14ac:dyDescent="0.25">
      <c r="A676" s="14" t="s">
        <v>4290</v>
      </c>
      <c r="B676" s="39">
        <v>22389</v>
      </c>
    </row>
    <row r="677" spans="1:2" x14ac:dyDescent="0.25">
      <c r="A677" s="15" t="s">
        <v>7992</v>
      </c>
      <c r="B677" s="40">
        <v>22389</v>
      </c>
    </row>
    <row r="678" spans="1:2" x14ac:dyDescent="0.25">
      <c r="A678" s="14" t="s">
        <v>296</v>
      </c>
      <c r="B678" s="39">
        <v>14910</v>
      </c>
    </row>
    <row r="679" spans="1:2" x14ac:dyDescent="0.25">
      <c r="A679" s="16" t="s">
        <v>25</v>
      </c>
      <c r="B679" s="41">
        <v>14910</v>
      </c>
    </row>
    <row r="680" spans="1:2" x14ac:dyDescent="0.25">
      <c r="A680" s="14" t="s">
        <v>560</v>
      </c>
      <c r="B680" s="39">
        <v>17999</v>
      </c>
    </row>
    <row r="681" spans="1:2" x14ac:dyDescent="0.25">
      <c r="A681" s="16" t="s">
        <v>25</v>
      </c>
      <c r="B681" s="41">
        <v>17999</v>
      </c>
    </row>
    <row r="682" spans="1:2" x14ac:dyDescent="0.25">
      <c r="A682" s="14" t="s">
        <v>805</v>
      </c>
      <c r="B682" s="39">
        <v>16118</v>
      </c>
    </row>
    <row r="683" spans="1:2" x14ac:dyDescent="0.25">
      <c r="A683" s="16" t="s">
        <v>25</v>
      </c>
      <c r="B683" s="41">
        <v>16118</v>
      </c>
    </row>
    <row r="684" spans="1:2" x14ac:dyDescent="0.25">
      <c r="A684" s="14" t="s">
        <v>2983</v>
      </c>
      <c r="B684" s="39">
        <v>12089</v>
      </c>
    </row>
    <row r="685" spans="1:2" x14ac:dyDescent="0.25">
      <c r="A685" s="16" t="s">
        <v>25</v>
      </c>
      <c r="B685" s="41">
        <v>12089</v>
      </c>
    </row>
    <row r="686" spans="1:2" x14ac:dyDescent="0.25">
      <c r="A686" s="14" t="s">
        <v>5128</v>
      </c>
      <c r="B686" s="39">
        <v>10477</v>
      </c>
    </row>
    <row r="687" spans="1:2" x14ac:dyDescent="0.25">
      <c r="A687" s="16" t="s">
        <v>25</v>
      </c>
      <c r="B687" s="41">
        <v>10477</v>
      </c>
    </row>
    <row r="688" spans="1:2" x14ac:dyDescent="0.25">
      <c r="A688" s="8" t="s">
        <v>4211</v>
      </c>
      <c r="B688" s="39">
        <v>12089</v>
      </c>
    </row>
    <row r="689" spans="1:2" x14ac:dyDescent="0.25">
      <c r="A689" s="14" t="s">
        <v>4205</v>
      </c>
      <c r="B689" s="39">
        <v>12089</v>
      </c>
    </row>
    <row r="690" spans="1:2" x14ac:dyDescent="0.25">
      <c r="A690" s="16" t="s">
        <v>25</v>
      </c>
      <c r="B690" s="41">
        <v>12089</v>
      </c>
    </row>
    <row r="691" spans="1:2" x14ac:dyDescent="0.25">
      <c r="A691" s="8" t="s">
        <v>663</v>
      </c>
      <c r="B691" s="39">
        <v>8059</v>
      </c>
    </row>
    <row r="692" spans="1:2" x14ac:dyDescent="0.25">
      <c r="A692" s="14" t="s">
        <v>655</v>
      </c>
      <c r="B692" s="39">
        <v>8059</v>
      </c>
    </row>
    <row r="693" spans="1:2" x14ac:dyDescent="0.25">
      <c r="A693" s="16" t="s">
        <v>25</v>
      </c>
      <c r="B693" s="41">
        <v>8059</v>
      </c>
    </row>
    <row r="694" spans="1:2" x14ac:dyDescent="0.25">
      <c r="A694" s="8" t="s">
        <v>7853</v>
      </c>
      <c r="B694" s="39">
        <v>27365</v>
      </c>
    </row>
    <row r="695" spans="1:2" x14ac:dyDescent="0.25">
      <c r="A695" s="14" t="s">
        <v>7847</v>
      </c>
      <c r="B695" s="39">
        <v>27365</v>
      </c>
    </row>
    <row r="696" spans="1:2" x14ac:dyDescent="0.25">
      <c r="A696" s="15" t="s">
        <v>7992</v>
      </c>
      <c r="B696" s="40">
        <v>27365</v>
      </c>
    </row>
    <row r="697" spans="1:2" x14ac:dyDescent="0.25">
      <c r="A697" s="8" t="s">
        <v>673</v>
      </c>
      <c r="B697" s="39">
        <v>19308</v>
      </c>
    </row>
    <row r="698" spans="1:2" x14ac:dyDescent="0.25">
      <c r="A698" s="14" t="s">
        <v>665</v>
      </c>
      <c r="B698" s="39">
        <v>19308</v>
      </c>
    </row>
    <row r="699" spans="1:2" x14ac:dyDescent="0.25">
      <c r="A699" s="15" t="s">
        <v>7992</v>
      </c>
      <c r="B699" s="40">
        <v>5473</v>
      </c>
    </row>
    <row r="700" spans="1:2" x14ac:dyDescent="0.25">
      <c r="A700" s="16" t="s">
        <v>25</v>
      </c>
      <c r="B700" s="41">
        <v>13835</v>
      </c>
    </row>
    <row r="701" spans="1:2" x14ac:dyDescent="0.25">
      <c r="A701" s="8" t="s">
        <v>7949</v>
      </c>
      <c r="B701" s="39">
        <v>24379</v>
      </c>
    </row>
    <row r="702" spans="1:2" x14ac:dyDescent="0.25">
      <c r="A702" s="14" t="s">
        <v>7943</v>
      </c>
      <c r="B702" s="39">
        <v>24379</v>
      </c>
    </row>
    <row r="703" spans="1:2" x14ac:dyDescent="0.25">
      <c r="A703" s="15" t="s">
        <v>7992</v>
      </c>
      <c r="B703" s="40">
        <v>24379</v>
      </c>
    </row>
    <row r="704" spans="1:2" x14ac:dyDescent="0.25">
      <c r="A704" s="8" t="s">
        <v>2354</v>
      </c>
      <c r="B704" s="39">
        <v>8059</v>
      </c>
    </row>
    <row r="705" spans="1:2" x14ac:dyDescent="0.25">
      <c r="A705" s="14" t="s">
        <v>2346</v>
      </c>
      <c r="B705" s="39">
        <v>8059</v>
      </c>
    </row>
    <row r="706" spans="1:2" x14ac:dyDescent="0.25">
      <c r="A706" s="16" t="s">
        <v>25</v>
      </c>
      <c r="B706" s="41">
        <v>8059</v>
      </c>
    </row>
    <row r="707" spans="1:2" x14ac:dyDescent="0.25">
      <c r="A707" s="8" t="s">
        <v>5917</v>
      </c>
      <c r="B707" s="39">
        <v>10448</v>
      </c>
    </row>
    <row r="708" spans="1:2" x14ac:dyDescent="0.25">
      <c r="A708" s="14" t="s">
        <v>5912</v>
      </c>
      <c r="B708" s="39">
        <v>10448</v>
      </c>
    </row>
    <row r="709" spans="1:2" x14ac:dyDescent="0.25">
      <c r="A709" s="15" t="s">
        <v>7992</v>
      </c>
      <c r="B709" s="40">
        <v>10448</v>
      </c>
    </row>
    <row r="710" spans="1:2" x14ac:dyDescent="0.25">
      <c r="A710" s="8" t="s">
        <v>576</v>
      </c>
      <c r="B710" s="39">
        <v>16118</v>
      </c>
    </row>
    <row r="711" spans="1:2" x14ac:dyDescent="0.25">
      <c r="A711" s="14" t="s">
        <v>570</v>
      </c>
      <c r="B711" s="39">
        <v>16118</v>
      </c>
    </row>
    <row r="712" spans="1:2" x14ac:dyDescent="0.25">
      <c r="A712" s="16" t="s">
        <v>25</v>
      </c>
      <c r="B712" s="41">
        <v>16118</v>
      </c>
    </row>
    <row r="713" spans="1:2" x14ac:dyDescent="0.25">
      <c r="A713" s="8" t="s">
        <v>3286</v>
      </c>
      <c r="B713" s="39">
        <v>16118</v>
      </c>
    </row>
    <row r="714" spans="1:2" x14ac:dyDescent="0.25">
      <c r="A714" s="14" t="s">
        <v>3280</v>
      </c>
      <c r="B714" s="39">
        <v>16118</v>
      </c>
    </row>
    <row r="715" spans="1:2" x14ac:dyDescent="0.25">
      <c r="A715" s="16" t="s">
        <v>25</v>
      </c>
      <c r="B715" s="41">
        <v>16118</v>
      </c>
    </row>
    <row r="716" spans="1:2" x14ac:dyDescent="0.25">
      <c r="A716" s="8" t="s">
        <v>4979</v>
      </c>
      <c r="B716" s="39">
        <v>10448</v>
      </c>
    </row>
    <row r="717" spans="1:2" x14ac:dyDescent="0.25">
      <c r="A717" s="14" t="s">
        <v>4971</v>
      </c>
      <c r="B717" s="39">
        <v>10448</v>
      </c>
    </row>
    <row r="718" spans="1:2" x14ac:dyDescent="0.25">
      <c r="A718" s="15" t="s">
        <v>7992</v>
      </c>
      <c r="B718" s="40">
        <v>10448</v>
      </c>
    </row>
    <row r="719" spans="1:2" x14ac:dyDescent="0.25">
      <c r="A719" s="8" t="s">
        <v>5655</v>
      </c>
      <c r="B719" s="39">
        <v>13432</v>
      </c>
    </row>
    <row r="720" spans="1:2" x14ac:dyDescent="0.25">
      <c r="A720" s="14" t="s">
        <v>5648</v>
      </c>
      <c r="B720" s="39">
        <v>13432</v>
      </c>
    </row>
    <row r="721" spans="1:2" x14ac:dyDescent="0.25">
      <c r="A721" s="16" t="s">
        <v>25</v>
      </c>
      <c r="B721" s="41">
        <v>13432</v>
      </c>
    </row>
    <row r="722" spans="1:2" x14ac:dyDescent="0.25">
      <c r="A722" s="8" t="s">
        <v>3182</v>
      </c>
      <c r="B722" s="39">
        <v>4975</v>
      </c>
    </row>
    <row r="723" spans="1:2" x14ac:dyDescent="0.25">
      <c r="A723" s="14" t="s">
        <v>3175</v>
      </c>
      <c r="B723" s="39">
        <v>4975</v>
      </c>
    </row>
    <row r="724" spans="1:2" x14ac:dyDescent="0.25">
      <c r="A724" s="15" t="s">
        <v>7992</v>
      </c>
      <c r="B724" s="40">
        <v>4975</v>
      </c>
    </row>
    <row r="725" spans="1:2" x14ac:dyDescent="0.25">
      <c r="A725" s="8" t="s">
        <v>1458</v>
      </c>
      <c r="B725" s="39">
        <v>35672</v>
      </c>
    </row>
    <row r="726" spans="1:2" x14ac:dyDescent="0.25">
      <c r="A726" s="14" t="s">
        <v>1451</v>
      </c>
      <c r="B726" s="39">
        <v>35672</v>
      </c>
    </row>
    <row r="727" spans="1:2" x14ac:dyDescent="0.25">
      <c r="A727" s="15" t="s">
        <v>7992</v>
      </c>
      <c r="B727" s="40">
        <v>27613</v>
      </c>
    </row>
    <row r="728" spans="1:2" x14ac:dyDescent="0.25">
      <c r="A728" s="16" t="s">
        <v>25</v>
      </c>
      <c r="B728" s="41">
        <v>8059</v>
      </c>
    </row>
    <row r="729" spans="1:2" x14ac:dyDescent="0.25">
      <c r="A729" s="8" t="s">
        <v>717</v>
      </c>
      <c r="B729" s="39">
        <v>3732</v>
      </c>
    </row>
    <row r="730" spans="1:2" x14ac:dyDescent="0.25">
      <c r="A730" s="14" t="s">
        <v>717</v>
      </c>
      <c r="B730" s="39">
        <v>3732</v>
      </c>
    </row>
    <row r="731" spans="1:2" x14ac:dyDescent="0.25">
      <c r="A731" s="15" t="s">
        <v>7992</v>
      </c>
      <c r="B731" s="40">
        <v>3732</v>
      </c>
    </row>
    <row r="732" spans="1:2" x14ac:dyDescent="0.25">
      <c r="A732" s="8" t="s">
        <v>2857</v>
      </c>
      <c r="B732" s="39">
        <v>16118</v>
      </c>
    </row>
    <row r="733" spans="1:2" x14ac:dyDescent="0.25">
      <c r="A733" s="14" t="s">
        <v>2850</v>
      </c>
      <c r="B733" s="39">
        <v>16118</v>
      </c>
    </row>
    <row r="734" spans="1:2" x14ac:dyDescent="0.25">
      <c r="A734" s="16" t="s">
        <v>25</v>
      </c>
      <c r="B734" s="41">
        <v>16118</v>
      </c>
    </row>
    <row r="735" spans="1:2" x14ac:dyDescent="0.25">
      <c r="A735" s="8" t="s">
        <v>314</v>
      </c>
      <c r="B735" s="39">
        <v>7463</v>
      </c>
    </row>
    <row r="736" spans="1:2" x14ac:dyDescent="0.25">
      <c r="A736" s="14" t="s">
        <v>306</v>
      </c>
      <c r="B736" s="39">
        <v>7463</v>
      </c>
    </row>
    <row r="737" spans="1:2" x14ac:dyDescent="0.25">
      <c r="A737" s="15" t="s">
        <v>7992</v>
      </c>
      <c r="B737" s="40">
        <v>7463</v>
      </c>
    </row>
    <row r="738" spans="1:2" x14ac:dyDescent="0.25">
      <c r="A738" s="8" t="s">
        <v>2849</v>
      </c>
      <c r="B738" s="39">
        <v>4975</v>
      </c>
    </row>
    <row r="739" spans="1:2" x14ac:dyDescent="0.25">
      <c r="A739" s="14" t="s">
        <v>2844</v>
      </c>
      <c r="B739" s="39">
        <v>4975</v>
      </c>
    </row>
    <row r="740" spans="1:2" x14ac:dyDescent="0.25">
      <c r="A740" s="15" t="s">
        <v>7992</v>
      </c>
      <c r="B740" s="40">
        <v>4975</v>
      </c>
    </row>
    <row r="741" spans="1:2" x14ac:dyDescent="0.25">
      <c r="A741" s="8" t="s">
        <v>3964</v>
      </c>
      <c r="B741" s="39">
        <v>4975</v>
      </c>
    </row>
    <row r="742" spans="1:2" x14ac:dyDescent="0.25">
      <c r="A742" s="14" t="s">
        <v>3964</v>
      </c>
      <c r="B742" s="39">
        <v>4975</v>
      </c>
    </row>
    <row r="743" spans="1:2" x14ac:dyDescent="0.25">
      <c r="A743" s="15" t="s">
        <v>7992</v>
      </c>
      <c r="B743" s="40">
        <v>4975</v>
      </c>
    </row>
    <row r="744" spans="1:2" x14ac:dyDescent="0.25">
      <c r="A744" s="8" t="s">
        <v>788</v>
      </c>
      <c r="B744" s="39">
        <v>6985</v>
      </c>
    </row>
    <row r="745" spans="1:2" x14ac:dyDescent="0.25">
      <c r="A745" s="14" t="s">
        <v>781</v>
      </c>
      <c r="B745" s="39">
        <v>6985</v>
      </c>
    </row>
    <row r="746" spans="1:2" x14ac:dyDescent="0.25">
      <c r="A746" s="16" t="s">
        <v>25</v>
      </c>
      <c r="B746" s="41">
        <v>6985</v>
      </c>
    </row>
    <row r="747" spans="1:2" x14ac:dyDescent="0.25">
      <c r="A747" s="8" t="s">
        <v>7608</v>
      </c>
      <c r="B747" s="39">
        <v>9402</v>
      </c>
    </row>
    <row r="748" spans="1:2" x14ac:dyDescent="0.25">
      <c r="A748" s="14" t="s">
        <v>7602</v>
      </c>
      <c r="B748" s="39">
        <v>9402</v>
      </c>
    </row>
    <row r="749" spans="1:2" x14ac:dyDescent="0.25">
      <c r="A749" s="16" t="s">
        <v>25</v>
      </c>
      <c r="B749" s="41">
        <v>9402</v>
      </c>
    </row>
    <row r="750" spans="1:2" x14ac:dyDescent="0.25">
      <c r="A750" s="8" t="s">
        <v>5933</v>
      </c>
      <c r="B750" s="39">
        <v>11941</v>
      </c>
    </row>
    <row r="751" spans="1:2" x14ac:dyDescent="0.25">
      <c r="A751" s="14" t="s">
        <v>5926</v>
      </c>
      <c r="B751" s="39">
        <v>11941</v>
      </c>
    </row>
    <row r="752" spans="1:2" x14ac:dyDescent="0.25">
      <c r="A752" s="15" t="s">
        <v>7992</v>
      </c>
      <c r="B752" s="40">
        <v>11941</v>
      </c>
    </row>
    <row r="753" spans="1:2" x14ac:dyDescent="0.25">
      <c r="A753" s="8" t="s">
        <v>7964</v>
      </c>
      <c r="B753" s="39">
        <v>16419</v>
      </c>
    </row>
    <row r="754" spans="1:2" x14ac:dyDescent="0.25">
      <c r="A754" s="14" t="s">
        <v>7957</v>
      </c>
      <c r="B754" s="39">
        <v>16419</v>
      </c>
    </row>
    <row r="755" spans="1:2" x14ac:dyDescent="0.25">
      <c r="A755" s="15" t="s">
        <v>7992</v>
      </c>
      <c r="B755" s="40">
        <v>16419</v>
      </c>
    </row>
    <row r="756" spans="1:2" x14ac:dyDescent="0.25">
      <c r="A756" s="8" t="s">
        <v>797</v>
      </c>
      <c r="B756" s="39">
        <v>3980</v>
      </c>
    </row>
    <row r="757" spans="1:2" x14ac:dyDescent="0.25">
      <c r="A757" s="14" t="s">
        <v>789</v>
      </c>
      <c r="B757" s="39">
        <v>3980</v>
      </c>
    </row>
    <row r="758" spans="1:2" x14ac:dyDescent="0.25">
      <c r="A758" s="15" t="s">
        <v>7992</v>
      </c>
      <c r="B758" s="40">
        <v>3980</v>
      </c>
    </row>
    <row r="759" spans="1:2" x14ac:dyDescent="0.25">
      <c r="A759" s="8" t="s">
        <v>7678</v>
      </c>
      <c r="B759" s="39">
        <v>35325</v>
      </c>
    </row>
    <row r="760" spans="1:2" x14ac:dyDescent="0.25">
      <c r="A760" s="14" t="s">
        <v>7673</v>
      </c>
      <c r="B760" s="39">
        <v>35325</v>
      </c>
    </row>
    <row r="761" spans="1:2" x14ac:dyDescent="0.25">
      <c r="A761" s="15" t="s">
        <v>7992</v>
      </c>
      <c r="B761" s="40">
        <v>35325</v>
      </c>
    </row>
    <row r="762" spans="1:2" x14ac:dyDescent="0.25">
      <c r="A762" s="8" t="s">
        <v>108</v>
      </c>
      <c r="B762" s="39">
        <v>16790</v>
      </c>
    </row>
    <row r="763" spans="1:2" x14ac:dyDescent="0.25">
      <c r="A763" s="14" t="s">
        <v>98</v>
      </c>
      <c r="B763" s="39">
        <v>16790</v>
      </c>
    </row>
    <row r="764" spans="1:2" x14ac:dyDescent="0.25">
      <c r="A764" s="16" t="s">
        <v>25</v>
      </c>
      <c r="B764" s="41">
        <v>16790</v>
      </c>
    </row>
    <row r="765" spans="1:2" x14ac:dyDescent="0.25">
      <c r="A765" s="8" t="s">
        <v>3913</v>
      </c>
      <c r="B765" s="39">
        <v>13298</v>
      </c>
    </row>
    <row r="766" spans="1:2" x14ac:dyDescent="0.25">
      <c r="A766" s="14" t="s">
        <v>3905</v>
      </c>
      <c r="B766" s="39">
        <v>13298</v>
      </c>
    </row>
    <row r="767" spans="1:2" x14ac:dyDescent="0.25">
      <c r="A767" s="16" t="s">
        <v>25</v>
      </c>
      <c r="B767" s="41">
        <v>13298</v>
      </c>
    </row>
    <row r="768" spans="1:2" x14ac:dyDescent="0.25">
      <c r="A768" s="8" t="s">
        <v>798</v>
      </c>
      <c r="B768" s="39">
        <v>8059</v>
      </c>
    </row>
    <row r="769" spans="1:2" x14ac:dyDescent="0.25">
      <c r="A769" s="14" t="s">
        <v>798</v>
      </c>
      <c r="B769" s="39">
        <v>8059</v>
      </c>
    </row>
    <row r="770" spans="1:2" x14ac:dyDescent="0.25">
      <c r="A770" s="16" t="s">
        <v>25</v>
      </c>
      <c r="B770" s="41">
        <v>8059</v>
      </c>
    </row>
    <row r="771" spans="1:2" x14ac:dyDescent="0.25">
      <c r="A771" s="8" t="s">
        <v>1945</v>
      </c>
      <c r="B771" s="39">
        <v>12089</v>
      </c>
    </row>
    <row r="772" spans="1:2" x14ac:dyDescent="0.25">
      <c r="A772" s="14" t="s">
        <v>1937</v>
      </c>
      <c r="B772" s="39">
        <v>12089</v>
      </c>
    </row>
    <row r="773" spans="1:2" x14ac:dyDescent="0.25">
      <c r="A773" s="16" t="s">
        <v>25</v>
      </c>
      <c r="B773" s="41">
        <v>12089</v>
      </c>
    </row>
    <row r="774" spans="1:2" x14ac:dyDescent="0.25">
      <c r="A774" s="8" t="s">
        <v>3161</v>
      </c>
      <c r="B774" s="39">
        <v>16118</v>
      </c>
    </row>
    <row r="775" spans="1:2" x14ac:dyDescent="0.25">
      <c r="A775" s="14" t="s">
        <v>3155</v>
      </c>
      <c r="B775" s="39">
        <v>16118</v>
      </c>
    </row>
    <row r="776" spans="1:2" x14ac:dyDescent="0.25">
      <c r="A776" s="16" t="s">
        <v>25</v>
      </c>
      <c r="B776" s="41">
        <v>16118</v>
      </c>
    </row>
    <row r="777" spans="1:2" x14ac:dyDescent="0.25">
      <c r="A777" s="8" t="s">
        <v>2800</v>
      </c>
      <c r="B777" s="39">
        <v>12089</v>
      </c>
    </row>
    <row r="778" spans="1:2" x14ac:dyDescent="0.25">
      <c r="A778" s="14" t="s">
        <v>2792</v>
      </c>
      <c r="B778" s="39">
        <v>12089</v>
      </c>
    </row>
    <row r="779" spans="1:2" x14ac:dyDescent="0.25">
      <c r="A779" s="16" t="s">
        <v>25</v>
      </c>
      <c r="B779" s="41">
        <v>12089</v>
      </c>
    </row>
    <row r="780" spans="1:2" x14ac:dyDescent="0.25">
      <c r="A780" s="8" t="s">
        <v>4996</v>
      </c>
      <c r="B780" s="39">
        <v>10746</v>
      </c>
    </row>
    <row r="781" spans="1:2" x14ac:dyDescent="0.25">
      <c r="A781" s="14" t="s">
        <v>4990</v>
      </c>
      <c r="B781" s="39">
        <v>10746</v>
      </c>
    </row>
    <row r="782" spans="1:2" x14ac:dyDescent="0.25">
      <c r="A782" s="16" t="s">
        <v>25</v>
      </c>
      <c r="B782" s="41">
        <v>10746</v>
      </c>
    </row>
    <row r="783" spans="1:2" x14ac:dyDescent="0.25">
      <c r="A783" s="8" t="s">
        <v>5310</v>
      </c>
      <c r="B783" s="39">
        <v>8059</v>
      </c>
    </row>
    <row r="784" spans="1:2" x14ac:dyDescent="0.25">
      <c r="A784" s="14" t="s">
        <v>5305</v>
      </c>
      <c r="B784" s="39">
        <v>8059</v>
      </c>
    </row>
    <row r="785" spans="1:2" x14ac:dyDescent="0.25">
      <c r="A785" s="16" t="s">
        <v>25</v>
      </c>
      <c r="B785" s="41">
        <v>8059</v>
      </c>
    </row>
    <row r="786" spans="1:2" x14ac:dyDescent="0.25">
      <c r="A786" s="8" t="s">
        <v>7759</v>
      </c>
      <c r="B786" s="39">
        <v>8059</v>
      </c>
    </row>
    <row r="787" spans="1:2" x14ac:dyDescent="0.25">
      <c r="A787" s="14" t="s">
        <v>7754</v>
      </c>
      <c r="B787" s="39">
        <v>8059</v>
      </c>
    </row>
    <row r="788" spans="1:2" x14ac:dyDescent="0.25">
      <c r="A788" s="16" t="s">
        <v>25</v>
      </c>
      <c r="B788" s="41">
        <v>8059</v>
      </c>
    </row>
    <row r="789" spans="1:2" x14ac:dyDescent="0.25">
      <c r="A789" s="8" t="s">
        <v>3533</v>
      </c>
      <c r="B789" s="39">
        <v>52490</v>
      </c>
    </row>
    <row r="790" spans="1:2" x14ac:dyDescent="0.25">
      <c r="A790" s="14" t="s">
        <v>5906</v>
      </c>
      <c r="B790" s="39">
        <v>9204</v>
      </c>
    </row>
    <row r="791" spans="1:2" x14ac:dyDescent="0.25">
      <c r="A791" s="15" t="s">
        <v>7992</v>
      </c>
      <c r="B791" s="40">
        <v>9204</v>
      </c>
    </row>
    <row r="792" spans="1:2" x14ac:dyDescent="0.25">
      <c r="A792" s="14" t="s">
        <v>6001</v>
      </c>
      <c r="B792" s="39">
        <v>8458</v>
      </c>
    </row>
    <row r="793" spans="1:2" x14ac:dyDescent="0.25">
      <c r="A793" s="15" t="s">
        <v>7992</v>
      </c>
      <c r="B793" s="40">
        <v>8458</v>
      </c>
    </row>
    <row r="794" spans="1:2" x14ac:dyDescent="0.25">
      <c r="A794" s="14" t="s">
        <v>3527</v>
      </c>
      <c r="B794" s="39">
        <v>10200</v>
      </c>
    </row>
    <row r="795" spans="1:2" x14ac:dyDescent="0.25">
      <c r="A795" s="15" t="s">
        <v>7992</v>
      </c>
      <c r="B795" s="40">
        <v>10200</v>
      </c>
    </row>
    <row r="796" spans="1:2" x14ac:dyDescent="0.25">
      <c r="A796" s="14" t="s">
        <v>6606</v>
      </c>
      <c r="B796" s="39">
        <v>8458</v>
      </c>
    </row>
    <row r="797" spans="1:2" x14ac:dyDescent="0.25">
      <c r="A797" s="15" t="s">
        <v>7992</v>
      </c>
      <c r="B797" s="40">
        <v>8458</v>
      </c>
    </row>
    <row r="798" spans="1:2" x14ac:dyDescent="0.25">
      <c r="A798" s="14" t="s">
        <v>5623</v>
      </c>
      <c r="B798" s="39">
        <v>8707</v>
      </c>
    </row>
    <row r="799" spans="1:2" x14ac:dyDescent="0.25">
      <c r="A799" s="15" t="s">
        <v>7992</v>
      </c>
      <c r="B799" s="40">
        <v>8707</v>
      </c>
    </row>
    <row r="800" spans="1:2" x14ac:dyDescent="0.25">
      <c r="A800" s="14" t="s">
        <v>5122</v>
      </c>
      <c r="B800" s="39">
        <v>7463</v>
      </c>
    </row>
    <row r="801" spans="1:2" x14ac:dyDescent="0.25">
      <c r="A801" s="15" t="s">
        <v>7992</v>
      </c>
      <c r="B801" s="40">
        <v>7463</v>
      </c>
    </row>
    <row r="802" spans="1:2" x14ac:dyDescent="0.25">
      <c r="A802" s="8" t="s">
        <v>5864</v>
      </c>
      <c r="B802" s="39">
        <v>3980</v>
      </c>
    </row>
    <row r="803" spans="1:2" x14ac:dyDescent="0.25">
      <c r="A803" s="14" t="s">
        <v>5858</v>
      </c>
      <c r="B803" s="39">
        <v>3980</v>
      </c>
    </row>
    <row r="804" spans="1:2" x14ac:dyDescent="0.25">
      <c r="A804" s="15" t="s">
        <v>7992</v>
      </c>
      <c r="B804" s="40">
        <v>3980</v>
      </c>
    </row>
    <row r="805" spans="1:2" x14ac:dyDescent="0.25">
      <c r="A805" s="8" t="s">
        <v>3637</v>
      </c>
      <c r="B805" s="39">
        <v>4478</v>
      </c>
    </row>
    <row r="806" spans="1:2" x14ac:dyDescent="0.25">
      <c r="A806" s="14" t="s">
        <v>3629</v>
      </c>
      <c r="B806" s="39">
        <v>4478</v>
      </c>
    </row>
    <row r="807" spans="1:2" x14ac:dyDescent="0.25">
      <c r="A807" s="15" t="s">
        <v>7992</v>
      </c>
      <c r="B807" s="40">
        <v>4478</v>
      </c>
    </row>
    <row r="808" spans="1:2" x14ac:dyDescent="0.25">
      <c r="A808" s="8" t="s">
        <v>3270</v>
      </c>
      <c r="B808" s="39">
        <v>21357</v>
      </c>
    </row>
    <row r="809" spans="1:2" x14ac:dyDescent="0.25">
      <c r="A809" s="14" t="s">
        <v>3264</v>
      </c>
      <c r="B809" s="39">
        <v>21357</v>
      </c>
    </row>
    <row r="810" spans="1:2" x14ac:dyDescent="0.25">
      <c r="A810" s="16" t="s">
        <v>25</v>
      </c>
      <c r="B810" s="41">
        <v>21357</v>
      </c>
    </row>
    <row r="811" spans="1:2" x14ac:dyDescent="0.25">
      <c r="A811" s="8" t="s">
        <v>3652</v>
      </c>
      <c r="B811" s="39">
        <v>12439</v>
      </c>
    </row>
    <row r="812" spans="1:2" x14ac:dyDescent="0.25">
      <c r="A812" s="14" t="s">
        <v>3645</v>
      </c>
      <c r="B812" s="39">
        <v>12439</v>
      </c>
    </row>
    <row r="813" spans="1:2" x14ac:dyDescent="0.25">
      <c r="A813" s="15" t="s">
        <v>7992</v>
      </c>
      <c r="B813" s="40">
        <v>12439</v>
      </c>
    </row>
    <row r="814" spans="1:2" x14ac:dyDescent="0.25">
      <c r="A814" s="8" t="s">
        <v>4406</v>
      </c>
      <c r="B814" s="39">
        <v>8059</v>
      </c>
    </row>
    <row r="815" spans="1:2" x14ac:dyDescent="0.25">
      <c r="A815" s="14" t="s">
        <v>4398</v>
      </c>
      <c r="B815" s="39">
        <v>8059</v>
      </c>
    </row>
    <row r="816" spans="1:2" x14ac:dyDescent="0.25">
      <c r="A816" s="16" t="s">
        <v>25</v>
      </c>
      <c r="B816" s="41">
        <v>8059</v>
      </c>
    </row>
    <row r="817" spans="1:2" x14ac:dyDescent="0.25">
      <c r="A817" s="8" t="s">
        <v>829</v>
      </c>
      <c r="B817" s="39">
        <v>19342</v>
      </c>
    </row>
    <row r="818" spans="1:2" x14ac:dyDescent="0.25">
      <c r="A818" s="14" t="s">
        <v>821</v>
      </c>
      <c r="B818" s="39">
        <v>19342</v>
      </c>
    </row>
    <row r="819" spans="1:2" x14ac:dyDescent="0.25">
      <c r="A819" s="16" t="s">
        <v>25</v>
      </c>
      <c r="B819" s="41">
        <v>19342</v>
      </c>
    </row>
    <row r="820" spans="1:2" x14ac:dyDescent="0.25">
      <c r="A820" s="8" t="s">
        <v>7446</v>
      </c>
      <c r="B820" s="39">
        <v>2985</v>
      </c>
    </row>
    <row r="821" spans="1:2" x14ac:dyDescent="0.25">
      <c r="A821" s="14" t="s">
        <v>7437</v>
      </c>
      <c r="B821" s="39">
        <v>2985</v>
      </c>
    </row>
    <row r="822" spans="1:2" x14ac:dyDescent="0.25">
      <c r="A822" s="15" t="s">
        <v>7992</v>
      </c>
      <c r="B822" s="40">
        <v>2985</v>
      </c>
    </row>
    <row r="823" spans="1:2" x14ac:dyDescent="0.25">
      <c r="A823" s="8" t="s">
        <v>4252</v>
      </c>
      <c r="B823" s="39">
        <v>3980</v>
      </c>
    </row>
    <row r="824" spans="1:2" x14ac:dyDescent="0.25">
      <c r="A824" s="14" t="s">
        <v>4252</v>
      </c>
      <c r="B824" s="39">
        <v>3980</v>
      </c>
    </row>
    <row r="825" spans="1:2" x14ac:dyDescent="0.25">
      <c r="A825" s="15" t="s">
        <v>7992</v>
      </c>
      <c r="B825" s="40">
        <v>3980</v>
      </c>
    </row>
    <row r="826" spans="1:2" x14ac:dyDescent="0.25">
      <c r="A826" s="8" t="s">
        <v>4916</v>
      </c>
      <c r="B826" s="39">
        <v>12039</v>
      </c>
    </row>
    <row r="827" spans="1:2" x14ac:dyDescent="0.25">
      <c r="A827" s="14" t="s">
        <v>4909</v>
      </c>
      <c r="B827" s="39">
        <v>12039</v>
      </c>
    </row>
    <row r="828" spans="1:2" x14ac:dyDescent="0.25">
      <c r="A828" s="15" t="s">
        <v>7992</v>
      </c>
      <c r="B828" s="40">
        <v>3980</v>
      </c>
    </row>
    <row r="829" spans="1:2" x14ac:dyDescent="0.25">
      <c r="A829" s="16" t="s">
        <v>25</v>
      </c>
      <c r="B829" s="41">
        <v>8059</v>
      </c>
    </row>
    <row r="830" spans="1:2" x14ac:dyDescent="0.25">
      <c r="A830" s="8" t="s">
        <v>6042</v>
      </c>
      <c r="B830" s="39">
        <v>19756</v>
      </c>
    </row>
    <row r="831" spans="1:2" x14ac:dyDescent="0.25">
      <c r="A831" s="14" t="s">
        <v>6037</v>
      </c>
      <c r="B831" s="39">
        <v>19756</v>
      </c>
    </row>
    <row r="832" spans="1:2" x14ac:dyDescent="0.25">
      <c r="A832" s="15" t="s">
        <v>7992</v>
      </c>
      <c r="B832" s="40">
        <v>9951</v>
      </c>
    </row>
    <row r="833" spans="1:2" x14ac:dyDescent="0.25">
      <c r="A833" s="16" t="s">
        <v>25</v>
      </c>
      <c r="B833" s="41">
        <v>9805</v>
      </c>
    </row>
    <row r="834" spans="1:2" x14ac:dyDescent="0.25">
      <c r="A834" s="8" t="s">
        <v>6926</v>
      </c>
      <c r="B834" s="39">
        <v>9951</v>
      </c>
    </row>
    <row r="835" spans="1:2" x14ac:dyDescent="0.25">
      <c r="A835" s="14" t="s">
        <v>6920</v>
      </c>
      <c r="B835" s="39">
        <v>9951</v>
      </c>
    </row>
    <row r="836" spans="1:2" x14ac:dyDescent="0.25">
      <c r="A836" s="15" t="s">
        <v>7992</v>
      </c>
      <c r="B836" s="40">
        <v>9951</v>
      </c>
    </row>
    <row r="837" spans="1:2" x14ac:dyDescent="0.25">
      <c r="A837" s="8" t="s">
        <v>4303</v>
      </c>
      <c r="B837" s="39">
        <v>13403</v>
      </c>
    </row>
    <row r="838" spans="1:2" x14ac:dyDescent="0.25">
      <c r="A838" s="14" t="s">
        <v>4297</v>
      </c>
      <c r="B838" s="39">
        <v>13403</v>
      </c>
    </row>
    <row r="839" spans="1:2" x14ac:dyDescent="0.25">
      <c r="A839" s="15" t="s">
        <v>7992</v>
      </c>
      <c r="B839" s="40">
        <v>3732</v>
      </c>
    </row>
    <row r="840" spans="1:2" x14ac:dyDescent="0.25">
      <c r="A840" s="16" t="s">
        <v>25</v>
      </c>
      <c r="B840" s="41">
        <v>9671</v>
      </c>
    </row>
    <row r="841" spans="1:2" x14ac:dyDescent="0.25">
      <c r="A841" s="8" t="s">
        <v>6598</v>
      </c>
      <c r="B841" s="39">
        <v>7961</v>
      </c>
    </row>
    <row r="842" spans="1:2" x14ac:dyDescent="0.25">
      <c r="A842" s="14" t="s">
        <v>6590</v>
      </c>
      <c r="B842" s="39">
        <v>7961</v>
      </c>
    </row>
    <row r="843" spans="1:2" x14ac:dyDescent="0.25">
      <c r="A843" s="15" t="s">
        <v>7992</v>
      </c>
      <c r="B843" s="40">
        <v>7961</v>
      </c>
    </row>
    <row r="844" spans="1:2" x14ac:dyDescent="0.25">
      <c r="A844" s="8" t="s">
        <v>4379</v>
      </c>
      <c r="B844" s="39">
        <v>8059</v>
      </c>
    </row>
    <row r="845" spans="1:2" x14ac:dyDescent="0.25">
      <c r="A845" s="14" t="s">
        <v>4379</v>
      </c>
      <c r="B845" s="39">
        <v>8059</v>
      </c>
    </row>
    <row r="846" spans="1:2" x14ac:dyDescent="0.25">
      <c r="A846" s="16" t="s">
        <v>25</v>
      </c>
      <c r="B846" s="41">
        <v>8059</v>
      </c>
    </row>
    <row r="847" spans="1:2" x14ac:dyDescent="0.25">
      <c r="A847" s="8" t="s">
        <v>3889</v>
      </c>
      <c r="B847" s="39">
        <v>8209</v>
      </c>
    </row>
    <row r="848" spans="1:2" x14ac:dyDescent="0.25">
      <c r="A848" s="14" t="s">
        <v>3889</v>
      </c>
      <c r="B848" s="39">
        <v>8209</v>
      </c>
    </row>
    <row r="849" spans="1:2" x14ac:dyDescent="0.25">
      <c r="A849" s="15" t="s">
        <v>7992</v>
      </c>
      <c r="B849" s="40">
        <v>8209</v>
      </c>
    </row>
    <row r="850" spans="1:2" x14ac:dyDescent="0.25">
      <c r="A850" s="8" t="s">
        <v>4424</v>
      </c>
      <c r="B850" s="39">
        <v>4975</v>
      </c>
    </row>
    <row r="851" spans="1:2" x14ac:dyDescent="0.25">
      <c r="A851" s="14" t="s">
        <v>4424</v>
      </c>
      <c r="B851" s="39">
        <v>4975</v>
      </c>
    </row>
    <row r="852" spans="1:2" x14ac:dyDescent="0.25">
      <c r="A852" s="15" t="s">
        <v>7992</v>
      </c>
      <c r="B852" s="40">
        <v>4975</v>
      </c>
    </row>
    <row r="853" spans="1:2" x14ac:dyDescent="0.25">
      <c r="A853" s="8" t="s">
        <v>3952</v>
      </c>
      <c r="B853" s="39">
        <v>7961</v>
      </c>
    </row>
    <row r="854" spans="1:2" x14ac:dyDescent="0.25">
      <c r="A854" s="14" t="s">
        <v>3952</v>
      </c>
      <c r="B854" s="39">
        <v>7961</v>
      </c>
    </row>
    <row r="855" spans="1:2" x14ac:dyDescent="0.25">
      <c r="A855" s="15" t="s">
        <v>7992</v>
      </c>
      <c r="B855" s="40">
        <v>7961</v>
      </c>
    </row>
    <row r="856" spans="1:2" x14ac:dyDescent="0.25">
      <c r="A856" s="8" t="s">
        <v>4258</v>
      </c>
      <c r="B856" s="39">
        <v>20148</v>
      </c>
    </row>
    <row r="857" spans="1:2" x14ac:dyDescent="0.25">
      <c r="A857" s="14" t="s">
        <v>4258</v>
      </c>
      <c r="B857" s="39">
        <v>20148</v>
      </c>
    </row>
    <row r="858" spans="1:2" x14ac:dyDescent="0.25">
      <c r="A858" s="16" t="s">
        <v>25</v>
      </c>
      <c r="B858" s="41">
        <v>20148</v>
      </c>
    </row>
    <row r="859" spans="1:2" x14ac:dyDescent="0.25">
      <c r="A859" s="8" t="s">
        <v>7220</v>
      </c>
      <c r="B859" s="39">
        <v>27365</v>
      </c>
    </row>
    <row r="860" spans="1:2" x14ac:dyDescent="0.25">
      <c r="A860" s="14" t="s">
        <v>7213</v>
      </c>
      <c r="B860" s="39">
        <v>27365</v>
      </c>
    </row>
    <row r="861" spans="1:2" x14ac:dyDescent="0.25">
      <c r="A861" s="15" t="s">
        <v>7992</v>
      </c>
      <c r="B861" s="40">
        <v>27365</v>
      </c>
    </row>
    <row r="862" spans="1:2" x14ac:dyDescent="0.25">
      <c r="A862" s="8" t="s">
        <v>6707</v>
      </c>
      <c r="B862" s="39">
        <v>8956</v>
      </c>
    </row>
    <row r="863" spans="1:2" x14ac:dyDescent="0.25">
      <c r="A863" s="14" t="s">
        <v>6702</v>
      </c>
      <c r="B863" s="39">
        <v>8956</v>
      </c>
    </row>
    <row r="864" spans="1:2" x14ac:dyDescent="0.25">
      <c r="A864" s="15" t="s">
        <v>7992</v>
      </c>
      <c r="B864" s="40">
        <v>8956</v>
      </c>
    </row>
    <row r="865" spans="1:2" x14ac:dyDescent="0.25">
      <c r="A865" s="8" t="s">
        <v>6623</v>
      </c>
      <c r="B865" s="39">
        <v>24877</v>
      </c>
    </row>
    <row r="866" spans="1:2" x14ac:dyDescent="0.25">
      <c r="A866" s="14" t="s">
        <v>6935</v>
      </c>
      <c r="B866" s="39">
        <v>15921</v>
      </c>
    </row>
    <row r="867" spans="1:2" x14ac:dyDescent="0.25">
      <c r="A867" s="15" t="s">
        <v>7992</v>
      </c>
      <c r="B867" s="40">
        <v>15921</v>
      </c>
    </row>
    <row r="868" spans="1:2" x14ac:dyDescent="0.25">
      <c r="A868" s="14" t="s">
        <v>6618</v>
      </c>
      <c r="B868" s="39">
        <v>8956</v>
      </c>
    </row>
    <row r="869" spans="1:2" x14ac:dyDescent="0.25">
      <c r="A869" s="15" t="s">
        <v>7992</v>
      </c>
      <c r="B869" s="40">
        <v>8956</v>
      </c>
    </row>
    <row r="870" spans="1:2" x14ac:dyDescent="0.25">
      <c r="A870" s="8" t="s">
        <v>6073</v>
      </c>
      <c r="B870" s="39">
        <v>15850</v>
      </c>
    </row>
    <row r="871" spans="1:2" x14ac:dyDescent="0.25">
      <c r="A871" s="14" t="s">
        <v>6066</v>
      </c>
      <c r="B871" s="39">
        <v>15850</v>
      </c>
    </row>
    <row r="872" spans="1:2" x14ac:dyDescent="0.25">
      <c r="A872" s="16" t="s">
        <v>25</v>
      </c>
      <c r="B872" s="41">
        <v>15850</v>
      </c>
    </row>
    <row r="873" spans="1:2" x14ac:dyDescent="0.25">
      <c r="A873" s="8" t="s">
        <v>7987</v>
      </c>
      <c r="B873" s="39">
        <v>32522</v>
      </c>
    </row>
    <row r="874" spans="1:2" x14ac:dyDescent="0.25">
      <c r="A874" s="14" t="s">
        <v>7979</v>
      </c>
      <c r="B874" s="39">
        <v>32522</v>
      </c>
    </row>
    <row r="875" spans="1:2" x14ac:dyDescent="0.25">
      <c r="A875" s="15" t="s">
        <v>7992</v>
      </c>
      <c r="B875" s="40">
        <v>14926</v>
      </c>
    </row>
    <row r="876" spans="1:2" x14ac:dyDescent="0.25">
      <c r="A876" s="16" t="s">
        <v>25</v>
      </c>
      <c r="B876" s="41">
        <v>17596</v>
      </c>
    </row>
    <row r="877" spans="1:2" x14ac:dyDescent="0.25">
      <c r="A877" s="8" t="s">
        <v>6348</v>
      </c>
      <c r="B877" s="39">
        <v>23633</v>
      </c>
    </row>
    <row r="878" spans="1:2" x14ac:dyDescent="0.25">
      <c r="A878" s="14" t="s">
        <v>6341</v>
      </c>
      <c r="B878" s="39">
        <v>23633</v>
      </c>
    </row>
    <row r="879" spans="1:2" x14ac:dyDescent="0.25">
      <c r="A879" s="15" t="s">
        <v>7992</v>
      </c>
      <c r="B879" s="40">
        <v>23633</v>
      </c>
    </row>
    <row r="880" spans="1:2" x14ac:dyDescent="0.25">
      <c r="A880" s="8" t="s">
        <v>6987</v>
      </c>
      <c r="B880" s="39">
        <v>14180</v>
      </c>
    </row>
    <row r="881" spans="1:2" x14ac:dyDescent="0.25">
      <c r="A881" s="14" t="s">
        <v>6979</v>
      </c>
      <c r="B881" s="39">
        <v>14180</v>
      </c>
    </row>
    <row r="882" spans="1:2" x14ac:dyDescent="0.25">
      <c r="A882" s="15" t="s">
        <v>7992</v>
      </c>
      <c r="B882" s="40">
        <v>14180</v>
      </c>
    </row>
    <row r="883" spans="1:2" x14ac:dyDescent="0.25">
      <c r="A883" s="8" t="s">
        <v>6101</v>
      </c>
      <c r="B883" s="39">
        <v>12089</v>
      </c>
    </row>
    <row r="884" spans="1:2" x14ac:dyDescent="0.25">
      <c r="A884" s="14" t="s">
        <v>6101</v>
      </c>
      <c r="B884" s="39">
        <v>12089</v>
      </c>
    </row>
    <row r="885" spans="1:2" x14ac:dyDescent="0.25">
      <c r="A885" s="16" t="s">
        <v>25</v>
      </c>
      <c r="B885" s="41">
        <v>12089</v>
      </c>
    </row>
    <row r="886" spans="1:2" x14ac:dyDescent="0.25">
      <c r="A886" s="8" t="s">
        <v>5668</v>
      </c>
      <c r="B886" s="39">
        <v>44530</v>
      </c>
    </row>
    <row r="887" spans="1:2" x14ac:dyDescent="0.25">
      <c r="A887" s="14" t="s">
        <v>6947</v>
      </c>
      <c r="B887" s="39">
        <v>10946</v>
      </c>
    </row>
    <row r="888" spans="1:2" x14ac:dyDescent="0.25">
      <c r="A888" s="15" t="s">
        <v>7992</v>
      </c>
      <c r="B888" s="40">
        <v>10946</v>
      </c>
    </row>
    <row r="889" spans="1:2" x14ac:dyDescent="0.25">
      <c r="A889" s="14" t="s">
        <v>6299</v>
      </c>
      <c r="B889" s="39">
        <v>2239</v>
      </c>
    </row>
    <row r="890" spans="1:2" x14ac:dyDescent="0.25">
      <c r="A890" s="15" t="s">
        <v>7992</v>
      </c>
      <c r="B890" s="40">
        <v>2239</v>
      </c>
    </row>
    <row r="891" spans="1:2" x14ac:dyDescent="0.25">
      <c r="A891" s="14" t="s">
        <v>6723</v>
      </c>
      <c r="B891" s="39">
        <v>4975</v>
      </c>
    </row>
    <row r="892" spans="1:2" x14ac:dyDescent="0.25">
      <c r="A892" s="15" t="s">
        <v>7992</v>
      </c>
      <c r="B892" s="40">
        <v>4975</v>
      </c>
    </row>
    <row r="893" spans="1:2" x14ac:dyDescent="0.25">
      <c r="A893" s="14" t="s">
        <v>5662</v>
      </c>
      <c r="B893" s="39">
        <v>1990</v>
      </c>
    </row>
    <row r="894" spans="1:2" x14ac:dyDescent="0.25">
      <c r="A894" s="15" t="s">
        <v>7992</v>
      </c>
      <c r="B894" s="40">
        <v>1990</v>
      </c>
    </row>
    <row r="895" spans="1:2" x14ac:dyDescent="0.25">
      <c r="A895" s="14" t="s">
        <v>6490</v>
      </c>
      <c r="B895" s="39">
        <v>2488</v>
      </c>
    </row>
    <row r="896" spans="1:2" x14ac:dyDescent="0.25">
      <c r="A896" s="15" t="s">
        <v>7992</v>
      </c>
      <c r="B896" s="40">
        <v>2488</v>
      </c>
    </row>
    <row r="897" spans="1:2" x14ac:dyDescent="0.25">
      <c r="A897" s="14" t="s">
        <v>7710</v>
      </c>
      <c r="B897" s="39">
        <v>21892</v>
      </c>
    </row>
    <row r="898" spans="1:2" x14ac:dyDescent="0.25">
      <c r="A898" s="15" t="s">
        <v>7992</v>
      </c>
      <c r="B898" s="40">
        <v>21892</v>
      </c>
    </row>
    <row r="899" spans="1:2" x14ac:dyDescent="0.25">
      <c r="A899" s="8" t="s">
        <v>5007</v>
      </c>
      <c r="B899" s="39">
        <v>16118</v>
      </c>
    </row>
    <row r="900" spans="1:2" x14ac:dyDescent="0.25">
      <c r="A900" s="14" t="s">
        <v>5007</v>
      </c>
      <c r="B900" s="39">
        <v>16118</v>
      </c>
    </row>
    <row r="901" spans="1:2" x14ac:dyDescent="0.25">
      <c r="A901" s="16" t="s">
        <v>25</v>
      </c>
      <c r="B901" s="41">
        <v>16118</v>
      </c>
    </row>
    <row r="902" spans="1:2" x14ac:dyDescent="0.25">
      <c r="A902" s="8" t="s">
        <v>894</v>
      </c>
      <c r="B902" s="39">
        <v>15312</v>
      </c>
    </row>
    <row r="903" spans="1:2" x14ac:dyDescent="0.25">
      <c r="A903" s="14" t="s">
        <v>894</v>
      </c>
      <c r="B903" s="39">
        <v>15312</v>
      </c>
    </row>
    <row r="904" spans="1:2" x14ac:dyDescent="0.25">
      <c r="A904" s="16" t="s">
        <v>25</v>
      </c>
      <c r="B904" s="41">
        <v>15312</v>
      </c>
    </row>
    <row r="905" spans="1:2" x14ac:dyDescent="0.25">
      <c r="A905" s="8" t="s">
        <v>4000</v>
      </c>
      <c r="B905" s="39">
        <v>4478</v>
      </c>
    </row>
    <row r="906" spans="1:2" x14ac:dyDescent="0.25">
      <c r="A906" s="14" t="s">
        <v>3993</v>
      </c>
      <c r="B906" s="39">
        <v>4478</v>
      </c>
    </row>
    <row r="907" spans="1:2" x14ac:dyDescent="0.25">
      <c r="A907" s="15" t="s">
        <v>7992</v>
      </c>
      <c r="B907" s="40">
        <v>4478</v>
      </c>
    </row>
    <row r="908" spans="1:2" x14ac:dyDescent="0.25">
      <c r="A908" s="8" t="s">
        <v>919</v>
      </c>
      <c r="B908" s="39">
        <v>20954</v>
      </c>
    </row>
    <row r="909" spans="1:2" x14ac:dyDescent="0.25">
      <c r="A909" s="14" t="s">
        <v>912</v>
      </c>
      <c r="B909" s="39">
        <v>20954</v>
      </c>
    </row>
    <row r="910" spans="1:2" x14ac:dyDescent="0.25">
      <c r="A910" s="16" t="s">
        <v>25</v>
      </c>
      <c r="B910" s="41">
        <v>20954</v>
      </c>
    </row>
    <row r="911" spans="1:2" x14ac:dyDescent="0.25">
      <c r="A911" s="8" t="s">
        <v>4204</v>
      </c>
      <c r="B911" s="39">
        <v>32237</v>
      </c>
    </row>
    <row r="912" spans="1:2" x14ac:dyDescent="0.25">
      <c r="A912" s="14" t="s">
        <v>4196</v>
      </c>
      <c r="B912" s="39">
        <v>32237</v>
      </c>
    </row>
    <row r="913" spans="1:2" x14ac:dyDescent="0.25">
      <c r="A913" s="16" t="s">
        <v>25</v>
      </c>
      <c r="B913" s="41">
        <v>32237</v>
      </c>
    </row>
    <row r="914" spans="1:2" x14ac:dyDescent="0.25">
      <c r="A914" s="8" t="s">
        <v>935</v>
      </c>
      <c r="B914" s="39">
        <v>31834</v>
      </c>
    </row>
    <row r="915" spans="1:2" x14ac:dyDescent="0.25">
      <c r="A915" s="14" t="s">
        <v>928</v>
      </c>
      <c r="B915" s="39">
        <v>31834</v>
      </c>
    </row>
    <row r="916" spans="1:2" x14ac:dyDescent="0.25">
      <c r="A916" s="16" t="s">
        <v>25</v>
      </c>
      <c r="B916" s="41">
        <v>31834</v>
      </c>
    </row>
    <row r="917" spans="1:2" x14ac:dyDescent="0.25">
      <c r="A917" s="8" t="s">
        <v>837</v>
      </c>
      <c r="B917" s="39">
        <v>19879</v>
      </c>
    </row>
    <row r="918" spans="1:2" x14ac:dyDescent="0.25">
      <c r="A918" s="14" t="s">
        <v>830</v>
      </c>
      <c r="B918" s="39">
        <v>19879</v>
      </c>
    </row>
    <row r="919" spans="1:2" x14ac:dyDescent="0.25">
      <c r="A919" s="16" t="s">
        <v>25</v>
      </c>
      <c r="B919" s="41">
        <v>19879</v>
      </c>
    </row>
    <row r="920" spans="1:2" x14ac:dyDescent="0.25">
      <c r="A920" s="8" t="s">
        <v>4017</v>
      </c>
      <c r="B920" s="39">
        <v>25521</v>
      </c>
    </row>
    <row r="921" spans="1:2" x14ac:dyDescent="0.25">
      <c r="A921" s="14" t="s">
        <v>4010</v>
      </c>
      <c r="B921" s="39">
        <v>25521</v>
      </c>
    </row>
    <row r="922" spans="1:2" x14ac:dyDescent="0.25">
      <c r="A922" s="16" t="s">
        <v>25</v>
      </c>
      <c r="B922" s="41">
        <v>25521</v>
      </c>
    </row>
    <row r="923" spans="1:2" x14ac:dyDescent="0.25">
      <c r="A923" s="8" t="s">
        <v>6605</v>
      </c>
      <c r="B923" s="39">
        <v>32237</v>
      </c>
    </row>
    <row r="924" spans="1:2" x14ac:dyDescent="0.25">
      <c r="A924" s="14" t="s">
        <v>6599</v>
      </c>
      <c r="B924" s="39">
        <v>32237</v>
      </c>
    </row>
    <row r="925" spans="1:2" x14ac:dyDescent="0.25">
      <c r="A925" s="16" t="s">
        <v>25</v>
      </c>
      <c r="B925" s="41">
        <v>32237</v>
      </c>
    </row>
    <row r="926" spans="1:2" x14ac:dyDescent="0.25">
      <c r="A926" s="8" t="s">
        <v>3922</v>
      </c>
      <c r="B926" s="39">
        <v>33580</v>
      </c>
    </row>
    <row r="927" spans="1:2" x14ac:dyDescent="0.25">
      <c r="A927" s="14" t="s">
        <v>3914</v>
      </c>
      <c r="B927" s="39">
        <v>33580</v>
      </c>
    </row>
    <row r="928" spans="1:2" x14ac:dyDescent="0.25">
      <c r="A928" s="16" t="s">
        <v>25</v>
      </c>
      <c r="B928" s="41">
        <v>33580</v>
      </c>
    </row>
    <row r="929" spans="1:2" x14ac:dyDescent="0.25">
      <c r="A929" s="8" t="s">
        <v>700</v>
      </c>
      <c r="B929" s="39">
        <v>24178</v>
      </c>
    </row>
    <row r="930" spans="1:2" x14ac:dyDescent="0.25">
      <c r="A930" s="14" t="s">
        <v>692</v>
      </c>
      <c r="B930" s="39">
        <v>24178</v>
      </c>
    </row>
    <row r="931" spans="1:2" x14ac:dyDescent="0.25">
      <c r="A931" s="16" t="s">
        <v>25</v>
      </c>
      <c r="B931" s="41">
        <v>24178</v>
      </c>
    </row>
    <row r="932" spans="1:2" x14ac:dyDescent="0.25">
      <c r="A932" s="8" t="s">
        <v>942</v>
      </c>
      <c r="B932" s="39">
        <v>43117</v>
      </c>
    </row>
    <row r="933" spans="1:2" x14ac:dyDescent="0.25">
      <c r="A933" s="14" t="s">
        <v>936</v>
      </c>
      <c r="B933" s="39">
        <v>43117</v>
      </c>
    </row>
    <row r="934" spans="1:2" x14ac:dyDescent="0.25">
      <c r="A934" s="16" t="s">
        <v>25</v>
      </c>
      <c r="B934" s="41">
        <v>43117</v>
      </c>
    </row>
    <row r="935" spans="1:2" x14ac:dyDescent="0.25">
      <c r="A935" s="8" t="s">
        <v>7508</v>
      </c>
      <c r="B935" s="39">
        <v>8059</v>
      </c>
    </row>
    <row r="936" spans="1:2" x14ac:dyDescent="0.25">
      <c r="A936" s="14" t="s">
        <v>7501</v>
      </c>
      <c r="B936" s="39">
        <v>8059</v>
      </c>
    </row>
    <row r="937" spans="1:2" x14ac:dyDescent="0.25">
      <c r="A937" s="16" t="s">
        <v>25</v>
      </c>
      <c r="B937" s="41">
        <v>8059</v>
      </c>
    </row>
    <row r="938" spans="1:2" x14ac:dyDescent="0.25">
      <c r="A938" s="8" t="s">
        <v>6875</v>
      </c>
      <c r="B938" s="39">
        <v>19745</v>
      </c>
    </row>
    <row r="939" spans="1:2" x14ac:dyDescent="0.25">
      <c r="A939" s="14" t="s">
        <v>6869</v>
      </c>
      <c r="B939" s="39">
        <v>19745</v>
      </c>
    </row>
    <row r="940" spans="1:2" x14ac:dyDescent="0.25">
      <c r="A940" s="16" t="s">
        <v>25</v>
      </c>
      <c r="B940" s="41">
        <v>19745</v>
      </c>
    </row>
    <row r="941" spans="1:2" x14ac:dyDescent="0.25">
      <c r="A941" s="8" t="s">
        <v>5949</v>
      </c>
      <c r="B941" s="39">
        <v>16916</v>
      </c>
    </row>
    <row r="942" spans="1:2" x14ac:dyDescent="0.25">
      <c r="A942" s="14" t="s">
        <v>5942</v>
      </c>
      <c r="B942" s="39">
        <v>16916</v>
      </c>
    </row>
    <row r="943" spans="1:2" x14ac:dyDescent="0.25">
      <c r="A943" s="15" t="s">
        <v>7992</v>
      </c>
      <c r="B943" s="40">
        <v>16916</v>
      </c>
    </row>
    <row r="944" spans="1:2" x14ac:dyDescent="0.25">
      <c r="A944" s="8" t="s">
        <v>367</v>
      </c>
      <c r="B944" s="39">
        <v>12672</v>
      </c>
    </row>
    <row r="945" spans="1:2" x14ac:dyDescent="0.25">
      <c r="A945" s="14" t="s">
        <v>360</v>
      </c>
      <c r="B945" s="39">
        <v>12672</v>
      </c>
    </row>
    <row r="946" spans="1:2" x14ac:dyDescent="0.25">
      <c r="A946" s="15" t="s">
        <v>7992</v>
      </c>
      <c r="B946" s="40">
        <v>4478</v>
      </c>
    </row>
    <row r="947" spans="1:2" x14ac:dyDescent="0.25">
      <c r="A947" s="16" t="s">
        <v>25</v>
      </c>
      <c r="B947" s="41">
        <v>8194</v>
      </c>
    </row>
    <row r="948" spans="1:2" x14ac:dyDescent="0.25">
      <c r="A948" s="8" t="s">
        <v>962</v>
      </c>
      <c r="B948" s="39">
        <v>9805</v>
      </c>
    </row>
    <row r="949" spans="1:2" x14ac:dyDescent="0.25">
      <c r="A949" s="14" t="s">
        <v>954</v>
      </c>
      <c r="B949" s="39">
        <v>9805</v>
      </c>
    </row>
    <row r="950" spans="1:2" x14ac:dyDescent="0.25">
      <c r="A950" s="16" t="s">
        <v>25</v>
      </c>
      <c r="B950" s="41">
        <v>9805</v>
      </c>
    </row>
    <row r="951" spans="1:2" x14ac:dyDescent="0.25">
      <c r="A951" s="8" t="s">
        <v>3659</v>
      </c>
      <c r="B951" s="39">
        <v>4975</v>
      </c>
    </row>
    <row r="952" spans="1:2" x14ac:dyDescent="0.25">
      <c r="A952" s="14" t="s">
        <v>3653</v>
      </c>
      <c r="B952" s="39">
        <v>4975</v>
      </c>
    </row>
    <row r="953" spans="1:2" x14ac:dyDescent="0.25">
      <c r="A953" s="15" t="s">
        <v>7992</v>
      </c>
      <c r="B953" s="40">
        <v>4975</v>
      </c>
    </row>
    <row r="954" spans="1:2" x14ac:dyDescent="0.25">
      <c r="A954" s="8" t="s">
        <v>6532</v>
      </c>
      <c r="B954" s="39">
        <v>9951</v>
      </c>
    </row>
    <row r="955" spans="1:2" x14ac:dyDescent="0.25">
      <c r="A955" s="14" t="s">
        <v>6525</v>
      </c>
      <c r="B955" s="39">
        <v>9951</v>
      </c>
    </row>
    <row r="956" spans="1:2" x14ac:dyDescent="0.25">
      <c r="A956" s="15" t="s">
        <v>7992</v>
      </c>
      <c r="B956" s="40">
        <v>9951</v>
      </c>
    </row>
    <row r="957" spans="1:2" x14ac:dyDescent="0.25">
      <c r="A957" s="8" t="s">
        <v>2928</v>
      </c>
      <c r="B957" s="39">
        <v>9268</v>
      </c>
    </row>
    <row r="958" spans="1:2" x14ac:dyDescent="0.25">
      <c r="A958" s="14" t="s">
        <v>2922</v>
      </c>
      <c r="B958" s="39">
        <v>9268</v>
      </c>
    </row>
    <row r="959" spans="1:2" x14ac:dyDescent="0.25">
      <c r="A959" s="16" t="s">
        <v>25</v>
      </c>
      <c r="B959" s="41">
        <v>9268</v>
      </c>
    </row>
    <row r="960" spans="1:2" x14ac:dyDescent="0.25">
      <c r="A960" s="8" t="s">
        <v>3517</v>
      </c>
      <c r="B960" s="39">
        <v>36966</v>
      </c>
    </row>
    <row r="961" spans="1:2" x14ac:dyDescent="0.25">
      <c r="A961" s="14" t="s">
        <v>3509</v>
      </c>
      <c r="B961" s="39">
        <v>36966</v>
      </c>
    </row>
    <row r="962" spans="1:2" x14ac:dyDescent="0.25">
      <c r="A962" s="15" t="s">
        <v>7992</v>
      </c>
      <c r="B962" s="40">
        <v>24877</v>
      </c>
    </row>
    <row r="963" spans="1:2" x14ac:dyDescent="0.25">
      <c r="A963" s="16" t="s">
        <v>25</v>
      </c>
      <c r="B963" s="41">
        <v>12089</v>
      </c>
    </row>
    <row r="964" spans="1:2" x14ac:dyDescent="0.25">
      <c r="A964" s="8" t="s">
        <v>3089</v>
      </c>
      <c r="B964" s="39">
        <v>24178</v>
      </c>
    </row>
    <row r="965" spans="1:2" x14ac:dyDescent="0.25">
      <c r="A965" s="14" t="s">
        <v>3083</v>
      </c>
      <c r="B965" s="39">
        <v>24178</v>
      </c>
    </row>
    <row r="966" spans="1:2" x14ac:dyDescent="0.25">
      <c r="A966" s="16" t="s">
        <v>25</v>
      </c>
      <c r="B966" s="41">
        <v>24178</v>
      </c>
    </row>
    <row r="967" spans="1:2" x14ac:dyDescent="0.25">
      <c r="A967" s="8" t="s">
        <v>7137</v>
      </c>
      <c r="B967" s="39">
        <v>11443</v>
      </c>
    </row>
    <row r="968" spans="1:2" x14ac:dyDescent="0.25">
      <c r="A968" s="14" t="s">
        <v>7131</v>
      </c>
      <c r="B968" s="39">
        <v>11443</v>
      </c>
    </row>
    <row r="969" spans="1:2" x14ac:dyDescent="0.25">
      <c r="A969" s="15" t="s">
        <v>7992</v>
      </c>
      <c r="B969" s="40">
        <v>11443</v>
      </c>
    </row>
    <row r="970" spans="1:2" x14ac:dyDescent="0.25">
      <c r="A970" s="8" t="s">
        <v>7332</v>
      </c>
      <c r="B970" s="39">
        <v>27365</v>
      </c>
    </row>
    <row r="971" spans="1:2" x14ac:dyDescent="0.25">
      <c r="A971" s="14" t="s">
        <v>7326</v>
      </c>
      <c r="B971" s="39">
        <v>27365</v>
      </c>
    </row>
    <row r="972" spans="1:2" x14ac:dyDescent="0.25">
      <c r="A972" s="15" t="s">
        <v>7992</v>
      </c>
      <c r="B972" s="40">
        <v>27365</v>
      </c>
    </row>
    <row r="973" spans="1:2" x14ac:dyDescent="0.25">
      <c r="A973" s="8" t="s">
        <v>4342</v>
      </c>
      <c r="B973" s="39">
        <v>2488</v>
      </c>
    </row>
    <row r="974" spans="1:2" x14ac:dyDescent="0.25">
      <c r="A974" s="14" t="s">
        <v>4335</v>
      </c>
      <c r="B974" s="39">
        <v>2488</v>
      </c>
    </row>
    <row r="975" spans="1:2" x14ac:dyDescent="0.25">
      <c r="A975" s="15" t="s">
        <v>7992</v>
      </c>
      <c r="B975" s="40">
        <v>2488</v>
      </c>
    </row>
    <row r="976" spans="1:2" x14ac:dyDescent="0.25">
      <c r="A976" s="8" t="s">
        <v>6161</v>
      </c>
      <c r="B976" s="39">
        <v>16118</v>
      </c>
    </row>
    <row r="977" spans="1:2" x14ac:dyDescent="0.25">
      <c r="A977" s="14" t="s">
        <v>6154</v>
      </c>
      <c r="B977" s="39">
        <v>16118</v>
      </c>
    </row>
    <row r="978" spans="1:2" x14ac:dyDescent="0.25">
      <c r="A978" s="16" t="s">
        <v>25</v>
      </c>
      <c r="B978" s="41">
        <v>16118</v>
      </c>
    </row>
    <row r="979" spans="1:2" x14ac:dyDescent="0.25">
      <c r="A979" s="8" t="s">
        <v>5304</v>
      </c>
      <c r="B979" s="39">
        <v>12089</v>
      </c>
    </row>
    <row r="980" spans="1:2" x14ac:dyDescent="0.25">
      <c r="A980" s="14" t="s">
        <v>5298</v>
      </c>
      <c r="B980" s="39">
        <v>12089</v>
      </c>
    </row>
    <row r="981" spans="1:2" x14ac:dyDescent="0.25">
      <c r="A981" s="16" t="s">
        <v>25</v>
      </c>
      <c r="B981" s="41">
        <v>12089</v>
      </c>
    </row>
    <row r="982" spans="1:2" x14ac:dyDescent="0.25">
      <c r="A982" s="8" t="s">
        <v>2279</v>
      </c>
      <c r="B982" s="39">
        <v>24178</v>
      </c>
    </row>
    <row r="983" spans="1:2" x14ac:dyDescent="0.25">
      <c r="A983" s="14" t="s">
        <v>2272</v>
      </c>
      <c r="B983" s="39">
        <v>24178</v>
      </c>
    </row>
    <row r="984" spans="1:2" x14ac:dyDescent="0.25">
      <c r="A984" s="16" t="s">
        <v>25</v>
      </c>
      <c r="B984" s="41">
        <v>24178</v>
      </c>
    </row>
    <row r="985" spans="1:2" x14ac:dyDescent="0.25">
      <c r="A985" s="8" t="s">
        <v>2458</v>
      </c>
      <c r="B985" s="39">
        <v>16118</v>
      </c>
    </row>
    <row r="986" spans="1:2" x14ac:dyDescent="0.25">
      <c r="A986" s="14" t="s">
        <v>2452</v>
      </c>
      <c r="B986" s="39">
        <v>16118</v>
      </c>
    </row>
    <row r="987" spans="1:2" x14ac:dyDescent="0.25">
      <c r="A987" s="16" t="s">
        <v>25</v>
      </c>
      <c r="B987" s="41">
        <v>16118</v>
      </c>
    </row>
    <row r="988" spans="1:2" x14ac:dyDescent="0.25">
      <c r="A988" s="8" t="s">
        <v>4218</v>
      </c>
      <c r="B988" s="39">
        <v>8865</v>
      </c>
    </row>
    <row r="989" spans="1:2" x14ac:dyDescent="0.25">
      <c r="A989" s="14" t="s">
        <v>4212</v>
      </c>
      <c r="B989" s="39">
        <v>8865</v>
      </c>
    </row>
    <row r="990" spans="1:2" x14ac:dyDescent="0.25">
      <c r="A990" s="16" t="s">
        <v>25</v>
      </c>
      <c r="B990" s="41">
        <v>8865</v>
      </c>
    </row>
    <row r="991" spans="1:2" x14ac:dyDescent="0.25">
      <c r="A991" s="8" t="s">
        <v>3817</v>
      </c>
      <c r="B991" s="39">
        <v>14926</v>
      </c>
    </row>
    <row r="992" spans="1:2" x14ac:dyDescent="0.25">
      <c r="A992" s="14" t="s">
        <v>3810</v>
      </c>
      <c r="B992" s="39">
        <v>14926</v>
      </c>
    </row>
    <row r="993" spans="1:2" x14ac:dyDescent="0.25">
      <c r="A993" s="15" t="s">
        <v>7992</v>
      </c>
      <c r="B993" s="40">
        <v>14926</v>
      </c>
    </row>
    <row r="994" spans="1:2" x14ac:dyDescent="0.25">
      <c r="A994" s="8" t="s">
        <v>3602</v>
      </c>
      <c r="B994" s="39">
        <v>13163</v>
      </c>
    </row>
    <row r="995" spans="1:2" x14ac:dyDescent="0.25">
      <c r="A995" s="14" t="s">
        <v>3594</v>
      </c>
      <c r="B995" s="39">
        <v>13163</v>
      </c>
    </row>
    <row r="996" spans="1:2" x14ac:dyDescent="0.25">
      <c r="A996" s="16" t="s">
        <v>25</v>
      </c>
      <c r="B996" s="41">
        <v>13163</v>
      </c>
    </row>
    <row r="997" spans="1:2" x14ac:dyDescent="0.25">
      <c r="A997" s="8" t="s">
        <v>4025</v>
      </c>
      <c r="B997" s="39">
        <v>27424</v>
      </c>
    </row>
    <row r="998" spans="1:2" x14ac:dyDescent="0.25">
      <c r="A998" s="14" t="s">
        <v>4018</v>
      </c>
      <c r="B998" s="39">
        <v>27424</v>
      </c>
    </row>
    <row r="999" spans="1:2" x14ac:dyDescent="0.25">
      <c r="A999" s="15" t="s">
        <v>7992</v>
      </c>
      <c r="B999" s="40">
        <v>19902</v>
      </c>
    </row>
    <row r="1000" spans="1:2" x14ac:dyDescent="0.25">
      <c r="A1000" s="16" t="s">
        <v>25</v>
      </c>
      <c r="B1000" s="41">
        <v>7522</v>
      </c>
    </row>
    <row r="1001" spans="1:2" x14ac:dyDescent="0.25">
      <c r="A1001" s="8" t="s">
        <v>1563</v>
      </c>
      <c r="B1001" s="39">
        <v>20025</v>
      </c>
    </row>
    <row r="1002" spans="1:2" x14ac:dyDescent="0.25">
      <c r="A1002" s="14" t="s">
        <v>1556</v>
      </c>
      <c r="B1002" s="39">
        <v>20025</v>
      </c>
    </row>
    <row r="1003" spans="1:2" x14ac:dyDescent="0.25">
      <c r="A1003" s="15" t="s">
        <v>7992</v>
      </c>
      <c r="B1003" s="40">
        <v>9951</v>
      </c>
    </row>
    <row r="1004" spans="1:2" x14ac:dyDescent="0.25">
      <c r="A1004" s="16" t="s">
        <v>25</v>
      </c>
      <c r="B1004" s="41">
        <v>10074</v>
      </c>
    </row>
    <row r="1005" spans="1:2" x14ac:dyDescent="0.25">
      <c r="A1005" s="8" t="s">
        <v>6048</v>
      </c>
      <c r="B1005" s="39">
        <v>18816</v>
      </c>
    </row>
    <row r="1006" spans="1:2" x14ac:dyDescent="0.25">
      <c r="A1006" s="14" t="s">
        <v>6043</v>
      </c>
      <c r="B1006" s="39">
        <v>18816</v>
      </c>
    </row>
    <row r="1007" spans="1:2" x14ac:dyDescent="0.25">
      <c r="A1007" s="15" t="s">
        <v>7992</v>
      </c>
      <c r="B1007" s="40">
        <v>9951</v>
      </c>
    </row>
    <row r="1008" spans="1:2" x14ac:dyDescent="0.25">
      <c r="A1008" s="16" t="s">
        <v>25</v>
      </c>
      <c r="B1008" s="41">
        <v>8865</v>
      </c>
    </row>
    <row r="1009" spans="1:2" x14ac:dyDescent="0.25">
      <c r="A1009" s="8" t="s">
        <v>5435</v>
      </c>
      <c r="B1009" s="39">
        <v>15562</v>
      </c>
    </row>
    <row r="1010" spans="1:2" x14ac:dyDescent="0.25">
      <c r="A1010" s="14" t="s">
        <v>5427</v>
      </c>
      <c r="B1010" s="39">
        <v>15562</v>
      </c>
    </row>
    <row r="1011" spans="1:2" x14ac:dyDescent="0.25">
      <c r="A1011" s="15" t="s">
        <v>7992</v>
      </c>
      <c r="B1011" s="40">
        <v>6966</v>
      </c>
    </row>
    <row r="1012" spans="1:2" x14ac:dyDescent="0.25">
      <c r="A1012" s="16" t="s">
        <v>25</v>
      </c>
      <c r="B1012" s="41">
        <v>8596</v>
      </c>
    </row>
    <row r="1013" spans="1:2" x14ac:dyDescent="0.25">
      <c r="A1013" s="8" t="s">
        <v>3204</v>
      </c>
      <c r="B1013" s="39">
        <v>16118</v>
      </c>
    </row>
    <row r="1014" spans="1:2" x14ac:dyDescent="0.25">
      <c r="A1014" s="14" t="s">
        <v>3198</v>
      </c>
      <c r="B1014" s="39">
        <v>16118</v>
      </c>
    </row>
    <row r="1015" spans="1:2" x14ac:dyDescent="0.25">
      <c r="A1015" s="16" t="s">
        <v>25</v>
      </c>
      <c r="B1015" s="41">
        <v>16118</v>
      </c>
    </row>
    <row r="1016" spans="1:2" x14ac:dyDescent="0.25">
      <c r="A1016" s="8" t="s">
        <v>3508</v>
      </c>
      <c r="B1016" s="39">
        <v>25543</v>
      </c>
    </row>
    <row r="1017" spans="1:2" x14ac:dyDescent="0.25">
      <c r="A1017" s="14" t="s">
        <v>3502</v>
      </c>
      <c r="B1017" s="39">
        <v>25543</v>
      </c>
    </row>
    <row r="1018" spans="1:2" x14ac:dyDescent="0.25">
      <c r="A1018" s="15" t="s">
        <v>7992</v>
      </c>
      <c r="B1018" s="40">
        <v>19902</v>
      </c>
    </row>
    <row r="1019" spans="1:2" x14ac:dyDescent="0.25">
      <c r="A1019" s="16" t="s">
        <v>25</v>
      </c>
      <c r="B1019" s="41">
        <v>5641</v>
      </c>
    </row>
    <row r="1020" spans="1:2" x14ac:dyDescent="0.25">
      <c r="A1020" s="8" t="s">
        <v>586</v>
      </c>
      <c r="B1020" s="39">
        <v>16118</v>
      </c>
    </row>
    <row r="1021" spans="1:2" x14ac:dyDescent="0.25">
      <c r="A1021" s="14" t="s">
        <v>577</v>
      </c>
      <c r="B1021" s="39">
        <v>16118</v>
      </c>
    </row>
    <row r="1022" spans="1:2" x14ac:dyDescent="0.25">
      <c r="A1022" s="16" t="s">
        <v>25</v>
      </c>
      <c r="B1022" s="41">
        <v>16118</v>
      </c>
    </row>
    <row r="1023" spans="1:2" x14ac:dyDescent="0.25">
      <c r="A1023" s="8" t="s">
        <v>1153</v>
      </c>
      <c r="B1023" s="39">
        <v>20328</v>
      </c>
    </row>
    <row r="1024" spans="1:2" x14ac:dyDescent="0.25">
      <c r="A1024" s="14" t="s">
        <v>1144</v>
      </c>
      <c r="B1024" s="39">
        <v>20328</v>
      </c>
    </row>
    <row r="1025" spans="1:2" x14ac:dyDescent="0.25">
      <c r="A1025" s="15" t="s">
        <v>7992</v>
      </c>
      <c r="B1025" s="40">
        <v>4478</v>
      </c>
    </row>
    <row r="1026" spans="1:2" x14ac:dyDescent="0.25">
      <c r="A1026" s="16" t="s">
        <v>25</v>
      </c>
      <c r="B1026" s="41">
        <v>15850</v>
      </c>
    </row>
    <row r="1027" spans="1:2" x14ac:dyDescent="0.25">
      <c r="A1027" s="8" t="s">
        <v>5559</v>
      </c>
      <c r="B1027" s="39">
        <v>17596</v>
      </c>
    </row>
    <row r="1028" spans="1:2" x14ac:dyDescent="0.25">
      <c r="A1028" s="14" t="s">
        <v>5550</v>
      </c>
      <c r="B1028" s="39">
        <v>17596</v>
      </c>
    </row>
    <row r="1029" spans="1:2" x14ac:dyDescent="0.25">
      <c r="A1029" s="16" t="s">
        <v>25</v>
      </c>
      <c r="B1029" s="41">
        <v>17596</v>
      </c>
    </row>
    <row r="1030" spans="1:2" x14ac:dyDescent="0.25">
      <c r="A1030" s="8" t="s">
        <v>4246</v>
      </c>
      <c r="B1030" s="39">
        <v>16118</v>
      </c>
    </row>
    <row r="1031" spans="1:2" x14ac:dyDescent="0.25">
      <c r="A1031" s="14" t="s">
        <v>4239</v>
      </c>
      <c r="B1031" s="39">
        <v>16118</v>
      </c>
    </row>
    <row r="1032" spans="1:2" x14ac:dyDescent="0.25">
      <c r="A1032" s="16" t="s">
        <v>25</v>
      </c>
      <c r="B1032" s="41">
        <v>16118</v>
      </c>
    </row>
    <row r="1033" spans="1:2" x14ac:dyDescent="0.25">
      <c r="A1033" s="8" t="s">
        <v>4961</v>
      </c>
      <c r="B1033" s="39">
        <v>4975</v>
      </c>
    </row>
    <row r="1034" spans="1:2" x14ac:dyDescent="0.25">
      <c r="A1034" s="14" t="s">
        <v>4954</v>
      </c>
      <c r="B1034" s="39">
        <v>4975</v>
      </c>
    </row>
    <row r="1035" spans="1:2" x14ac:dyDescent="0.25">
      <c r="A1035" s="15" t="s">
        <v>7992</v>
      </c>
      <c r="B1035" s="40">
        <v>4975</v>
      </c>
    </row>
    <row r="1036" spans="1:2" x14ac:dyDescent="0.25">
      <c r="A1036" s="8" t="s">
        <v>3097</v>
      </c>
      <c r="B1036" s="39">
        <v>8059</v>
      </c>
    </row>
    <row r="1037" spans="1:2" x14ac:dyDescent="0.25">
      <c r="A1037" s="14" t="s">
        <v>3090</v>
      </c>
      <c r="B1037" s="39">
        <v>8059</v>
      </c>
    </row>
    <row r="1038" spans="1:2" x14ac:dyDescent="0.25">
      <c r="A1038" s="16" t="s">
        <v>25</v>
      </c>
      <c r="B1038" s="41">
        <v>8059</v>
      </c>
    </row>
    <row r="1039" spans="1:2" x14ac:dyDescent="0.25">
      <c r="A1039" s="8" t="s">
        <v>1005</v>
      </c>
      <c r="B1039" s="39">
        <v>10507</v>
      </c>
    </row>
    <row r="1040" spans="1:2" x14ac:dyDescent="0.25">
      <c r="A1040" s="14" t="s">
        <v>995</v>
      </c>
      <c r="B1040" s="39">
        <v>10507</v>
      </c>
    </row>
    <row r="1041" spans="1:2" x14ac:dyDescent="0.25">
      <c r="A1041" s="15" t="s">
        <v>7992</v>
      </c>
      <c r="B1041" s="40">
        <v>2985</v>
      </c>
    </row>
    <row r="1042" spans="1:2" x14ac:dyDescent="0.25">
      <c r="A1042" s="16" t="s">
        <v>25</v>
      </c>
      <c r="B1042" s="41">
        <v>7522</v>
      </c>
    </row>
    <row r="1043" spans="1:2" x14ac:dyDescent="0.25">
      <c r="A1043" s="8" t="s">
        <v>646</v>
      </c>
      <c r="B1043" s="39">
        <v>27114</v>
      </c>
    </row>
    <row r="1044" spans="1:2" x14ac:dyDescent="0.25">
      <c r="A1044" s="14" t="s">
        <v>638</v>
      </c>
      <c r="B1044" s="39">
        <v>27114</v>
      </c>
    </row>
    <row r="1045" spans="1:2" x14ac:dyDescent="0.25">
      <c r="A1045" s="15" t="s">
        <v>7992</v>
      </c>
      <c r="B1045" s="40">
        <v>6966</v>
      </c>
    </row>
    <row r="1046" spans="1:2" x14ac:dyDescent="0.25">
      <c r="A1046" s="16" t="s">
        <v>25</v>
      </c>
      <c r="B1046" s="41">
        <v>20148</v>
      </c>
    </row>
    <row r="1047" spans="1:2" x14ac:dyDescent="0.25">
      <c r="A1047" s="8" t="s">
        <v>4417</v>
      </c>
      <c r="B1047" s="39">
        <v>4478</v>
      </c>
    </row>
    <row r="1048" spans="1:2" x14ac:dyDescent="0.25">
      <c r="A1048" s="14" t="s">
        <v>4411</v>
      </c>
      <c r="B1048" s="39">
        <v>4478</v>
      </c>
    </row>
    <row r="1049" spans="1:2" x14ac:dyDescent="0.25">
      <c r="A1049" s="15" t="s">
        <v>7992</v>
      </c>
      <c r="B1049" s="40">
        <v>4478</v>
      </c>
    </row>
    <row r="1050" spans="1:2" x14ac:dyDescent="0.25">
      <c r="A1050" s="8" t="s">
        <v>5356</v>
      </c>
      <c r="B1050" s="39">
        <v>27905</v>
      </c>
    </row>
    <row r="1051" spans="1:2" x14ac:dyDescent="0.25">
      <c r="A1051" s="14" t="s">
        <v>5350</v>
      </c>
      <c r="B1051" s="39">
        <v>27905</v>
      </c>
    </row>
    <row r="1052" spans="1:2" x14ac:dyDescent="0.25">
      <c r="A1052" s="15" t="s">
        <v>7992</v>
      </c>
      <c r="B1052" s="40">
        <v>18906</v>
      </c>
    </row>
    <row r="1053" spans="1:2" x14ac:dyDescent="0.25">
      <c r="A1053" s="16" t="s">
        <v>25</v>
      </c>
      <c r="B1053" s="41">
        <v>8999</v>
      </c>
    </row>
    <row r="1054" spans="1:2" x14ac:dyDescent="0.25">
      <c r="A1054" s="8" t="s">
        <v>1042</v>
      </c>
      <c r="B1054" s="39">
        <v>16118</v>
      </c>
    </row>
    <row r="1055" spans="1:2" x14ac:dyDescent="0.25">
      <c r="A1055" s="14" t="s">
        <v>1034</v>
      </c>
      <c r="B1055" s="39">
        <v>16118</v>
      </c>
    </row>
    <row r="1056" spans="1:2" x14ac:dyDescent="0.25">
      <c r="A1056" s="16" t="s">
        <v>25</v>
      </c>
      <c r="B1056" s="41">
        <v>16118</v>
      </c>
    </row>
    <row r="1057" spans="1:2" x14ac:dyDescent="0.25">
      <c r="A1057" s="8" t="s">
        <v>6435</v>
      </c>
      <c r="B1057" s="39">
        <v>6717</v>
      </c>
    </row>
    <row r="1058" spans="1:2" x14ac:dyDescent="0.25">
      <c r="A1058" s="14" t="s">
        <v>6427</v>
      </c>
      <c r="B1058" s="39">
        <v>6717</v>
      </c>
    </row>
    <row r="1059" spans="1:2" x14ac:dyDescent="0.25">
      <c r="A1059" s="15" t="s">
        <v>7992</v>
      </c>
      <c r="B1059" s="40">
        <v>6717</v>
      </c>
    </row>
    <row r="1060" spans="1:2" x14ac:dyDescent="0.25">
      <c r="A1060" s="8" t="s">
        <v>7478</v>
      </c>
      <c r="B1060" s="39">
        <v>1990</v>
      </c>
    </row>
    <row r="1061" spans="1:2" x14ac:dyDescent="0.25">
      <c r="A1061" s="14" t="s">
        <v>7478</v>
      </c>
      <c r="B1061" s="39">
        <v>1990</v>
      </c>
    </row>
    <row r="1062" spans="1:2" x14ac:dyDescent="0.25">
      <c r="A1062" s="15" t="s">
        <v>7992</v>
      </c>
      <c r="B1062" s="40">
        <v>1990</v>
      </c>
    </row>
    <row r="1063" spans="1:2" x14ac:dyDescent="0.25">
      <c r="A1063" s="8" t="s">
        <v>7936</v>
      </c>
      <c r="B1063" s="39">
        <v>2985</v>
      </c>
    </row>
    <row r="1064" spans="1:2" x14ac:dyDescent="0.25">
      <c r="A1064" s="14" t="s">
        <v>7931</v>
      </c>
      <c r="B1064" s="39">
        <v>2985</v>
      </c>
    </row>
    <row r="1065" spans="1:2" x14ac:dyDescent="0.25">
      <c r="A1065" s="15" t="s">
        <v>7992</v>
      </c>
      <c r="B1065" s="40">
        <v>2985</v>
      </c>
    </row>
    <row r="1066" spans="1:2" x14ac:dyDescent="0.25">
      <c r="A1066" s="8" t="s">
        <v>4457</v>
      </c>
      <c r="B1066" s="39">
        <v>2985</v>
      </c>
    </row>
    <row r="1067" spans="1:2" x14ac:dyDescent="0.25">
      <c r="A1067" s="14" t="s">
        <v>4451</v>
      </c>
      <c r="B1067" s="39">
        <v>2985</v>
      </c>
    </row>
    <row r="1068" spans="1:2" x14ac:dyDescent="0.25">
      <c r="A1068" s="15" t="s">
        <v>7992</v>
      </c>
      <c r="B1068" s="40">
        <v>2985</v>
      </c>
    </row>
    <row r="1069" spans="1:2" x14ac:dyDescent="0.25">
      <c r="A1069" s="8" t="s">
        <v>1075</v>
      </c>
      <c r="B1069" s="39">
        <v>7961</v>
      </c>
    </row>
    <row r="1070" spans="1:2" x14ac:dyDescent="0.25">
      <c r="A1070" s="14" t="s">
        <v>1075</v>
      </c>
      <c r="B1070" s="39">
        <v>7961</v>
      </c>
    </row>
    <row r="1071" spans="1:2" x14ac:dyDescent="0.25">
      <c r="A1071" s="15" t="s">
        <v>7992</v>
      </c>
      <c r="B1071" s="40">
        <v>7961</v>
      </c>
    </row>
    <row r="1072" spans="1:2" x14ac:dyDescent="0.25">
      <c r="A1072" s="8" t="s">
        <v>1095</v>
      </c>
      <c r="B1072" s="39">
        <v>8059</v>
      </c>
    </row>
    <row r="1073" spans="1:2" x14ac:dyDescent="0.25">
      <c r="A1073" s="14" t="s">
        <v>1088</v>
      </c>
      <c r="B1073" s="39">
        <v>8059</v>
      </c>
    </row>
    <row r="1074" spans="1:2" x14ac:dyDescent="0.25">
      <c r="A1074" s="16" t="s">
        <v>25</v>
      </c>
      <c r="B1074" s="41">
        <v>8059</v>
      </c>
    </row>
    <row r="1075" spans="1:2" x14ac:dyDescent="0.25">
      <c r="A1075" s="8" t="s">
        <v>2594</v>
      </c>
      <c r="B1075" s="39">
        <v>2985</v>
      </c>
    </row>
    <row r="1076" spans="1:2" x14ac:dyDescent="0.25">
      <c r="A1076" s="14" t="s">
        <v>2587</v>
      </c>
      <c r="B1076" s="39">
        <v>2985</v>
      </c>
    </row>
    <row r="1077" spans="1:2" x14ac:dyDescent="0.25">
      <c r="A1077" s="15" t="s">
        <v>7992</v>
      </c>
      <c r="B1077" s="40">
        <v>2985</v>
      </c>
    </row>
    <row r="1078" spans="1:2" x14ac:dyDescent="0.25">
      <c r="A1078" s="8" t="s">
        <v>6224</v>
      </c>
      <c r="B1078" s="39">
        <v>13298</v>
      </c>
    </row>
    <row r="1079" spans="1:2" x14ac:dyDescent="0.25">
      <c r="A1079" s="14" t="s">
        <v>6215</v>
      </c>
      <c r="B1079" s="39">
        <v>13298</v>
      </c>
    </row>
    <row r="1080" spans="1:2" x14ac:dyDescent="0.25">
      <c r="A1080" s="16" t="s">
        <v>25</v>
      </c>
      <c r="B1080" s="41">
        <v>13298</v>
      </c>
    </row>
    <row r="1081" spans="1:2" x14ac:dyDescent="0.25">
      <c r="A1081" s="8" t="s">
        <v>2271</v>
      </c>
      <c r="B1081" s="39">
        <v>21223</v>
      </c>
    </row>
    <row r="1082" spans="1:2" x14ac:dyDescent="0.25">
      <c r="A1082" s="14" t="s">
        <v>2264</v>
      </c>
      <c r="B1082" s="39">
        <v>21223</v>
      </c>
    </row>
    <row r="1083" spans="1:2" x14ac:dyDescent="0.25">
      <c r="A1083" s="16" t="s">
        <v>25</v>
      </c>
      <c r="B1083" s="41">
        <v>21223</v>
      </c>
    </row>
    <row r="1084" spans="1:2" x14ac:dyDescent="0.25">
      <c r="A1084" s="8" t="s">
        <v>57</v>
      </c>
      <c r="B1084" s="39">
        <v>13163</v>
      </c>
    </row>
    <row r="1085" spans="1:2" x14ac:dyDescent="0.25">
      <c r="A1085" s="14" t="s">
        <v>49</v>
      </c>
      <c r="B1085" s="39">
        <v>13163</v>
      </c>
    </row>
    <row r="1086" spans="1:2" x14ac:dyDescent="0.25">
      <c r="A1086" s="16" t="s">
        <v>25</v>
      </c>
      <c r="B1086" s="41">
        <v>13163</v>
      </c>
    </row>
    <row r="1087" spans="1:2" x14ac:dyDescent="0.25">
      <c r="A1087" s="8" t="s">
        <v>6899</v>
      </c>
      <c r="B1087" s="39">
        <v>12089</v>
      </c>
    </row>
    <row r="1088" spans="1:2" x14ac:dyDescent="0.25">
      <c r="A1088" s="14" t="s">
        <v>6894</v>
      </c>
      <c r="B1088" s="39">
        <v>12089</v>
      </c>
    </row>
    <row r="1089" spans="1:2" x14ac:dyDescent="0.25">
      <c r="A1089" s="16" t="s">
        <v>25</v>
      </c>
      <c r="B1089" s="41">
        <v>12089</v>
      </c>
    </row>
    <row r="1090" spans="1:2" x14ac:dyDescent="0.25">
      <c r="A1090" s="8" t="s">
        <v>6966</v>
      </c>
      <c r="B1090" s="39">
        <v>25375</v>
      </c>
    </row>
    <row r="1091" spans="1:2" x14ac:dyDescent="0.25">
      <c r="A1091" s="14" t="s">
        <v>6959</v>
      </c>
      <c r="B1091" s="39">
        <v>25375</v>
      </c>
    </row>
    <row r="1092" spans="1:2" x14ac:dyDescent="0.25">
      <c r="A1092" s="15" t="s">
        <v>7992</v>
      </c>
      <c r="B1092" s="40">
        <v>25375</v>
      </c>
    </row>
    <row r="1093" spans="1:2" x14ac:dyDescent="0.25">
      <c r="A1093" s="8" t="s">
        <v>5526</v>
      </c>
      <c r="B1093" s="39">
        <v>16118</v>
      </c>
    </row>
    <row r="1094" spans="1:2" x14ac:dyDescent="0.25">
      <c r="A1094" s="14" t="s">
        <v>5517</v>
      </c>
      <c r="B1094" s="39">
        <v>16118</v>
      </c>
    </row>
    <row r="1095" spans="1:2" x14ac:dyDescent="0.25">
      <c r="A1095" s="16" t="s">
        <v>25</v>
      </c>
      <c r="B1095" s="41">
        <v>16118</v>
      </c>
    </row>
    <row r="1096" spans="1:2" x14ac:dyDescent="0.25">
      <c r="A1096" s="8" t="s">
        <v>3903</v>
      </c>
      <c r="B1096" s="39">
        <v>18364</v>
      </c>
    </row>
    <row r="1097" spans="1:2" x14ac:dyDescent="0.25">
      <c r="A1097" s="14" t="s">
        <v>3897</v>
      </c>
      <c r="B1097" s="39">
        <v>18364</v>
      </c>
    </row>
    <row r="1098" spans="1:2" x14ac:dyDescent="0.25">
      <c r="A1098" s="15" t="s">
        <v>7992</v>
      </c>
      <c r="B1098" s="40">
        <v>13931</v>
      </c>
    </row>
    <row r="1099" spans="1:2" x14ac:dyDescent="0.25">
      <c r="A1099" s="16" t="s">
        <v>25</v>
      </c>
      <c r="B1099" s="41">
        <v>4433</v>
      </c>
    </row>
    <row r="1100" spans="1:2" x14ac:dyDescent="0.25">
      <c r="A1100" s="8" t="s">
        <v>7212</v>
      </c>
      <c r="B1100" s="39">
        <v>19902</v>
      </c>
    </row>
    <row r="1101" spans="1:2" x14ac:dyDescent="0.25">
      <c r="A1101" s="14" t="s">
        <v>7206</v>
      </c>
      <c r="B1101" s="39">
        <v>19902</v>
      </c>
    </row>
    <row r="1102" spans="1:2" x14ac:dyDescent="0.25">
      <c r="A1102" s="15" t="s">
        <v>7992</v>
      </c>
      <c r="B1102" s="40">
        <v>19902</v>
      </c>
    </row>
    <row r="1103" spans="1:2" x14ac:dyDescent="0.25">
      <c r="A1103" s="8" t="s">
        <v>1125</v>
      </c>
      <c r="B1103" s="39">
        <v>13185</v>
      </c>
    </row>
    <row r="1104" spans="1:2" x14ac:dyDescent="0.25">
      <c r="A1104" s="14" t="s">
        <v>1118</v>
      </c>
      <c r="B1104" s="39">
        <v>7463</v>
      </c>
    </row>
    <row r="1105" spans="1:2" x14ac:dyDescent="0.25">
      <c r="A1105" s="15" t="s">
        <v>7992</v>
      </c>
      <c r="B1105" s="40">
        <v>7463</v>
      </c>
    </row>
    <row r="1106" spans="1:2" x14ac:dyDescent="0.25">
      <c r="A1106" s="14" t="s">
        <v>1126</v>
      </c>
      <c r="B1106" s="39">
        <v>5722</v>
      </c>
    </row>
    <row r="1107" spans="1:2" x14ac:dyDescent="0.25">
      <c r="A1107" s="15" t="s">
        <v>7992</v>
      </c>
      <c r="B1107" s="40">
        <v>5722</v>
      </c>
    </row>
    <row r="1108" spans="1:2" x14ac:dyDescent="0.25">
      <c r="A1108" s="8" t="s">
        <v>350</v>
      </c>
      <c r="B1108" s="39">
        <v>32102</v>
      </c>
    </row>
    <row r="1109" spans="1:2" x14ac:dyDescent="0.25">
      <c r="A1109" s="14" t="s">
        <v>342</v>
      </c>
      <c r="B1109" s="39">
        <v>32102</v>
      </c>
    </row>
    <row r="1110" spans="1:2" x14ac:dyDescent="0.25">
      <c r="A1110" s="16" t="s">
        <v>25</v>
      </c>
      <c r="B1110" s="41">
        <v>32102</v>
      </c>
    </row>
    <row r="1111" spans="1:2" x14ac:dyDescent="0.25">
      <c r="A1111" s="8" t="s">
        <v>125</v>
      </c>
      <c r="B1111" s="39">
        <v>2985</v>
      </c>
    </row>
    <row r="1112" spans="1:2" x14ac:dyDescent="0.25">
      <c r="A1112" s="14" t="s">
        <v>117</v>
      </c>
      <c r="B1112" s="39">
        <v>2985</v>
      </c>
    </row>
    <row r="1113" spans="1:2" x14ac:dyDescent="0.25">
      <c r="A1113" s="15" t="s">
        <v>7992</v>
      </c>
      <c r="B1113" s="40">
        <v>2985</v>
      </c>
    </row>
    <row r="1114" spans="1:2" x14ac:dyDescent="0.25">
      <c r="A1114" s="8" t="s">
        <v>1143</v>
      </c>
      <c r="B1114" s="39">
        <v>7961</v>
      </c>
    </row>
    <row r="1115" spans="1:2" x14ac:dyDescent="0.25">
      <c r="A1115" s="14" t="s">
        <v>1136</v>
      </c>
      <c r="B1115" s="39">
        <v>7961</v>
      </c>
    </row>
    <row r="1116" spans="1:2" x14ac:dyDescent="0.25">
      <c r="A1116" s="15" t="s">
        <v>7992</v>
      </c>
      <c r="B1116" s="40">
        <v>7961</v>
      </c>
    </row>
    <row r="1117" spans="1:2" x14ac:dyDescent="0.25">
      <c r="A1117" s="8" t="s">
        <v>1161</v>
      </c>
      <c r="B1117" s="39">
        <v>40239</v>
      </c>
    </row>
    <row r="1118" spans="1:2" x14ac:dyDescent="0.25">
      <c r="A1118" s="14" t="s">
        <v>1162</v>
      </c>
      <c r="B1118" s="39">
        <v>20897</v>
      </c>
    </row>
    <row r="1119" spans="1:2" x14ac:dyDescent="0.25">
      <c r="A1119" s="15" t="s">
        <v>7992</v>
      </c>
      <c r="B1119" s="40">
        <v>20897</v>
      </c>
    </row>
    <row r="1120" spans="1:2" x14ac:dyDescent="0.25">
      <c r="A1120" s="14" t="s">
        <v>1154</v>
      </c>
      <c r="B1120" s="39">
        <v>19342</v>
      </c>
    </row>
    <row r="1121" spans="1:2" x14ac:dyDescent="0.25">
      <c r="A1121" s="16" t="s">
        <v>25</v>
      </c>
      <c r="B1121" s="41">
        <v>19342</v>
      </c>
    </row>
    <row r="1122" spans="1:2" x14ac:dyDescent="0.25">
      <c r="A1122" s="8" t="s">
        <v>1175</v>
      </c>
      <c r="B1122" s="39">
        <v>28508</v>
      </c>
    </row>
    <row r="1123" spans="1:2" x14ac:dyDescent="0.25">
      <c r="A1123" s="14" t="s">
        <v>1162</v>
      </c>
      <c r="B1123" s="39">
        <v>16419</v>
      </c>
    </row>
    <row r="1124" spans="1:2" x14ac:dyDescent="0.25">
      <c r="A1124" s="15" t="s">
        <v>7992</v>
      </c>
      <c r="B1124" s="40">
        <v>16419</v>
      </c>
    </row>
    <row r="1125" spans="1:2" x14ac:dyDescent="0.25">
      <c r="A1125" s="14" t="s">
        <v>1176</v>
      </c>
      <c r="B1125" s="39">
        <v>12089</v>
      </c>
    </row>
    <row r="1126" spans="1:2" x14ac:dyDescent="0.25">
      <c r="A1126" s="16" t="s">
        <v>25</v>
      </c>
      <c r="B1126" s="41">
        <v>12089</v>
      </c>
    </row>
    <row r="1127" spans="1:2" x14ac:dyDescent="0.25">
      <c r="A1127" s="8" t="s">
        <v>7421</v>
      </c>
      <c r="B1127" s="39">
        <v>8059</v>
      </c>
    </row>
    <row r="1128" spans="1:2" x14ac:dyDescent="0.25">
      <c r="A1128" s="14" t="s">
        <v>7415</v>
      </c>
      <c r="B1128" s="39">
        <v>8059</v>
      </c>
    </row>
    <row r="1129" spans="1:2" x14ac:dyDescent="0.25">
      <c r="A1129" s="16" t="s">
        <v>25</v>
      </c>
      <c r="B1129" s="41">
        <v>8059</v>
      </c>
    </row>
    <row r="1130" spans="1:2" x14ac:dyDescent="0.25">
      <c r="A1130" s="8" t="s">
        <v>1189</v>
      </c>
      <c r="B1130" s="39">
        <v>6985</v>
      </c>
    </row>
    <row r="1131" spans="1:2" x14ac:dyDescent="0.25">
      <c r="A1131" s="14" t="s">
        <v>1180</v>
      </c>
      <c r="B1131" s="39">
        <v>6985</v>
      </c>
    </row>
    <row r="1132" spans="1:2" x14ac:dyDescent="0.25">
      <c r="A1132" s="16" t="s">
        <v>25</v>
      </c>
      <c r="B1132" s="41">
        <v>6985</v>
      </c>
    </row>
    <row r="1133" spans="1:2" x14ac:dyDescent="0.25">
      <c r="A1133" s="8" t="s">
        <v>5993</v>
      </c>
      <c r="B1133" s="39">
        <v>14180</v>
      </c>
    </row>
    <row r="1134" spans="1:2" x14ac:dyDescent="0.25">
      <c r="A1134" s="14" t="s">
        <v>5986</v>
      </c>
      <c r="B1134" s="39">
        <v>14180</v>
      </c>
    </row>
    <row r="1135" spans="1:2" x14ac:dyDescent="0.25">
      <c r="A1135" s="15" t="s">
        <v>7992</v>
      </c>
      <c r="B1135" s="40">
        <v>14180</v>
      </c>
    </row>
    <row r="1136" spans="1:2" x14ac:dyDescent="0.25">
      <c r="A1136" s="8" t="s">
        <v>6722</v>
      </c>
      <c r="B1136" s="39">
        <v>17663</v>
      </c>
    </row>
    <row r="1137" spans="1:2" x14ac:dyDescent="0.25">
      <c r="A1137" s="14" t="s">
        <v>6716</v>
      </c>
      <c r="B1137" s="39">
        <v>17663</v>
      </c>
    </row>
    <row r="1138" spans="1:2" x14ac:dyDescent="0.25">
      <c r="A1138" s="15" t="s">
        <v>7992</v>
      </c>
      <c r="B1138" s="40">
        <v>17663</v>
      </c>
    </row>
    <row r="1139" spans="1:2" x14ac:dyDescent="0.25">
      <c r="A1139" s="8" t="s">
        <v>6692</v>
      </c>
      <c r="B1139" s="39">
        <v>1741</v>
      </c>
    </row>
    <row r="1140" spans="1:2" x14ac:dyDescent="0.25">
      <c r="A1140" s="14" t="s">
        <v>6686</v>
      </c>
      <c r="B1140" s="39">
        <v>1741</v>
      </c>
    </row>
    <row r="1141" spans="1:2" x14ac:dyDescent="0.25">
      <c r="A1141" s="15" t="s">
        <v>7992</v>
      </c>
      <c r="B1141" s="40">
        <v>1741</v>
      </c>
    </row>
    <row r="1142" spans="1:2" x14ac:dyDescent="0.25">
      <c r="A1142" s="8" t="s">
        <v>1205</v>
      </c>
      <c r="B1142" s="39">
        <v>10200</v>
      </c>
    </row>
    <row r="1143" spans="1:2" x14ac:dyDescent="0.25">
      <c r="A1143" s="14" t="s">
        <v>1198</v>
      </c>
      <c r="B1143" s="39">
        <v>10200</v>
      </c>
    </row>
    <row r="1144" spans="1:2" x14ac:dyDescent="0.25">
      <c r="A1144" s="15" t="s">
        <v>7992</v>
      </c>
      <c r="B1144" s="40">
        <v>10200</v>
      </c>
    </row>
    <row r="1145" spans="1:2" x14ac:dyDescent="0.25">
      <c r="A1145" s="8" t="s">
        <v>4781</v>
      </c>
      <c r="B1145" s="39">
        <v>17462</v>
      </c>
    </row>
    <row r="1146" spans="1:2" x14ac:dyDescent="0.25">
      <c r="A1146" s="14" t="s">
        <v>4775</v>
      </c>
      <c r="B1146" s="39">
        <v>17462</v>
      </c>
    </row>
    <row r="1147" spans="1:2" x14ac:dyDescent="0.25">
      <c r="A1147" s="16" t="s">
        <v>25</v>
      </c>
      <c r="B1147" s="41">
        <v>17462</v>
      </c>
    </row>
    <row r="1148" spans="1:2" x14ac:dyDescent="0.25">
      <c r="A1148" s="8" t="s">
        <v>6362</v>
      </c>
      <c r="B1148" s="39">
        <v>16118</v>
      </c>
    </row>
    <row r="1149" spans="1:2" x14ac:dyDescent="0.25">
      <c r="A1149" s="14" t="s">
        <v>6356</v>
      </c>
      <c r="B1149" s="39">
        <v>16118</v>
      </c>
    </row>
    <row r="1150" spans="1:2" x14ac:dyDescent="0.25">
      <c r="A1150" s="16" t="s">
        <v>25</v>
      </c>
      <c r="B1150" s="41">
        <v>16118</v>
      </c>
    </row>
    <row r="1151" spans="1:2" x14ac:dyDescent="0.25">
      <c r="A1151" s="8" t="s">
        <v>4184</v>
      </c>
      <c r="B1151" s="39">
        <v>16118</v>
      </c>
    </row>
    <row r="1152" spans="1:2" x14ac:dyDescent="0.25">
      <c r="A1152" s="14" t="s">
        <v>4177</v>
      </c>
      <c r="B1152" s="39">
        <v>16118</v>
      </c>
    </row>
    <row r="1153" spans="1:2" x14ac:dyDescent="0.25">
      <c r="A1153" s="16" t="s">
        <v>25</v>
      </c>
      <c r="B1153" s="41">
        <v>16118</v>
      </c>
    </row>
    <row r="1154" spans="1:2" x14ac:dyDescent="0.25">
      <c r="A1154" s="8" t="s">
        <v>7124</v>
      </c>
      <c r="B1154" s="39">
        <v>22389</v>
      </c>
    </row>
    <row r="1155" spans="1:2" x14ac:dyDescent="0.25">
      <c r="A1155" s="14" t="s">
        <v>7116</v>
      </c>
      <c r="B1155" s="39">
        <v>22389</v>
      </c>
    </row>
    <row r="1156" spans="1:2" x14ac:dyDescent="0.25">
      <c r="A1156" s="15" t="s">
        <v>7992</v>
      </c>
      <c r="B1156" s="40">
        <v>22389</v>
      </c>
    </row>
    <row r="1157" spans="1:2" x14ac:dyDescent="0.25">
      <c r="A1157" s="8" t="s">
        <v>6958</v>
      </c>
      <c r="B1157" s="39">
        <v>23633</v>
      </c>
    </row>
    <row r="1158" spans="1:2" x14ac:dyDescent="0.25">
      <c r="A1158" s="14" t="s">
        <v>6953</v>
      </c>
      <c r="B1158" s="39">
        <v>23633</v>
      </c>
    </row>
    <row r="1159" spans="1:2" x14ac:dyDescent="0.25">
      <c r="A1159" s="15" t="s">
        <v>7992</v>
      </c>
      <c r="B1159" s="40">
        <v>23633</v>
      </c>
    </row>
    <row r="1160" spans="1:2" x14ac:dyDescent="0.25">
      <c r="A1160" s="8" t="s">
        <v>7130</v>
      </c>
      <c r="B1160" s="39">
        <v>20648</v>
      </c>
    </row>
    <row r="1161" spans="1:2" x14ac:dyDescent="0.25">
      <c r="A1161" s="14" t="s">
        <v>7125</v>
      </c>
      <c r="B1161" s="39">
        <v>20648</v>
      </c>
    </row>
    <row r="1162" spans="1:2" x14ac:dyDescent="0.25">
      <c r="A1162" s="15" t="s">
        <v>7992</v>
      </c>
      <c r="B1162" s="40">
        <v>20648</v>
      </c>
    </row>
    <row r="1163" spans="1:2" x14ac:dyDescent="0.25">
      <c r="A1163" s="8" t="s">
        <v>1216</v>
      </c>
      <c r="B1163" s="39">
        <v>15338</v>
      </c>
    </row>
    <row r="1164" spans="1:2" x14ac:dyDescent="0.25">
      <c r="A1164" s="14" t="s">
        <v>1206</v>
      </c>
      <c r="B1164" s="39">
        <v>10611</v>
      </c>
    </row>
    <row r="1165" spans="1:2" x14ac:dyDescent="0.25">
      <c r="A1165" s="16" t="s">
        <v>25</v>
      </c>
      <c r="B1165" s="41">
        <v>10611</v>
      </c>
    </row>
    <row r="1166" spans="1:2" x14ac:dyDescent="0.25">
      <c r="A1166" s="14" t="s">
        <v>4227</v>
      </c>
      <c r="B1166" s="39">
        <v>4727</v>
      </c>
    </row>
    <row r="1167" spans="1:2" x14ac:dyDescent="0.25">
      <c r="A1167" s="15" t="s">
        <v>7992</v>
      </c>
      <c r="B1167" s="40">
        <v>4727</v>
      </c>
    </row>
    <row r="1168" spans="1:2" x14ac:dyDescent="0.25">
      <c r="A1168" s="8" t="s">
        <v>7115</v>
      </c>
      <c r="B1168" s="39">
        <v>24379</v>
      </c>
    </row>
    <row r="1169" spans="1:2" x14ac:dyDescent="0.25">
      <c r="A1169" s="14" t="s">
        <v>7109</v>
      </c>
      <c r="B1169" s="39">
        <v>24379</v>
      </c>
    </row>
    <row r="1170" spans="1:2" x14ac:dyDescent="0.25">
      <c r="A1170" s="15" t="s">
        <v>7992</v>
      </c>
      <c r="B1170" s="40">
        <v>24379</v>
      </c>
    </row>
    <row r="1171" spans="1:2" x14ac:dyDescent="0.25">
      <c r="A1171" s="8" t="s">
        <v>4593</v>
      </c>
      <c r="B1171" s="39">
        <v>12439</v>
      </c>
    </row>
    <row r="1172" spans="1:2" x14ac:dyDescent="0.25">
      <c r="A1172" s="14" t="s">
        <v>4586</v>
      </c>
      <c r="B1172" s="39">
        <v>12439</v>
      </c>
    </row>
    <row r="1173" spans="1:2" x14ac:dyDescent="0.25">
      <c r="A1173" s="15" t="s">
        <v>7992</v>
      </c>
      <c r="B1173" s="40">
        <v>12439</v>
      </c>
    </row>
    <row r="1174" spans="1:2" x14ac:dyDescent="0.25">
      <c r="A1174" s="8" t="s">
        <v>1217</v>
      </c>
      <c r="B1174" s="39">
        <v>12089</v>
      </c>
    </row>
    <row r="1175" spans="1:2" x14ac:dyDescent="0.25">
      <c r="A1175" s="14" t="s">
        <v>1217</v>
      </c>
      <c r="B1175" s="39">
        <v>12089</v>
      </c>
    </row>
    <row r="1176" spans="1:2" x14ac:dyDescent="0.25">
      <c r="A1176" s="16" t="s">
        <v>25</v>
      </c>
      <c r="B1176" s="41">
        <v>12089</v>
      </c>
    </row>
    <row r="1177" spans="1:2" x14ac:dyDescent="0.25">
      <c r="A1177" s="8" t="s">
        <v>4226</v>
      </c>
      <c r="B1177" s="39">
        <v>17730</v>
      </c>
    </row>
    <row r="1178" spans="1:2" x14ac:dyDescent="0.25">
      <c r="A1178" s="14" t="s">
        <v>4219</v>
      </c>
      <c r="B1178" s="39">
        <v>17730</v>
      </c>
    </row>
    <row r="1179" spans="1:2" x14ac:dyDescent="0.25">
      <c r="A1179" s="16" t="s">
        <v>25</v>
      </c>
      <c r="B1179" s="41">
        <v>17730</v>
      </c>
    </row>
    <row r="1180" spans="1:2" x14ac:dyDescent="0.25">
      <c r="A1180" s="8" t="s">
        <v>2079</v>
      </c>
      <c r="B1180" s="39">
        <v>17224</v>
      </c>
    </row>
    <row r="1181" spans="1:2" x14ac:dyDescent="0.25">
      <c r="A1181" s="14" t="s">
        <v>2072</v>
      </c>
      <c r="B1181" s="39">
        <v>17224</v>
      </c>
    </row>
    <row r="1182" spans="1:2" x14ac:dyDescent="0.25">
      <c r="A1182" s="15" t="s">
        <v>7992</v>
      </c>
      <c r="B1182" s="40">
        <v>9702</v>
      </c>
    </row>
    <row r="1183" spans="1:2" x14ac:dyDescent="0.25">
      <c r="A1183" s="16" t="s">
        <v>25</v>
      </c>
      <c r="B1183" s="41">
        <v>7522</v>
      </c>
    </row>
    <row r="1184" spans="1:2" x14ac:dyDescent="0.25">
      <c r="A1184" s="8" t="s">
        <v>261</v>
      </c>
      <c r="B1184" s="39">
        <v>2736</v>
      </c>
    </row>
    <row r="1185" spans="1:2" x14ac:dyDescent="0.25">
      <c r="A1185" s="14" t="s">
        <v>261</v>
      </c>
      <c r="B1185" s="39">
        <v>2736</v>
      </c>
    </row>
    <row r="1186" spans="1:2" x14ac:dyDescent="0.25">
      <c r="A1186" s="15" t="s">
        <v>7992</v>
      </c>
      <c r="B1186" s="40">
        <v>2736</v>
      </c>
    </row>
    <row r="1187" spans="1:2" x14ac:dyDescent="0.25">
      <c r="A1187" s="8" t="s">
        <v>1232</v>
      </c>
      <c r="B1187" s="39">
        <v>16118</v>
      </c>
    </row>
    <row r="1188" spans="1:2" x14ac:dyDescent="0.25">
      <c r="A1188" s="14" t="s">
        <v>1224</v>
      </c>
      <c r="B1188" s="39">
        <v>16118</v>
      </c>
    </row>
    <row r="1189" spans="1:2" x14ac:dyDescent="0.25">
      <c r="A1189" s="16" t="s">
        <v>25</v>
      </c>
      <c r="B1189" s="41">
        <v>16118</v>
      </c>
    </row>
    <row r="1190" spans="1:2" x14ac:dyDescent="0.25">
      <c r="A1190" s="8" t="s">
        <v>1443</v>
      </c>
      <c r="B1190" s="39">
        <v>9453</v>
      </c>
    </row>
    <row r="1191" spans="1:2" x14ac:dyDescent="0.25">
      <c r="A1191" s="14" t="s">
        <v>1437</v>
      </c>
      <c r="B1191" s="39">
        <v>9453</v>
      </c>
    </row>
    <row r="1192" spans="1:2" x14ac:dyDescent="0.25">
      <c r="A1192" s="15" t="s">
        <v>7992</v>
      </c>
      <c r="B1192" s="40">
        <v>9453</v>
      </c>
    </row>
    <row r="1193" spans="1:2" x14ac:dyDescent="0.25">
      <c r="A1193" s="8" t="s">
        <v>1338</v>
      </c>
      <c r="B1193" s="39">
        <v>14458</v>
      </c>
    </row>
    <row r="1194" spans="1:2" x14ac:dyDescent="0.25">
      <c r="A1194" s="14" t="s">
        <v>1330</v>
      </c>
      <c r="B1194" s="39">
        <v>14458</v>
      </c>
    </row>
    <row r="1195" spans="1:2" x14ac:dyDescent="0.25">
      <c r="A1195" s="15" t="s">
        <v>7992</v>
      </c>
      <c r="B1195" s="40">
        <v>10697</v>
      </c>
    </row>
    <row r="1196" spans="1:2" x14ac:dyDescent="0.25">
      <c r="A1196" s="16" t="s">
        <v>25</v>
      </c>
      <c r="B1196" s="41">
        <v>3761</v>
      </c>
    </row>
    <row r="1197" spans="1:2" x14ac:dyDescent="0.25">
      <c r="A1197" s="8" t="s">
        <v>4564</v>
      </c>
      <c r="B1197" s="39">
        <v>9671</v>
      </c>
    </row>
    <row r="1198" spans="1:2" x14ac:dyDescent="0.25">
      <c r="A1198" s="14" t="s">
        <v>4556</v>
      </c>
      <c r="B1198" s="39">
        <v>9671</v>
      </c>
    </row>
    <row r="1199" spans="1:2" x14ac:dyDescent="0.25">
      <c r="A1199" s="16" t="s">
        <v>25</v>
      </c>
      <c r="B1199" s="41">
        <v>9671</v>
      </c>
    </row>
    <row r="1200" spans="1:2" x14ac:dyDescent="0.25">
      <c r="A1200" s="8" t="s">
        <v>5297</v>
      </c>
      <c r="B1200" s="39">
        <v>4975</v>
      </c>
    </row>
    <row r="1201" spans="1:2" x14ac:dyDescent="0.25">
      <c r="A1201" s="14" t="s">
        <v>5290</v>
      </c>
      <c r="B1201" s="39">
        <v>4975</v>
      </c>
    </row>
    <row r="1202" spans="1:2" x14ac:dyDescent="0.25">
      <c r="A1202" s="15" t="s">
        <v>7992</v>
      </c>
      <c r="B1202" s="40">
        <v>4975</v>
      </c>
    </row>
    <row r="1203" spans="1:2" x14ac:dyDescent="0.25">
      <c r="A1203" s="8" t="s">
        <v>3304</v>
      </c>
      <c r="B1203" s="39">
        <v>9204</v>
      </c>
    </row>
    <row r="1204" spans="1:2" x14ac:dyDescent="0.25">
      <c r="A1204" s="14" t="s">
        <v>3296</v>
      </c>
      <c r="B1204" s="39">
        <v>9204</v>
      </c>
    </row>
    <row r="1205" spans="1:2" x14ac:dyDescent="0.25">
      <c r="A1205" s="15" t="s">
        <v>7992</v>
      </c>
      <c r="B1205" s="40">
        <v>9204</v>
      </c>
    </row>
    <row r="1206" spans="1:2" x14ac:dyDescent="0.25">
      <c r="A1206" s="8" t="s">
        <v>1265</v>
      </c>
      <c r="B1206" s="39">
        <v>2985</v>
      </c>
    </row>
    <row r="1207" spans="1:2" x14ac:dyDescent="0.25">
      <c r="A1207" s="14" t="s">
        <v>1258</v>
      </c>
      <c r="B1207" s="39">
        <v>2985</v>
      </c>
    </row>
    <row r="1208" spans="1:2" x14ac:dyDescent="0.25">
      <c r="A1208" s="15" t="s">
        <v>7992</v>
      </c>
      <c r="B1208" s="40">
        <v>2985</v>
      </c>
    </row>
    <row r="1209" spans="1:2" x14ac:dyDescent="0.25">
      <c r="A1209" s="8" t="s">
        <v>1284</v>
      </c>
      <c r="B1209" s="39">
        <v>11149</v>
      </c>
    </row>
    <row r="1210" spans="1:2" x14ac:dyDescent="0.25">
      <c r="A1210" s="14" t="s">
        <v>1276</v>
      </c>
      <c r="B1210" s="39">
        <v>11149</v>
      </c>
    </row>
    <row r="1211" spans="1:2" x14ac:dyDescent="0.25">
      <c r="A1211" s="16" t="s">
        <v>25</v>
      </c>
      <c r="B1211" s="41">
        <v>11149</v>
      </c>
    </row>
    <row r="1212" spans="1:2" x14ac:dyDescent="0.25">
      <c r="A1212" s="8" t="s">
        <v>1275</v>
      </c>
      <c r="B1212" s="39">
        <v>8194</v>
      </c>
    </row>
    <row r="1213" spans="1:2" x14ac:dyDescent="0.25">
      <c r="A1213" s="14" t="s">
        <v>1266</v>
      </c>
      <c r="B1213" s="39">
        <v>8194</v>
      </c>
    </row>
    <row r="1214" spans="1:2" x14ac:dyDescent="0.25">
      <c r="A1214" s="16" t="s">
        <v>25</v>
      </c>
      <c r="B1214" s="41">
        <v>8194</v>
      </c>
    </row>
    <row r="1215" spans="1:2" x14ac:dyDescent="0.25">
      <c r="A1215" s="8" t="s">
        <v>4512</v>
      </c>
      <c r="B1215" s="39">
        <v>16668</v>
      </c>
    </row>
    <row r="1216" spans="1:2" x14ac:dyDescent="0.25">
      <c r="A1216" s="14" t="s">
        <v>4512</v>
      </c>
      <c r="B1216" s="39">
        <v>16668</v>
      </c>
    </row>
    <row r="1217" spans="1:2" x14ac:dyDescent="0.25">
      <c r="A1217" s="15" t="s">
        <v>7992</v>
      </c>
      <c r="B1217" s="40">
        <v>16668</v>
      </c>
    </row>
    <row r="1218" spans="1:2" x14ac:dyDescent="0.25">
      <c r="A1218" s="8" t="s">
        <v>3757</v>
      </c>
      <c r="B1218" s="39">
        <v>17730</v>
      </c>
    </row>
    <row r="1219" spans="1:2" x14ac:dyDescent="0.25">
      <c r="A1219" s="14" t="s">
        <v>3750</v>
      </c>
      <c r="B1219" s="39">
        <v>17730</v>
      </c>
    </row>
    <row r="1220" spans="1:2" x14ac:dyDescent="0.25">
      <c r="A1220" s="16" t="s">
        <v>25</v>
      </c>
      <c r="B1220" s="41">
        <v>17730</v>
      </c>
    </row>
    <row r="1221" spans="1:2" x14ac:dyDescent="0.25">
      <c r="A1221" s="8" t="s">
        <v>6325</v>
      </c>
      <c r="B1221" s="39">
        <v>24877</v>
      </c>
    </row>
    <row r="1222" spans="1:2" x14ac:dyDescent="0.25">
      <c r="A1222" s="14" t="s">
        <v>6319</v>
      </c>
      <c r="B1222" s="39">
        <v>24877</v>
      </c>
    </row>
    <row r="1223" spans="1:2" x14ac:dyDescent="0.25">
      <c r="A1223" s="15" t="s">
        <v>7992</v>
      </c>
      <c r="B1223" s="40">
        <v>24877</v>
      </c>
    </row>
    <row r="1224" spans="1:2" x14ac:dyDescent="0.25">
      <c r="A1224" s="8" t="s">
        <v>1309</v>
      </c>
      <c r="B1224" s="39">
        <v>9671</v>
      </c>
    </row>
    <row r="1225" spans="1:2" x14ac:dyDescent="0.25">
      <c r="A1225" s="14" t="s">
        <v>1301</v>
      </c>
      <c r="B1225" s="39">
        <v>9671</v>
      </c>
    </row>
    <row r="1226" spans="1:2" x14ac:dyDescent="0.25">
      <c r="A1226" s="16" t="s">
        <v>25</v>
      </c>
      <c r="B1226" s="41">
        <v>9671</v>
      </c>
    </row>
    <row r="1227" spans="1:2" x14ac:dyDescent="0.25">
      <c r="A1227" s="8" t="s">
        <v>1318</v>
      </c>
      <c r="B1227" s="39">
        <v>14243</v>
      </c>
    </row>
    <row r="1228" spans="1:2" x14ac:dyDescent="0.25">
      <c r="A1228" s="14" t="s">
        <v>1310</v>
      </c>
      <c r="B1228" s="39">
        <v>9268</v>
      </c>
    </row>
    <row r="1229" spans="1:2" x14ac:dyDescent="0.25">
      <c r="A1229" s="16" t="s">
        <v>25</v>
      </c>
      <c r="B1229" s="41">
        <v>9268</v>
      </c>
    </row>
    <row r="1230" spans="1:2" x14ac:dyDescent="0.25">
      <c r="A1230" s="14" t="s">
        <v>1319</v>
      </c>
      <c r="B1230" s="39">
        <v>4975</v>
      </c>
    </row>
    <row r="1231" spans="1:2" x14ac:dyDescent="0.25">
      <c r="A1231" s="15" t="s">
        <v>7992</v>
      </c>
      <c r="B1231" s="40">
        <v>4975</v>
      </c>
    </row>
    <row r="1232" spans="1:2" x14ac:dyDescent="0.25">
      <c r="A1232" s="8" t="s">
        <v>1741</v>
      </c>
      <c r="B1232" s="39">
        <v>57990</v>
      </c>
    </row>
    <row r="1233" spans="1:2" x14ac:dyDescent="0.25">
      <c r="A1233" s="14" t="s">
        <v>6184</v>
      </c>
      <c r="B1233" s="39">
        <v>16118</v>
      </c>
    </row>
    <row r="1234" spans="1:2" x14ac:dyDescent="0.25">
      <c r="A1234" s="16" t="s">
        <v>25</v>
      </c>
      <c r="B1234" s="41">
        <v>16118</v>
      </c>
    </row>
    <row r="1235" spans="1:2" x14ac:dyDescent="0.25">
      <c r="A1235" s="14" t="s">
        <v>6191</v>
      </c>
      <c r="B1235" s="39">
        <v>10946</v>
      </c>
    </row>
    <row r="1236" spans="1:2" x14ac:dyDescent="0.25">
      <c r="A1236" s="15" t="s">
        <v>7992</v>
      </c>
      <c r="B1236" s="40">
        <v>10946</v>
      </c>
    </row>
    <row r="1237" spans="1:2" x14ac:dyDescent="0.25">
      <c r="A1237" s="14" t="s">
        <v>1733</v>
      </c>
      <c r="B1237" s="39">
        <v>14507</v>
      </c>
    </row>
    <row r="1238" spans="1:2" x14ac:dyDescent="0.25">
      <c r="A1238" s="16" t="s">
        <v>25</v>
      </c>
      <c r="B1238" s="41">
        <v>14507</v>
      </c>
    </row>
    <row r="1239" spans="1:2" x14ac:dyDescent="0.25">
      <c r="A1239" s="14" t="s">
        <v>1742</v>
      </c>
      <c r="B1239" s="39">
        <v>16419</v>
      </c>
    </row>
    <row r="1240" spans="1:2" x14ac:dyDescent="0.25">
      <c r="A1240" s="15" t="s">
        <v>7992</v>
      </c>
      <c r="B1240" s="40">
        <v>16419</v>
      </c>
    </row>
    <row r="1241" spans="1:2" x14ac:dyDescent="0.25">
      <c r="A1241" s="8" t="s">
        <v>1340</v>
      </c>
      <c r="B1241" s="39">
        <v>11014</v>
      </c>
    </row>
    <row r="1242" spans="1:2" x14ac:dyDescent="0.25">
      <c r="A1242" s="14" t="s">
        <v>1340</v>
      </c>
      <c r="B1242" s="39">
        <v>11014</v>
      </c>
    </row>
    <row r="1243" spans="1:2" x14ac:dyDescent="0.25">
      <c r="A1243" s="16" t="s">
        <v>25</v>
      </c>
      <c r="B1243" s="41">
        <v>11014</v>
      </c>
    </row>
    <row r="1244" spans="1:2" x14ac:dyDescent="0.25">
      <c r="A1244" s="8" t="s">
        <v>4796</v>
      </c>
      <c r="B1244" s="39">
        <v>8059</v>
      </c>
    </row>
    <row r="1245" spans="1:2" x14ac:dyDescent="0.25">
      <c r="A1245" s="14" t="s">
        <v>4789</v>
      </c>
      <c r="B1245" s="39">
        <v>8059</v>
      </c>
    </row>
    <row r="1246" spans="1:2" x14ac:dyDescent="0.25">
      <c r="A1246" s="16" t="s">
        <v>25</v>
      </c>
      <c r="B1246" s="41">
        <v>8059</v>
      </c>
    </row>
    <row r="1247" spans="1:2" x14ac:dyDescent="0.25">
      <c r="A1247" s="8" t="s">
        <v>3992</v>
      </c>
      <c r="B1247" s="39">
        <v>16118</v>
      </c>
    </row>
    <row r="1248" spans="1:2" x14ac:dyDescent="0.25">
      <c r="A1248" s="14" t="s">
        <v>3987</v>
      </c>
      <c r="B1248" s="39">
        <v>16118</v>
      </c>
    </row>
    <row r="1249" spans="1:2" x14ac:dyDescent="0.25">
      <c r="A1249" s="16" t="s">
        <v>25</v>
      </c>
      <c r="B1249" s="41">
        <v>16118</v>
      </c>
    </row>
    <row r="1250" spans="1:2" x14ac:dyDescent="0.25">
      <c r="A1250" s="8" t="s">
        <v>1785</v>
      </c>
      <c r="B1250" s="39">
        <v>14926</v>
      </c>
    </row>
    <row r="1251" spans="1:2" x14ac:dyDescent="0.25">
      <c r="A1251" s="14" t="s">
        <v>1778</v>
      </c>
      <c r="B1251" s="39">
        <v>14926</v>
      </c>
    </row>
    <row r="1252" spans="1:2" x14ac:dyDescent="0.25">
      <c r="A1252" s="15" t="s">
        <v>7992</v>
      </c>
      <c r="B1252" s="40">
        <v>14926</v>
      </c>
    </row>
    <row r="1253" spans="1:2" x14ac:dyDescent="0.25">
      <c r="A1253" s="8" t="s">
        <v>5033</v>
      </c>
      <c r="B1253" s="39">
        <v>2985</v>
      </c>
    </row>
    <row r="1254" spans="1:2" x14ac:dyDescent="0.25">
      <c r="A1254" s="14" t="s">
        <v>5033</v>
      </c>
      <c r="B1254" s="39">
        <v>2985</v>
      </c>
    </row>
    <row r="1255" spans="1:2" x14ac:dyDescent="0.25">
      <c r="A1255" s="15" t="s">
        <v>7992</v>
      </c>
      <c r="B1255" s="40">
        <v>2985</v>
      </c>
    </row>
    <row r="1256" spans="1:2" x14ac:dyDescent="0.25">
      <c r="A1256" s="8" t="s">
        <v>5121</v>
      </c>
      <c r="B1256" s="39">
        <v>25252</v>
      </c>
    </row>
    <row r="1257" spans="1:2" x14ac:dyDescent="0.25">
      <c r="A1257" s="14" t="s">
        <v>5113</v>
      </c>
      <c r="B1257" s="39">
        <v>25252</v>
      </c>
    </row>
    <row r="1258" spans="1:2" x14ac:dyDescent="0.25">
      <c r="A1258" s="16" t="s">
        <v>25</v>
      </c>
      <c r="B1258" s="41">
        <v>25252</v>
      </c>
    </row>
    <row r="1259" spans="1:2" x14ac:dyDescent="0.25">
      <c r="A1259" s="8" t="s">
        <v>2550</v>
      </c>
      <c r="B1259" s="39">
        <v>16118</v>
      </c>
    </row>
    <row r="1260" spans="1:2" x14ac:dyDescent="0.25">
      <c r="A1260" s="14" t="s">
        <v>2543</v>
      </c>
      <c r="B1260" s="39">
        <v>16118</v>
      </c>
    </row>
    <row r="1261" spans="1:2" x14ac:dyDescent="0.25">
      <c r="A1261" s="16" t="s">
        <v>25</v>
      </c>
      <c r="B1261" s="41">
        <v>16118</v>
      </c>
    </row>
    <row r="1262" spans="1:2" x14ac:dyDescent="0.25">
      <c r="A1262" s="8" t="s">
        <v>4585</v>
      </c>
      <c r="B1262" s="39">
        <v>8059</v>
      </c>
    </row>
    <row r="1263" spans="1:2" x14ac:dyDescent="0.25">
      <c r="A1263" s="14" t="s">
        <v>4576</v>
      </c>
      <c r="B1263" s="39">
        <v>8059</v>
      </c>
    </row>
    <row r="1264" spans="1:2" x14ac:dyDescent="0.25">
      <c r="A1264" s="16" t="s">
        <v>25</v>
      </c>
      <c r="B1264" s="41">
        <v>8059</v>
      </c>
    </row>
    <row r="1265" spans="1:2" x14ac:dyDescent="0.25">
      <c r="A1265" s="8" t="s">
        <v>1626</v>
      </c>
      <c r="B1265" s="39">
        <v>15581</v>
      </c>
    </row>
    <row r="1266" spans="1:2" x14ac:dyDescent="0.25">
      <c r="A1266" s="14" t="s">
        <v>1619</v>
      </c>
      <c r="B1266" s="39">
        <v>15581</v>
      </c>
    </row>
    <row r="1267" spans="1:2" x14ac:dyDescent="0.25">
      <c r="A1267" s="16" t="s">
        <v>25</v>
      </c>
      <c r="B1267" s="41">
        <v>15581</v>
      </c>
    </row>
    <row r="1268" spans="1:2" x14ac:dyDescent="0.25">
      <c r="A1268" s="8" t="s">
        <v>5925</v>
      </c>
      <c r="B1268" s="39">
        <v>11443</v>
      </c>
    </row>
    <row r="1269" spans="1:2" x14ac:dyDescent="0.25">
      <c r="A1269" s="14" t="s">
        <v>5918</v>
      </c>
      <c r="B1269" s="39">
        <v>11443</v>
      </c>
    </row>
    <row r="1270" spans="1:2" x14ac:dyDescent="0.25">
      <c r="A1270" s="15" t="s">
        <v>7992</v>
      </c>
      <c r="B1270" s="40">
        <v>11443</v>
      </c>
    </row>
    <row r="1271" spans="1:2" x14ac:dyDescent="0.25">
      <c r="A1271" s="8" t="s">
        <v>5384</v>
      </c>
      <c r="B1271" s="39">
        <v>30138</v>
      </c>
    </row>
    <row r="1272" spans="1:2" x14ac:dyDescent="0.25">
      <c r="A1272" s="14" t="s">
        <v>5378</v>
      </c>
      <c r="B1272" s="39">
        <v>30138</v>
      </c>
    </row>
    <row r="1273" spans="1:2" x14ac:dyDescent="0.25">
      <c r="A1273" s="15" t="s">
        <v>7992</v>
      </c>
      <c r="B1273" s="40">
        <v>9453</v>
      </c>
    </row>
    <row r="1274" spans="1:2" x14ac:dyDescent="0.25">
      <c r="A1274" s="16" t="s">
        <v>25</v>
      </c>
      <c r="B1274" s="41">
        <v>20685</v>
      </c>
    </row>
    <row r="1275" spans="1:2" x14ac:dyDescent="0.25">
      <c r="A1275" s="8" t="s">
        <v>6140</v>
      </c>
      <c r="B1275" s="39">
        <v>24878</v>
      </c>
    </row>
    <row r="1276" spans="1:2" x14ac:dyDescent="0.25">
      <c r="A1276" s="14" t="s">
        <v>6133</v>
      </c>
      <c r="B1276" s="39">
        <v>12439</v>
      </c>
    </row>
    <row r="1277" spans="1:2" x14ac:dyDescent="0.25">
      <c r="A1277" s="15" t="s">
        <v>7992</v>
      </c>
      <c r="B1277" s="40">
        <v>12439</v>
      </c>
    </row>
    <row r="1278" spans="1:2" x14ac:dyDescent="0.25">
      <c r="A1278" s="14" t="s">
        <v>7447</v>
      </c>
      <c r="B1278" s="39">
        <v>12439</v>
      </c>
    </row>
    <row r="1279" spans="1:2" x14ac:dyDescent="0.25">
      <c r="A1279" s="15" t="s">
        <v>7992</v>
      </c>
      <c r="B1279" s="40">
        <v>12439</v>
      </c>
    </row>
    <row r="1280" spans="1:2" x14ac:dyDescent="0.25">
      <c r="A1280" s="8" t="s">
        <v>1420</v>
      </c>
      <c r="B1280" s="39">
        <v>18059</v>
      </c>
    </row>
    <row r="1281" spans="1:2" x14ac:dyDescent="0.25">
      <c r="A1281" s="14" t="s">
        <v>1414</v>
      </c>
      <c r="B1281" s="39">
        <v>18059</v>
      </c>
    </row>
    <row r="1282" spans="1:2" x14ac:dyDescent="0.25">
      <c r="A1282" s="15" t="s">
        <v>7992</v>
      </c>
      <c r="B1282" s="40">
        <v>5970</v>
      </c>
    </row>
    <row r="1283" spans="1:2" x14ac:dyDescent="0.25">
      <c r="A1283" s="16" t="s">
        <v>25</v>
      </c>
      <c r="B1283" s="41">
        <v>12089</v>
      </c>
    </row>
    <row r="1284" spans="1:2" x14ac:dyDescent="0.25">
      <c r="A1284" s="8" t="s">
        <v>1421</v>
      </c>
      <c r="B1284" s="39">
        <v>5473</v>
      </c>
    </row>
    <row r="1285" spans="1:2" x14ac:dyDescent="0.25">
      <c r="A1285" s="14" t="s">
        <v>1421</v>
      </c>
      <c r="B1285" s="39">
        <v>5473</v>
      </c>
    </row>
    <row r="1286" spans="1:2" x14ac:dyDescent="0.25">
      <c r="A1286" s="15" t="s">
        <v>7992</v>
      </c>
      <c r="B1286" s="40">
        <v>5473</v>
      </c>
    </row>
    <row r="1287" spans="1:2" x14ac:dyDescent="0.25">
      <c r="A1287" s="8" t="s">
        <v>7108</v>
      </c>
      <c r="B1287" s="39">
        <v>14926</v>
      </c>
    </row>
    <row r="1288" spans="1:2" x14ac:dyDescent="0.25">
      <c r="A1288" s="14" t="s">
        <v>7101</v>
      </c>
      <c r="B1288" s="39">
        <v>14926</v>
      </c>
    </row>
    <row r="1289" spans="1:2" x14ac:dyDescent="0.25">
      <c r="A1289" s="15" t="s">
        <v>7992</v>
      </c>
      <c r="B1289" s="40">
        <v>14926</v>
      </c>
    </row>
    <row r="1290" spans="1:2" x14ac:dyDescent="0.25">
      <c r="A1290" s="8" t="s">
        <v>5020</v>
      </c>
      <c r="B1290" s="39">
        <v>3732</v>
      </c>
    </row>
    <row r="1291" spans="1:2" x14ac:dyDescent="0.25">
      <c r="A1291" s="14" t="s">
        <v>5020</v>
      </c>
      <c r="B1291" s="39">
        <v>3732</v>
      </c>
    </row>
    <row r="1292" spans="1:2" x14ac:dyDescent="0.25">
      <c r="A1292" s="15" t="s">
        <v>7992</v>
      </c>
      <c r="B1292" s="40">
        <v>3732</v>
      </c>
    </row>
    <row r="1293" spans="1:2" x14ac:dyDescent="0.25">
      <c r="A1293" s="8" t="s">
        <v>7666</v>
      </c>
      <c r="B1293" s="39">
        <v>5970</v>
      </c>
    </row>
    <row r="1294" spans="1:2" x14ac:dyDescent="0.25">
      <c r="A1294" s="14" t="s">
        <v>7660</v>
      </c>
      <c r="B1294" s="39">
        <v>5970</v>
      </c>
    </row>
    <row r="1295" spans="1:2" x14ac:dyDescent="0.25">
      <c r="A1295" s="15" t="s">
        <v>7992</v>
      </c>
      <c r="B1295" s="40">
        <v>5970</v>
      </c>
    </row>
    <row r="1296" spans="1:2" x14ac:dyDescent="0.25">
      <c r="A1296" s="8" t="s">
        <v>3238</v>
      </c>
      <c r="B1296" s="39">
        <v>5970</v>
      </c>
    </row>
    <row r="1297" spans="1:2" x14ac:dyDescent="0.25">
      <c r="A1297" s="14" t="s">
        <v>4116</v>
      </c>
      <c r="B1297" s="39">
        <v>2985</v>
      </c>
    </row>
    <row r="1298" spans="1:2" x14ac:dyDescent="0.25">
      <c r="A1298" s="15" t="s">
        <v>7992</v>
      </c>
      <c r="B1298" s="40">
        <v>2985</v>
      </c>
    </row>
    <row r="1299" spans="1:2" x14ac:dyDescent="0.25">
      <c r="A1299" s="14" t="s">
        <v>3232</v>
      </c>
      <c r="B1299" s="39">
        <v>2985</v>
      </c>
    </row>
    <row r="1300" spans="1:2" x14ac:dyDescent="0.25">
      <c r="A1300" s="15" t="s">
        <v>7992</v>
      </c>
      <c r="B1300" s="40">
        <v>2985</v>
      </c>
    </row>
    <row r="1301" spans="1:2" x14ac:dyDescent="0.25">
      <c r="A1301" s="8" t="s">
        <v>7372</v>
      </c>
      <c r="B1301" s="39">
        <v>8956</v>
      </c>
    </row>
    <row r="1302" spans="1:2" x14ac:dyDescent="0.25">
      <c r="A1302" s="14" t="s">
        <v>7366</v>
      </c>
      <c r="B1302" s="39">
        <v>8956</v>
      </c>
    </row>
    <row r="1303" spans="1:2" x14ac:dyDescent="0.25">
      <c r="A1303" s="15" t="s">
        <v>7992</v>
      </c>
      <c r="B1303" s="40">
        <v>8956</v>
      </c>
    </row>
    <row r="1304" spans="1:2" x14ac:dyDescent="0.25">
      <c r="A1304" s="8" t="s">
        <v>5419</v>
      </c>
      <c r="B1304" s="39">
        <v>16916</v>
      </c>
    </row>
    <row r="1305" spans="1:2" x14ac:dyDescent="0.25">
      <c r="A1305" s="14" t="s">
        <v>7723</v>
      </c>
      <c r="B1305" s="39">
        <v>5970</v>
      </c>
    </row>
    <row r="1306" spans="1:2" x14ac:dyDescent="0.25">
      <c r="A1306" s="15" t="s">
        <v>7992</v>
      </c>
      <c r="B1306" s="40">
        <v>5970</v>
      </c>
    </row>
    <row r="1307" spans="1:2" x14ac:dyDescent="0.25">
      <c r="A1307" s="14" t="s">
        <v>5411</v>
      </c>
      <c r="B1307" s="39">
        <v>10946</v>
      </c>
    </row>
    <row r="1308" spans="1:2" x14ac:dyDescent="0.25">
      <c r="A1308" s="15" t="s">
        <v>7992</v>
      </c>
      <c r="B1308" s="40">
        <v>10946</v>
      </c>
    </row>
    <row r="1309" spans="1:2" x14ac:dyDescent="0.25">
      <c r="A1309" s="8" t="s">
        <v>985</v>
      </c>
      <c r="B1309" s="39">
        <v>9204</v>
      </c>
    </row>
    <row r="1310" spans="1:2" x14ac:dyDescent="0.25">
      <c r="A1310" s="14" t="s">
        <v>980</v>
      </c>
      <c r="B1310" s="39">
        <v>9204</v>
      </c>
    </row>
    <row r="1311" spans="1:2" x14ac:dyDescent="0.25">
      <c r="A1311" s="15" t="s">
        <v>7992</v>
      </c>
      <c r="B1311" s="40">
        <v>9204</v>
      </c>
    </row>
    <row r="1312" spans="1:2" x14ac:dyDescent="0.25">
      <c r="A1312" s="8" t="s">
        <v>6643</v>
      </c>
      <c r="B1312" s="39">
        <v>16170</v>
      </c>
    </row>
    <row r="1313" spans="1:2" x14ac:dyDescent="0.25">
      <c r="A1313" s="14" t="s">
        <v>6636</v>
      </c>
      <c r="B1313" s="39">
        <v>16170</v>
      </c>
    </row>
    <row r="1314" spans="1:2" x14ac:dyDescent="0.25">
      <c r="A1314" s="15" t="s">
        <v>7992</v>
      </c>
      <c r="B1314" s="40">
        <v>16170</v>
      </c>
    </row>
    <row r="1315" spans="1:2" x14ac:dyDescent="0.25">
      <c r="A1315" s="8" t="s">
        <v>2345</v>
      </c>
      <c r="B1315" s="39">
        <v>16170</v>
      </c>
    </row>
    <row r="1316" spans="1:2" x14ac:dyDescent="0.25">
      <c r="A1316" s="14" t="s">
        <v>6841</v>
      </c>
      <c r="B1316" s="39">
        <v>7463</v>
      </c>
    </row>
    <row r="1317" spans="1:2" x14ac:dyDescent="0.25">
      <c r="A1317" s="15" t="s">
        <v>7992</v>
      </c>
      <c r="B1317" s="40">
        <v>7463</v>
      </c>
    </row>
    <row r="1318" spans="1:2" x14ac:dyDescent="0.25">
      <c r="A1318" s="14" t="s">
        <v>2336</v>
      </c>
      <c r="B1318" s="39">
        <v>8707</v>
      </c>
    </row>
    <row r="1319" spans="1:2" x14ac:dyDescent="0.25">
      <c r="A1319" s="15" t="s">
        <v>7992</v>
      </c>
      <c r="B1319" s="40">
        <v>8707</v>
      </c>
    </row>
    <row r="1320" spans="1:2" x14ac:dyDescent="0.25">
      <c r="A1320" s="8" t="s">
        <v>1059</v>
      </c>
      <c r="B1320" s="39">
        <v>17911</v>
      </c>
    </row>
    <row r="1321" spans="1:2" x14ac:dyDescent="0.25">
      <c r="A1321" s="14" t="s">
        <v>5420</v>
      </c>
      <c r="B1321" s="39">
        <v>12936</v>
      </c>
    </row>
    <row r="1322" spans="1:2" x14ac:dyDescent="0.25">
      <c r="A1322" s="15" t="s">
        <v>7992</v>
      </c>
      <c r="B1322" s="40">
        <v>12936</v>
      </c>
    </row>
    <row r="1323" spans="1:2" x14ac:dyDescent="0.25">
      <c r="A1323" s="14" t="s">
        <v>1059</v>
      </c>
      <c r="B1323" s="39">
        <v>4975</v>
      </c>
    </row>
    <row r="1324" spans="1:2" x14ac:dyDescent="0.25">
      <c r="A1324" s="15" t="s">
        <v>7992</v>
      </c>
      <c r="B1324" s="40">
        <v>4975</v>
      </c>
    </row>
    <row r="1325" spans="1:2" x14ac:dyDescent="0.25">
      <c r="A1325" s="8" t="s">
        <v>2880</v>
      </c>
      <c r="B1325" s="39">
        <v>16118</v>
      </c>
    </row>
    <row r="1326" spans="1:2" x14ac:dyDescent="0.25">
      <c r="A1326" s="14" t="s">
        <v>2873</v>
      </c>
      <c r="B1326" s="39">
        <v>16118</v>
      </c>
    </row>
    <row r="1327" spans="1:2" x14ac:dyDescent="0.25">
      <c r="A1327" s="16" t="s">
        <v>25</v>
      </c>
      <c r="B1327" s="41">
        <v>16118</v>
      </c>
    </row>
    <row r="1328" spans="1:2" x14ac:dyDescent="0.25">
      <c r="A1328" s="8" t="s">
        <v>3279</v>
      </c>
      <c r="B1328" s="39">
        <v>17730</v>
      </c>
    </row>
    <row r="1329" spans="1:2" x14ac:dyDescent="0.25">
      <c r="A1329" s="14" t="s">
        <v>3272</v>
      </c>
      <c r="B1329" s="39">
        <v>17730</v>
      </c>
    </row>
    <row r="1330" spans="1:2" x14ac:dyDescent="0.25">
      <c r="A1330" s="16" t="s">
        <v>25</v>
      </c>
      <c r="B1330" s="41">
        <v>17730</v>
      </c>
    </row>
    <row r="1331" spans="1:2" x14ac:dyDescent="0.25">
      <c r="A1331" s="8" t="s">
        <v>171</v>
      </c>
      <c r="B1331" s="39">
        <v>16118</v>
      </c>
    </row>
    <row r="1332" spans="1:2" x14ac:dyDescent="0.25">
      <c r="A1332" s="14" t="s">
        <v>164</v>
      </c>
      <c r="B1332" s="39">
        <v>16118</v>
      </c>
    </row>
    <row r="1333" spans="1:2" x14ac:dyDescent="0.25">
      <c r="A1333" s="16" t="s">
        <v>25</v>
      </c>
      <c r="B1333" s="41">
        <v>16118</v>
      </c>
    </row>
    <row r="1334" spans="1:2" x14ac:dyDescent="0.25">
      <c r="A1334" s="8" t="s">
        <v>3785</v>
      </c>
      <c r="B1334" s="39">
        <v>14926</v>
      </c>
    </row>
    <row r="1335" spans="1:2" x14ac:dyDescent="0.25">
      <c r="A1335" s="14" t="s">
        <v>3778</v>
      </c>
      <c r="B1335" s="39">
        <v>14926</v>
      </c>
    </row>
    <row r="1336" spans="1:2" x14ac:dyDescent="0.25">
      <c r="A1336" s="15" t="s">
        <v>7992</v>
      </c>
      <c r="B1336" s="40">
        <v>14926</v>
      </c>
    </row>
    <row r="1337" spans="1:2" x14ac:dyDescent="0.25">
      <c r="A1337" s="8" t="s">
        <v>3951</v>
      </c>
      <c r="B1337" s="39">
        <v>7463</v>
      </c>
    </row>
    <row r="1338" spans="1:2" x14ac:dyDescent="0.25">
      <c r="A1338" s="14" t="s">
        <v>3946</v>
      </c>
      <c r="B1338" s="39">
        <v>7463</v>
      </c>
    </row>
    <row r="1339" spans="1:2" x14ac:dyDescent="0.25">
      <c r="A1339" s="15" t="s">
        <v>7992</v>
      </c>
      <c r="B1339" s="40">
        <v>7463</v>
      </c>
    </row>
    <row r="1340" spans="1:2" x14ac:dyDescent="0.25">
      <c r="A1340" s="8" t="s">
        <v>5488</v>
      </c>
      <c r="B1340" s="39">
        <v>5970</v>
      </c>
    </row>
    <row r="1341" spans="1:2" x14ac:dyDescent="0.25">
      <c r="A1341" s="14" t="s">
        <v>5479</v>
      </c>
      <c r="B1341" s="39">
        <v>5970</v>
      </c>
    </row>
    <row r="1342" spans="1:2" x14ac:dyDescent="0.25">
      <c r="A1342" s="15" t="s">
        <v>7992</v>
      </c>
      <c r="B1342" s="40">
        <v>5970</v>
      </c>
    </row>
    <row r="1343" spans="1:2" x14ac:dyDescent="0.25">
      <c r="A1343" s="8" t="s">
        <v>5106</v>
      </c>
      <c r="B1343" s="39">
        <v>9671</v>
      </c>
    </row>
    <row r="1344" spans="1:2" x14ac:dyDescent="0.25">
      <c r="A1344" s="14" t="s">
        <v>5098</v>
      </c>
      <c r="B1344" s="39">
        <v>9671</v>
      </c>
    </row>
    <row r="1345" spans="1:2" x14ac:dyDescent="0.25">
      <c r="A1345" s="16" t="s">
        <v>25</v>
      </c>
      <c r="B1345" s="41">
        <v>9671</v>
      </c>
    </row>
    <row r="1346" spans="1:2" x14ac:dyDescent="0.25">
      <c r="A1346" s="8" t="s">
        <v>6881</v>
      </c>
      <c r="B1346" s="39">
        <v>17414</v>
      </c>
    </row>
    <row r="1347" spans="1:2" x14ac:dyDescent="0.25">
      <c r="A1347" s="14" t="s">
        <v>6876</v>
      </c>
      <c r="B1347" s="39">
        <v>17414</v>
      </c>
    </row>
    <row r="1348" spans="1:2" x14ac:dyDescent="0.25">
      <c r="A1348" s="15" t="s">
        <v>7992</v>
      </c>
      <c r="B1348" s="40">
        <v>17414</v>
      </c>
    </row>
    <row r="1349" spans="1:2" x14ac:dyDescent="0.25">
      <c r="A1349" s="8" t="s">
        <v>5535</v>
      </c>
      <c r="B1349" s="39">
        <v>12439</v>
      </c>
    </row>
    <row r="1350" spans="1:2" x14ac:dyDescent="0.25">
      <c r="A1350" s="14" t="s">
        <v>5527</v>
      </c>
      <c r="B1350" s="39">
        <v>12439</v>
      </c>
    </row>
    <row r="1351" spans="1:2" x14ac:dyDescent="0.25">
      <c r="A1351" s="15" t="s">
        <v>7992</v>
      </c>
      <c r="B1351" s="40">
        <v>12439</v>
      </c>
    </row>
    <row r="1352" spans="1:2" x14ac:dyDescent="0.25">
      <c r="A1352" s="8" t="s">
        <v>4634</v>
      </c>
      <c r="B1352" s="39">
        <v>20150</v>
      </c>
    </row>
    <row r="1353" spans="1:2" x14ac:dyDescent="0.25">
      <c r="A1353" s="14" t="s">
        <v>4628</v>
      </c>
      <c r="B1353" s="39">
        <v>20150</v>
      </c>
    </row>
    <row r="1354" spans="1:2" x14ac:dyDescent="0.25">
      <c r="A1354" s="15" t="s">
        <v>7992</v>
      </c>
      <c r="B1354" s="40">
        <v>20150</v>
      </c>
    </row>
    <row r="1355" spans="1:2" x14ac:dyDescent="0.25">
      <c r="A1355" s="8" t="s">
        <v>5019</v>
      </c>
      <c r="B1355" s="39">
        <v>26985</v>
      </c>
    </row>
    <row r="1356" spans="1:2" x14ac:dyDescent="0.25">
      <c r="A1356" s="14" t="s">
        <v>5012</v>
      </c>
      <c r="B1356" s="39">
        <v>26985</v>
      </c>
    </row>
    <row r="1357" spans="1:2" x14ac:dyDescent="0.25">
      <c r="A1357" s="15" t="s">
        <v>7992</v>
      </c>
      <c r="B1357" s="40">
        <v>11941</v>
      </c>
    </row>
    <row r="1358" spans="1:2" x14ac:dyDescent="0.25">
      <c r="A1358" s="16" t="s">
        <v>25</v>
      </c>
      <c r="B1358" s="41">
        <v>15044</v>
      </c>
    </row>
    <row r="1359" spans="1:2" x14ac:dyDescent="0.25">
      <c r="A1359" s="8" t="s">
        <v>4397</v>
      </c>
      <c r="B1359" s="39">
        <v>12687</v>
      </c>
    </row>
    <row r="1360" spans="1:2" x14ac:dyDescent="0.25">
      <c r="A1360" s="14" t="s">
        <v>4388</v>
      </c>
      <c r="B1360" s="39">
        <v>12687</v>
      </c>
    </row>
    <row r="1361" spans="1:2" x14ac:dyDescent="0.25">
      <c r="A1361" s="15" t="s">
        <v>7992</v>
      </c>
      <c r="B1361" s="40">
        <v>12687</v>
      </c>
    </row>
    <row r="1362" spans="1:2" x14ac:dyDescent="0.25">
      <c r="A1362" s="8" t="s">
        <v>2702</v>
      </c>
      <c r="B1362" s="39">
        <v>21760</v>
      </c>
    </row>
    <row r="1363" spans="1:2" x14ac:dyDescent="0.25">
      <c r="A1363" s="14" t="s">
        <v>2696</v>
      </c>
      <c r="B1363" s="39">
        <v>21760</v>
      </c>
    </row>
    <row r="1364" spans="1:2" x14ac:dyDescent="0.25">
      <c r="A1364" s="16" t="s">
        <v>25</v>
      </c>
      <c r="B1364" s="41">
        <v>21760</v>
      </c>
    </row>
    <row r="1365" spans="1:2" x14ac:dyDescent="0.25">
      <c r="A1365" s="8" t="s">
        <v>5740</v>
      </c>
      <c r="B1365" s="39">
        <v>16118</v>
      </c>
    </row>
    <row r="1366" spans="1:2" x14ac:dyDescent="0.25">
      <c r="A1366" s="14" t="s">
        <v>5740</v>
      </c>
      <c r="B1366" s="39">
        <v>16118</v>
      </c>
    </row>
    <row r="1367" spans="1:2" x14ac:dyDescent="0.25">
      <c r="A1367" s="16" t="s">
        <v>25</v>
      </c>
      <c r="B1367" s="41">
        <v>16118</v>
      </c>
    </row>
    <row r="1368" spans="1:2" x14ac:dyDescent="0.25">
      <c r="A1368" s="8" t="s">
        <v>1479</v>
      </c>
      <c r="B1368" s="39">
        <v>8209</v>
      </c>
    </row>
    <row r="1369" spans="1:2" x14ac:dyDescent="0.25">
      <c r="A1369" s="14" t="s">
        <v>1479</v>
      </c>
      <c r="B1369" s="39">
        <v>8209</v>
      </c>
    </row>
    <row r="1370" spans="1:2" x14ac:dyDescent="0.25">
      <c r="A1370" s="15" t="s">
        <v>7992</v>
      </c>
      <c r="B1370" s="40">
        <v>8209</v>
      </c>
    </row>
    <row r="1371" spans="1:2" x14ac:dyDescent="0.25">
      <c r="A1371" s="8" t="s">
        <v>4372</v>
      </c>
      <c r="B1371" s="39">
        <v>10946</v>
      </c>
    </row>
    <row r="1372" spans="1:2" x14ac:dyDescent="0.25">
      <c r="A1372" s="14" t="s">
        <v>4364</v>
      </c>
      <c r="B1372" s="39">
        <v>10946</v>
      </c>
    </row>
    <row r="1373" spans="1:2" x14ac:dyDescent="0.25">
      <c r="A1373" s="15" t="s">
        <v>7992</v>
      </c>
      <c r="B1373" s="40">
        <v>10946</v>
      </c>
    </row>
    <row r="1374" spans="1:2" x14ac:dyDescent="0.25">
      <c r="A1374" s="8" t="s">
        <v>3432</v>
      </c>
      <c r="B1374" s="39">
        <v>14926</v>
      </c>
    </row>
    <row r="1375" spans="1:2" x14ac:dyDescent="0.25">
      <c r="A1375" s="14" t="s">
        <v>3424</v>
      </c>
      <c r="B1375" s="39">
        <v>14926</v>
      </c>
    </row>
    <row r="1376" spans="1:2" x14ac:dyDescent="0.25">
      <c r="A1376" s="15" t="s">
        <v>7992</v>
      </c>
      <c r="B1376" s="40">
        <v>14926</v>
      </c>
    </row>
    <row r="1377" spans="1:2" x14ac:dyDescent="0.25">
      <c r="A1377" s="8" t="s">
        <v>1816</v>
      </c>
      <c r="B1377" s="39">
        <v>27939</v>
      </c>
    </row>
    <row r="1378" spans="1:2" x14ac:dyDescent="0.25">
      <c r="A1378" s="14" t="s">
        <v>1809</v>
      </c>
      <c r="B1378" s="39">
        <v>27939</v>
      </c>
    </row>
    <row r="1379" spans="1:2" x14ac:dyDescent="0.25">
      <c r="A1379" s="16" t="s">
        <v>25</v>
      </c>
      <c r="B1379" s="41">
        <v>27939</v>
      </c>
    </row>
    <row r="1380" spans="1:2" x14ac:dyDescent="0.25">
      <c r="A1380" s="8" t="s">
        <v>3227</v>
      </c>
      <c r="B1380" s="39">
        <v>6985</v>
      </c>
    </row>
    <row r="1381" spans="1:2" x14ac:dyDescent="0.25">
      <c r="A1381" s="14" t="s">
        <v>3220</v>
      </c>
      <c r="B1381" s="39">
        <v>6985</v>
      </c>
    </row>
    <row r="1382" spans="1:2" x14ac:dyDescent="0.25">
      <c r="A1382" s="16" t="s">
        <v>25</v>
      </c>
      <c r="B1382" s="41">
        <v>6985</v>
      </c>
    </row>
    <row r="1383" spans="1:2" x14ac:dyDescent="0.25">
      <c r="A1383" s="8" t="s">
        <v>7910</v>
      </c>
      <c r="B1383" s="39">
        <v>8956</v>
      </c>
    </row>
    <row r="1384" spans="1:2" x14ac:dyDescent="0.25">
      <c r="A1384" s="14" t="s">
        <v>7904</v>
      </c>
      <c r="B1384" s="39">
        <v>8956</v>
      </c>
    </row>
    <row r="1385" spans="1:2" x14ac:dyDescent="0.25">
      <c r="A1385" s="15" t="s">
        <v>7992</v>
      </c>
      <c r="B1385" s="40">
        <v>8956</v>
      </c>
    </row>
    <row r="1386" spans="1:2" x14ac:dyDescent="0.25">
      <c r="A1386" s="8" t="s">
        <v>6146</v>
      </c>
      <c r="B1386" s="39">
        <v>2149</v>
      </c>
    </row>
    <row r="1387" spans="1:2" x14ac:dyDescent="0.25">
      <c r="A1387" s="14" t="s">
        <v>6141</v>
      </c>
      <c r="B1387" s="39">
        <v>2149</v>
      </c>
    </row>
    <row r="1388" spans="1:2" x14ac:dyDescent="0.25">
      <c r="A1388" s="16" t="s">
        <v>25</v>
      </c>
      <c r="B1388" s="41">
        <v>2149</v>
      </c>
    </row>
    <row r="1389" spans="1:2" x14ac:dyDescent="0.25">
      <c r="A1389" s="8" t="s">
        <v>3574</v>
      </c>
      <c r="B1389" s="39">
        <v>12895</v>
      </c>
    </row>
    <row r="1390" spans="1:2" x14ac:dyDescent="0.25">
      <c r="A1390" s="14" t="s">
        <v>3565</v>
      </c>
      <c r="B1390" s="39">
        <v>12895</v>
      </c>
    </row>
    <row r="1391" spans="1:2" x14ac:dyDescent="0.25">
      <c r="A1391" s="16" t="s">
        <v>25</v>
      </c>
      <c r="B1391" s="41">
        <v>12895</v>
      </c>
    </row>
    <row r="1392" spans="1:2" x14ac:dyDescent="0.25">
      <c r="A1392" s="8" t="s">
        <v>1528</v>
      </c>
      <c r="B1392" s="39">
        <v>37066</v>
      </c>
    </row>
    <row r="1393" spans="1:2" x14ac:dyDescent="0.25">
      <c r="A1393" s="14" t="s">
        <v>1520</v>
      </c>
      <c r="B1393" s="39">
        <v>12687</v>
      </c>
    </row>
    <row r="1394" spans="1:2" x14ac:dyDescent="0.25">
      <c r="A1394" s="15" t="s">
        <v>7992</v>
      </c>
      <c r="B1394" s="40">
        <v>12687</v>
      </c>
    </row>
    <row r="1395" spans="1:2" x14ac:dyDescent="0.25">
      <c r="A1395" s="14" t="s">
        <v>7236</v>
      </c>
      <c r="B1395" s="39">
        <v>24379</v>
      </c>
    </row>
    <row r="1396" spans="1:2" x14ac:dyDescent="0.25">
      <c r="A1396" s="15" t="s">
        <v>7992</v>
      </c>
      <c r="B1396" s="40">
        <v>24379</v>
      </c>
    </row>
    <row r="1397" spans="1:2" x14ac:dyDescent="0.25">
      <c r="A1397" s="8" t="s">
        <v>7094</v>
      </c>
      <c r="B1397" s="39">
        <v>17911</v>
      </c>
    </row>
    <row r="1398" spans="1:2" x14ac:dyDescent="0.25">
      <c r="A1398" s="14" t="s">
        <v>7087</v>
      </c>
      <c r="B1398" s="39">
        <v>17911</v>
      </c>
    </row>
    <row r="1399" spans="1:2" x14ac:dyDescent="0.25">
      <c r="A1399" s="15" t="s">
        <v>7992</v>
      </c>
      <c r="B1399" s="40">
        <v>17911</v>
      </c>
    </row>
    <row r="1400" spans="1:2" x14ac:dyDescent="0.25">
      <c r="A1400" s="8" t="s">
        <v>7745</v>
      </c>
      <c r="B1400" s="39">
        <v>21892</v>
      </c>
    </row>
    <row r="1401" spans="1:2" x14ac:dyDescent="0.25">
      <c r="A1401" s="14" t="s">
        <v>7739</v>
      </c>
      <c r="B1401" s="39">
        <v>21892</v>
      </c>
    </row>
    <row r="1402" spans="1:2" x14ac:dyDescent="0.25">
      <c r="A1402" s="15" t="s">
        <v>7992</v>
      </c>
      <c r="B1402" s="40">
        <v>21892</v>
      </c>
    </row>
    <row r="1403" spans="1:2" x14ac:dyDescent="0.25">
      <c r="A1403" s="8" t="s">
        <v>2997</v>
      </c>
      <c r="B1403" s="39">
        <v>4975</v>
      </c>
    </row>
    <row r="1404" spans="1:2" x14ac:dyDescent="0.25">
      <c r="A1404" s="14" t="s">
        <v>2992</v>
      </c>
      <c r="B1404" s="39">
        <v>4975</v>
      </c>
    </row>
    <row r="1405" spans="1:2" x14ac:dyDescent="0.25">
      <c r="A1405" s="15" t="s">
        <v>7992</v>
      </c>
      <c r="B1405" s="40">
        <v>4975</v>
      </c>
    </row>
    <row r="1406" spans="1:2" x14ac:dyDescent="0.25">
      <c r="A1406" s="8" t="s">
        <v>2864</v>
      </c>
      <c r="B1406" s="39">
        <v>16118</v>
      </c>
    </row>
    <row r="1407" spans="1:2" x14ac:dyDescent="0.25">
      <c r="A1407" s="14" t="s">
        <v>2858</v>
      </c>
      <c r="B1407" s="39">
        <v>16118</v>
      </c>
    </row>
    <row r="1408" spans="1:2" x14ac:dyDescent="0.25">
      <c r="A1408" s="16" t="s">
        <v>25</v>
      </c>
      <c r="B1408" s="41">
        <v>16118</v>
      </c>
    </row>
    <row r="1409" spans="1:2" x14ac:dyDescent="0.25">
      <c r="A1409" s="8" t="s">
        <v>845</v>
      </c>
      <c r="B1409" s="39">
        <v>5722</v>
      </c>
    </row>
    <row r="1410" spans="1:2" x14ac:dyDescent="0.25">
      <c r="A1410" s="14" t="s">
        <v>838</v>
      </c>
      <c r="B1410" s="39">
        <v>5722</v>
      </c>
    </row>
    <row r="1411" spans="1:2" x14ac:dyDescent="0.25">
      <c r="A1411" s="15" t="s">
        <v>7992</v>
      </c>
      <c r="B1411" s="40">
        <v>5722</v>
      </c>
    </row>
    <row r="1412" spans="1:2" x14ac:dyDescent="0.25">
      <c r="A1412" s="8" t="s">
        <v>3735</v>
      </c>
      <c r="B1412" s="39">
        <v>21760</v>
      </c>
    </row>
    <row r="1413" spans="1:2" x14ac:dyDescent="0.25">
      <c r="A1413" s="14" t="s">
        <v>3735</v>
      </c>
      <c r="B1413" s="39">
        <v>21760</v>
      </c>
    </row>
    <row r="1414" spans="1:2" x14ac:dyDescent="0.25">
      <c r="A1414" s="16" t="s">
        <v>25</v>
      </c>
      <c r="B1414" s="41">
        <v>21760</v>
      </c>
    </row>
    <row r="1415" spans="1:2" x14ac:dyDescent="0.25">
      <c r="A1415" s="8" t="s">
        <v>7888</v>
      </c>
      <c r="B1415" s="39">
        <v>12089</v>
      </c>
    </row>
    <row r="1416" spans="1:2" x14ac:dyDescent="0.25">
      <c r="A1416" s="14" t="s">
        <v>7885</v>
      </c>
      <c r="B1416" s="39">
        <v>12089</v>
      </c>
    </row>
    <row r="1417" spans="1:2" x14ac:dyDescent="0.25">
      <c r="A1417" s="16" t="s">
        <v>25</v>
      </c>
      <c r="B1417" s="41">
        <v>12089</v>
      </c>
    </row>
    <row r="1418" spans="1:2" x14ac:dyDescent="0.25">
      <c r="A1418" s="8" t="s">
        <v>7753</v>
      </c>
      <c r="B1418" s="39">
        <v>12089</v>
      </c>
    </row>
    <row r="1419" spans="1:2" x14ac:dyDescent="0.25">
      <c r="A1419" s="14" t="s">
        <v>7746</v>
      </c>
      <c r="B1419" s="39">
        <v>12089</v>
      </c>
    </row>
    <row r="1420" spans="1:2" x14ac:dyDescent="0.25">
      <c r="A1420" s="16" t="s">
        <v>25</v>
      </c>
      <c r="B1420" s="41">
        <v>12089</v>
      </c>
    </row>
    <row r="1421" spans="1:2" x14ac:dyDescent="0.25">
      <c r="A1421" s="8" t="s">
        <v>3963</v>
      </c>
      <c r="B1421" s="39">
        <v>31642</v>
      </c>
    </row>
    <row r="1422" spans="1:2" x14ac:dyDescent="0.25">
      <c r="A1422" s="14" t="s">
        <v>3957</v>
      </c>
      <c r="B1422" s="39">
        <v>31642</v>
      </c>
    </row>
    <row r="1423" spans="1:2" x14ac:dyDescent="0.25">
      <c r="A1423" s="15" t="s">
        <v>7992</v>
      </c>
      <c r="B1423" s="40">
        <v>14180</v>
      </c>
    </row>
    <row r="1424" spans="1:2" x14ac:dyDescent="0.25">
      <c r="A1424" s="16" t="s">
        <v>25</v>
      </c>
      <c r="B1424" s="41">
        <v>17462</v>
      </c>
    </row>
    <row r="1425" spans="1:2" x14ac:dyDescent="0.25">
      <c r="A1425" s="8" t="s">
        <v>4970</v>
      </c>
      <c r="B1425" s="39">
        <v>1990</v>
      </c>
    </row>
    <row r="1426" spans="1:2" x14ac:dyDescent="0.25">
      <c r="A1426" s="14" t="s">
        <v>4962</v>
      </c>
      <c r="B1426" s="39">
        <v>1990</v>
      </c>
    </row>
    <row r="1427" spans="1:2" x14ac:dyDescent="0.25">
      <c r="A1427" s="15" t="s">
        <v>7992</v>
      </c>
      <c r="B1427" s="40">
        <v>1990</v>
      </c>
    </row>
    <row r="1428" spans="1:2" x14ac:dyDescent="0.25">
      <c r="A1428" s="8" t="s">
        <v>3347</v>
      </c>
      <c r="B1428" s="39">
        <v>11954</v>
      </c>
    </row>
    <row r="1429" spans="1:2" x14ac:dyDescent="0.25">
      <c r="A1429" s="14" t="s">
        <v>3340</v>
      </c>
      <c r="B1429" s="39">
        <v>11954</v>
      </c>
    </row>
    <row r="1430" spans="1:2" x14ac:dyDescent="0.25">
      <c r="A1430" s="16" t="s">
        <v>25</v>
      </c>
      <c r="B1430" s="41">
        <v>11954</v>
      </c>
    </row>
    <row r="1431" spans="1:2" x14ac:dyDescent="0.25">
      <c r="A1431" s="8" t="s">
        <v>5349</v>
      </c>
      <c r="B1431" s="39">
        <v>12438</v>
      </c>
    </row>
    <row r="1432" spans="1:2" x14ac:dyDescent="0.25">
      <c r="A1432" s="14" t="s">
        <v>5343</v>
      </c>
      <c r="B1432" s="39">
        <v>7463</v>
      </c>
    </row>
    <row r="1433" spans="1:2" x14ac:dyDescent="0.25">
      <c r="A1433" s="15" t="s">
        <v>7992</v>
      </c>
      <c r="B1433" s="40">
        <v>7463</v>
      </c>
    </row>
    <row r="1434" spans="1:2" x14ac:dyDescent="0.25">
      <c r="A1434" s="14" t="s">
        <v>5582</v>
      </c>
      <c r="B1434" s="39">
        <v>4975</v>
      </c>
    </row>
    <row r="1435" spans="1:2" x14ac:dyDescent="0.25">
      <c r="A1435" s="15" t="s">
        <v>7992</v>
      </c>
      <c r="B1435" s="40">
        <v>4975</v>
      </c>
    </row>
    <row r="1436" spans="1:2" x14ac:dyDescent="0.25">
      <c r="A1436" s="8" t="s">
        <v>2529</v>
      </c>
      <c r="B1436" s="39">
        <v>41498</v>
      </c>
    </row>
    <row r="1437" spans="1:2" x14ac:dyDescent="0.25">
      <c r="A1437" s="14" t="s">
        <v>2521</v>
      </c>
      <c r="B1437" s="39">
        <v>17865</v>
      </c>
    </row>
    <row r="1438" spans="1:2" x14ac:dyDescent="0.25">
      <c r="A1438" s="16" t="s">
        <v>25</v>
      </c>
      <c r="B1438" s="41">
        <v>17865</v>
      </c>
    </row>
    <row r="1439" spans="1:2" x14ac:dyDescent="0.25">
      <c r="A1439" s="14" t="s">
        <v>2530</v>
      </c>
      <c r="B1439" s="39">
        <v>18658</v>
      </c>
    </row>
    <row r="1440" spans="1:2" x14ac:dyDescent="0.25">
      <c r="A1440" s="15" t="s">
        <v>7992</v>
      </c>
      <c r="B1440" s="40">
        <v>18658</v>
      </c>
    </row>
    <row r="1441" spans="1:2" x14ac:dyDescent="0.25">
      <c r="A1441" s="14" t="s">
        <v>4264</v>
      </c>
      <c r="B1441" s="39">
        <v>4975</v>
      </c>
    </row>
    <row r="1442" spans="1:2" x14ac:dyDescent="0.25">
      <c r="A1442" s="15" t="s">
        <v>7992</v>
      </c>
      <c r="B1442" s="40">
        <v>4975</v>
      </c>
    </row>
    <row r="1443" spans="1:2" x14ac:dyDescent="0.25">
      <c r="A1443" s="8" t="s">
        <v>1545</v>
      </c>
      <c r="B1443" s="39">
        <v>13298</v>
      </c>
    </row>
    <row r="1444" spans="1:2" x14ac:dyDescent="0.25">
      <c r="A1444" s="14" t="s">
        <v>1538</v>
      </c>
      <c r="B1444" s="39">
        <v>13298</v>
      </c>
    </row>
    <row r="1445" spans="1:2" x14ac:dyDescent="0.25">
      <c r="A1445" s="16" t="s">
        <v>25</v>
      </c>
      <c r="B1445" s="41">
        <v>13298</v>
      </c>
    </row>
    <row r="1446" spans="1:2" x14ac:dyDescent="0.25">
      <c r="A1446" s="8" t="s">
        <v>6262</v>
      </c>
      <c r="B1446" s="39">
        <v>17462</v>
      </c>
    </row>
    <row r="1447" spans="1:2" x14ac:dyDescent="0.25">
      <c r="A1447" s="14" t="s">
        <v>6256</v>
      </c>
      <c r="B1447" s="39">
        <v>17462</v>
      </c>
    </row>
    <row r="1448" spans="1:2" x14ac:dyDescent="0.25">
      <c r="A1448" s="16" t="s">
        <v>25</v>
      </c>
      <c r="B1448" s="41">
        <v>17462</v>
      </c>
    </row>
    <row r="1449" spans="1:2" x14ac:dyDescent="0.25">
      <c r="A1449" s="8" t="s">
        <v>4072</v>
      </c>
      <c r="B1449" s="39">
        <v>2985</v>
      </c>
    </row>
    <row r="1450" spans="1:2" x14ac:dyDescent="0.25">
      <c r="A1450" s="14" t="s">
        <v>4064</v>
      </c>
      <c r="B1450" s="39">
        <v>2985</v>
      </c>
    </row>
    <row r="1451" spans="1:2" x14ac:dyDescent="0.25">
      <c r="A1451" s="15" t="s">
        <v>7992</v>
      </c>
      <c r="B1451" s="40">
        <v>2985</v>
      </c>
    </row>
    <row r="1452" spans="1:2" x14ac:dyDescent="0.25">
      <c r="A1452" s="8" t="s">
        <v>3005</v>
      </c>
      <c r="B1452" s="39">
        <v>11194</v>
      </c>
    </row>
    <row r="1453" spans="1:2" x14ac:dyDescent="0.25">
      <c r="A1453" s="14" t="s">
        <v>2998</v>
      </c>
      <c r="B1453" s="39">
        <v>6219</v>
      </c>
    </row>
    <row r="1454" spans="1:2" x14ac:dyDescent="0.25">
      <c r="A1454" s="15" t="s">
        <v>7992</v>
      </c>
      <c r="B1454" s="40">
        <v>6219</v>
      </c>
    </row>
    <row r="1455" spans="1:2" x14ac:dyDescent="0.25">
      <c r="A1455" s="14" t="s">
        <v>3366</v>
      </c>
      <c r="B1455" s="39">
        <v>4975</v>
      </c>
    </row>
    <row r="1456" spans="1:2" x14ac:dyDescent="0.25">
      <c r="A1456" s="15" t="s">
        <v>7992</v>
      </c>
      <c r="B1456" s="40">
        <v>4975</v>
      </c>
    </row>
    <row r="1457" spans="1:2" x14ac:dyDescent="0.25">
      <c r="A1457" s="8" t="s">
        <v>6153</v>
      </c>
      <c r="B1457" s="39">
        <v>8956</v>
      </c>
    </row>
    <row r="1458" spans="1:2" x14ac:dyDescent="0.25">
      <c r="A1458" s="14" t="s">
        <v>6147</v>
      </c>
      <c r="B1458" s="39">
        <v>8956</v>
      </c>
    </row>
    <row r="1459" spans="1:2" x14ac:dyDescent="0.25">
      <c r="A1459" s="15" t="s">
        <v>7992</v>
      </c>
      <c r="B1459" s="40">
        <v>8956</v>
      </c>
    </row>
    <row r="1460" spans="1:2" x14ac:dyDescent="0.25">
      <c r="A1460" s="8" t="s">
        <v>2816</v>
      </c>
      <c r="B1460" s="39">
        <v>2985</v>
      </c>
    </row>
    <row r="1461" spans="1:2" x14ac:dyDescent="0.25">
      <c r="A1461" s="14" t="s">
        <v>2808</v>
      </c>
      <c r="B1461" s="39">
        <v>2985</v>
      </c>
    </row>
    <row r="1462" spans="1:2" x14ac:dyDescent="0.25">
      <c r="A1462" s="15" t="s">
        <v>7992</v>
      </c>
      <c r="B1462" s="40">
        <v>2985</v>
      </c>
    </row>
    <row r="1463" spans="1:2" x14ac:dyDescent="0.25">
      <c r="A1463" s="8" t="s">
        <v>2437</v>
      </c>
      <c r="B1463" s="39">
        <v>2985</v>
      </c>
    </row>
    <row r="1464" spans="1:2" x14ac:dyDescent="0.25">
      <c r="A1464" s="14" t="s">
        <v>2437</v>
      </c>
      <c r="B1464" s="39">
        <v>2985</v>
      </c>
    </row>
    <row r="1465" spans="1:2" x14ac:dyDescent="0.25">
      <c r="A1465" s="15" t="s">
        <v>7992</v>
      </c>
      <c r="B1465" s="40">
        <v>2985</v>
      </c>
    </row>
    <row r="1466" spans="1:2" x14ac:dyDescent="0.25">
      <c r="A1466" s="8" t="s">
        <v>1570</v>
      </c>
      <c r="B1466" s="39">
        <v>13701</v>
      </c>
    </row>
    <row r="1467" spans="1:2" x14ac:dyDescent="0.25">
      <c r="A1467" s="14" t="s">
        <v>1564</v>
      </c>
      <c r="B1467" s="39">
        <v>13701</v>
      </c>
    </row>
    <row r="1468" spans="1:2" x14ac:dyDescent="0.25">
      <c r="A1468" s="16" t="s">
        <v>25</v>
      </c>
      <c r="B1468" s="41">
        <v>13701</v>
      </c>
    </row>
    <row r="1469" spans="1:2" x14ac:dyDescent="0.25">
      <c r="A1469" s="8" t="s">
        <v>846</v>
      </c>
      <c r="B1469" s="39">
        <v>16118</v>
      </c>
    </row>
    <row r="1470" spans="1:2" x14ac:dyDescent="0.25">
      <c r="A1470" s="14" t="s">
        <v>846</v>
      </c>
      <c r="B1470" s="39">
        <v>16118</v>
      </c>
    </row>
    <row r="1471" spans="1:2" x14ac:dyDescent="0.25">
      <c r="A1471" s="16" t="s">
        <v>25</v>
      </c>
      <c r="B1471" s="41">
        <v>16118</v>
      </c>
    </row>
    <row r="1472" spans="1:2" x14ac:dyDescent="0.25">
      <c r="A1472" s="8" t="s">
        <v>5872</v>
      </c>
      <c r="B1472" s="39">
        <v>15424</v>
      </c>
    </row>
    <row r="1473" spans="1:2" x14ac:dyDescent="0.25">
      <c r="A1473" s="14" t="s">
        <v>6967</v>
      </c>
      <c r="B1473" s="39">
        <v>6468</v>
      </c>
    </row>
    <row r="1474" spans="1:2" x14ac:dyDescent="0.25">
      <c r="A1474" s="15" t="s">
        <v>7992</v>
      </c>
      <c r="B1474" s="40">
        <v>6468</v>
      </c>
    </row>
    <row r="1475" spans="1:2" x14ac:dyDescent="0.25">
      <c r="A1475" s="14" t="s">
        <v>5865</v>
      </c>
      <c r="B1475" s="39">
        <v>8956</v>
      </c>
    </row>
    <row r="1476" spans="1:2" x14ac:dyDescent="0.25">
      <c r="A1476" s="15" t="s">
        <v>7992</v>
      </c>
      <c r="B1476" s="40">
        <v>8956</v>
      </c>
    </row>
    <row r="1477" spans="1:2" x14ac:dyDescent="0.25">
      <c r="A1477" s="8" t="s">
        <v>7255</v>
      </c>
      <c r="B1477" s="39">
        <v>11195</v>
      </c>
    </row>
    <row r="1478" spans="1:2" x14ac:dyDescent="0.25">
      <c r="A1478" s="14" t="s">
        <v>7249</v>
      </c>
      <c r="B1478" s="39">
        <v>11195</v>
      </c>
    </row>
    <row r="1479" spans="1:2" x14ac:dyDescent="0.25">
      <c r="A1479" s="15" t="s">
        <v>7992</v>
      </c>
      <c r="B1479" s="40">
        <v>11195</v>
      </c>
    </row>
    <row r="1480" spans="1:2" x14ac:dyDescent="0.25">
      <c r="A1480" s="8" t="s">
        <v>1732</v>
      </c>
      <c r="B1480" s="39">
        <v>16118</v>
      </c>
    </row>
    <row r="1481" spans="1:2" x14ac:dyDescent="0.25">
      <c r="A1481" s="14" t="s">
        <v>1723</v>
      </c>
      <c r="B1481" s="39">
        <v>16118</v>
      </c>
    </row>
    <row r="1482" spans="1:2" x14ac:dyDescent="0.25">
      <c r="A1482" s="16" t="s">
        <v>25</v>
      </c>
      <c r="B1482" s="41">
        <v>16118</v>
      </c>
    </row>
    <row r="1483" spans="1:2" x14ac:dyDescent="0.25">
      <c r="A1483" s="8" t="s">
        <v>4320</v>
      </c>
      <c r="B1483" s="39">
        <v>112985</v>
      </c>
    </row>
    <row r="1484" spans="1:2" x14ac:dyDescent="0.25">
      <c r="A1484" s="14" t="s">
        <v>4312</v>
      </c>
      <c r="B1484" s="39">
        <v>57758</v>
      </c>
    </row>
    <row r="1485" spans="1:2" x14ac:dyDescent="0.25">
      <c r="A1485" s="16" t="s">
        <v>25</v>
      </c>
      <c r="B1485" s="41">
        <v>57758</v>
      </c>
    </row>
    <row r="1486" spans="1:2" x14ac:dyDescent="0.25">
      <c r="A1486" s="14" t="s">
        <v>4687</v>
      </c>
      <c r="B1486" s="39">
        <v>55227</v>
      </c>
    </row>
    <row r="1487" spans="1:2" x14ac:dyDescent="0.25">
      <c r="A1487" s="15" t="s">
        <v>7992</v>
      </c>
      <c r="B1487" s="40">
        <v>55227</v>
      </c>
    </row>
    <row r="1488" spans="1:2" x14ac:dyDescent="0.25">
      <c r="A1488" s="8" t="s">
        <v>2621</v>
      </c>
      <c r="B1488" s="39">
        <v>11552</v>
      </c>
    </row>
    <row r="1489" spans="1:2" x14ac:dyDescent="0.25">
      <c r="A1489" s="14" t="s">
        <v>2613</v>
      </c>
      <c r="B1489" s="39">
        <v>11552</v>
      </c>
    </row>
    <row r="1490" spans="1:2" x14ac:dyDescent="0.25">
      <c r="A1490" s="16" t="s">
        <v>25</v>
      </c>
      <c r="B1490" s="41">
        <v>11552</v>
      </c>
    </row>
    <row r="1491" spans="1:2" x14ac:dyDescent="0.25">
      <c r="A1491" s="8" t="s">
        <v>2063</v>
      </c>
      <c r="B1491" s="39">
        <v>21643</v>
      </c>
    </row>
    <row r="1492" spans="1:2" x14ac:dyDescent="0.25">
      <c r="A1492" s="14" t="s">
        <v>2055</v>
      </c>
      <c r="B1492" s="39">
        <v>21643</v>
      </c>
    </row>
    <row r="1493" spans="1:2" x14ac:dyDescent="0.25">
      <c r="A1493" s="15" t="s">
        <v>7992</v>
      </c>
      <c r="B1493" s="40">
        <v>21643</v>
      </c>
    </row>
    <row r="1494" spans="1:2" x14ac:dyDescent="0.25">
      <c r="A1494" s="8" t="s">
        <v>146</v>
      </c>
      <c r="B1494" s="39">
        <v>13433</v>
      </c>
    </row>
    <row r="1495" spans="1:2" x14ac:dyDescent="0.25">
      <c r="A1495" s="14" t="s">
        <v>139</v>
      </c>
      <c r="B1495" s="39">
        <v>9204</v>
      </c>
    </row>
    <row r="1496" spans="1:2" x14ac:dyDescent="0.25">
      <c r="A1496" s="15" t="s">
        <v>7992</v>
      </c>
      <c r="B1496" s="40">
        <v>9204</v>
      </c>
    </row>
    <row r="1497" spans="1:2" x14ac:dyDescent="0.25">
      <c r="A1497" s="14" t="s">
        <v>1587</v>
      </c>
      <c r="B1497" s="39">
        <v>4229</v>
      </c>
    </row>
    <row r="1498" spans="1:2" x14ac:dyDescent="0.25">
      <c r="A1498" s="15" t="s">
        <v>7992</v>
      </c>
      <c r="B1498" s="40">
        <v>4229</v>
      </c>
    </row>
    <row r="1499" spans="1:2" x14ac:dyDescent="0.25">
      <c r="A1499" s="8" t="s">
        <v>3295</v>
      </c>
      <c r="B1499" s="39">
        <v>7961</v>
      </c>
    </row>
    <row r="1500" spans="1:2" x14ac:dyDescent="0.25">
      <c r="A1500" s="14" t="s">
        <v>3287</v>
      </c>
      <c r="B1500" s="39">
        <v>7961</v>
      </c>
    </row>
    <row r="1501" spans="1:2" x14ac:dyDescent="0.25">
      <c r="A1501" s="15" t="s">
        <v>7992</v>
      </c>
      <c r="B1501" s="40">
        <v>7961</v>
      </c>
    </row>
    <row r="1502" spans="1:2" x14ac:dyDescent="0.25">
      <c r="A1502" s="8" t="s">
        <v>7172</v>
      </c>
      <c r="B1502" s="39">
        <v>16118</v>
      </c>
    </row>
    <row r="1503" spans="1:2" x14ac:dyDescent="0.25">
      <c r="A1503" s="14" t="s">
        <v>7167</v>
      </c>
      <c r="B1503" s="39">
        <v>16118</v>
      </c>
    </row>
    <row r="1504" spans="1:2" x14ac:dyDescent="0.25">
      <c r="A1504" s="16" t="s">
        <v>25</v>
      </c>
      <c r="B1504" s="41">
        <v>16118</v>
      </c>
    </row>
    <row r="1505" spans="1:2" x14ac:dyDescent="0.25">
      <c r="A1505" s="8" t="s">
        <v>7785</v>
      </c>
      <c r="B1505" s="39">
        <v>16118</v>
      </c>
    </row>
    <row r="1506" spans="1:2" x14ac:dyDescent="0.25">
      <c r="A1506" s="14" t="s">
        <v>7781</v>
      </c>
      <c r="B1506" s="39">
        <v>16118</v>
      </c>
    </row>
    <row r="1507" spans="1:2" x14ac:dyDescent="0.25">
      <c r="A1507" s="16" t="s">
        <v>25</v>
      </c>
      <c r="B1507" s="41">
        <v>16118</v>
      </c>
    </row>
    <row r="1508" spans="1:2" x14ac:dyDescent="0.25">
      <c r="A1508" s="8" t="s">
        <v>5905</v>
      </c>
      <c r="B1508" s="39">
        <v>16916</v>
      </c>
    </row>
    <row r="1509" spans="1:2" x14ac:dyDescent="0.25">
      <c r="A1509" s="14" t="s">
        <v>5899</v>
      </c>
      <c r="B1509" s="39">
        <v>16916</v>
      </c>
    </row>
    <row r="1510" spans="1:2" x14ac:dyDescent="0.25">
      <c r="A1510" s="15" t="s">
        <v>7992</v>
      </c>
      <c r="B1510" s="40">
        <v>16916</v>
      </c>
    </row>
    <row r="1511" spans="1:2" x14ac:dyDescent="0.25">
      <c r="A1511" s="8" t="s">
        <v>7722</v>
      </c>
      <c r="B1511" s="39">
        <v>18409</v>
      </c>
    </row>
    <row r="1512" spans="1:2" x14ac:dyDescent="0.25">
      <c r="A1512" s="14" t="s">
        <v>7716</v>
      </c>
      <c r="B1512" s="39">
        <v>18409</v>
      </c>
    </row>
    <row r="1513" spans="1:2" x14ac:dyDescent="0.25">
      <c r="A1513" s="15" t="s">
        <v>7992</v>
      </c>
      <c r="B1513" s="40">
        <v>18409</v>
      </c>
    </row>
    <row r="1514" spans="1:2" x14ac:dyDescent="0.25">
      <c r="A1514" s="8" t="s">
        <v>5603</v>
      </c>
      <c r="B1514" s="39">
        <v>18409</v>
      </c>
    </row>
    <row r="1515" spans="1:2" x14ac:dyDescent="0.25">
      <c r="A1515" s="14" t="s">
        <v>5595</v>
      </c>
      <c r="B1515" s="39">
        <v>18409</v>
      </c>
    </row>
    <row r="1516" spans="1:2" x14ac:dyDescent="0.25">
      <c r="A1516" s="15" t="s">
        <v>7992</v>
      </c>
      <c r="B1516" s="40">
        <v>18409</v>
      </c>
    </row>
    <row r="1517" spans="1:2" x14ac:dyDescent="0.25">
      <c r="A1517" s="8" t="s">
        <v>1769</v>
      </c>
      <c r="B1517" s="39">
        <v>6313</v>
      </c>
    </row>
    <row r="1518" spans="1:2" x14ac:dyDescent="0.25">
      <c r="A1518" s="14" t="s">
        <v>1764</v>
      </c>
      <c r="B1518" s="39">
        <v>6313</v>
      </c>
    </row>
    <row r="1519" spans="1:2" x14ac:dyDescent="0.25">
      <c r="A1519" s="16" t="s">
        <v>25</v>
      </c>
      <c r="B1519" s="41">
        <v>6313</v>
      </c>
    </row>
    <row r="1520" spans="1:2" x14ac:dyDescent="0.25">
      <c r="A1520" s="8" t="s">
        <v>927</v>
      </c>
      <c r="B1520" s="39">
        <v>17462</v>
      </c>
    </row>
    <row r="1521" spans="1:2" x14ac:dyDescent="0.25">
      <c r="A1521" s="14" t="s">
        <v>920</v>
      </c>
      <c r="B1521" s="39">
        <v>17462</v>
      </c>
    </row>
    <row r="1522" spans="1:2" x14ac:dyDescent="0.25">
      <c r="A1522" s="16" t="s">
        <v>25</v>
      </c>
      <c r="B1522" s="41">
        <v>17462</v>
      </c>
    </row>
    <row r="1523" spans="1:2" x14ac:dyDescent="0.25">
      <c r="A1523" s="8" t="s">
        <v>116</v>
      </c>
      <c r="B1523" s="39">
        <v>10343</v>
      </c>
    </row>
    <row r="1524" spans="1:2" x14ac:dyDescent="0.25">
      <c r="A1524" s="14" t="s">
        <v>109</v>
      </c>
      <c r="B1524" s="39">
        <v>10343</v>
      </c>
    </row>
    <row r="1525" spans="1:2" x14ac:dyDescent="0.25">
      <c r="A1525" s="16" t="s">
        <v>25</v>
      </c>
      <c r="B1525" s="41">
        <v>10343</v>
      </c>
    </row>
    <row r="1526" spans="1:2" x14ac:dyDescent="0.25">
      <c r="A1526" s="8" t="s">
        <v>5141</v>
      </c>
      <c r="B1526" s="39">
        <v>16118</v>
      </c>
    </row>
    <row r="1527" spans="1:2" x14ac:dyDescent="0.25">
      <c r="A1527" s="14" t="s">
        <v>5135</v>
      </c>
      <c r="B1527" s="39">
        <v>16118</v>
      </c>
    </row>
    <row r="1528" spans="1:2" x14ac:dyDescent="0.25">
      <c r="A1528" s="16" t="s">
        <v>25</v>
      </c>
      <c r="B1528" s="41">
        <v>16118</v>
      </c>
    </row>
    <row r="1529" spans="1:2" x14ac:dyDescent="0.25">
      <c r="A1529" s="8" t="s">
        <v>5849</v>
      </c>
      <c r="B1529" s="39">
        <v>2985</v>
      </c>
    </row>
    <row r="1530" spans="1:2" x14ac:dyDescent="0.25">
      <c r="A1530" s="14" t="s">
        <v>5843</v>
      </c>
      <c r="B1530" s="39">
        <v>2985</v>
      </c>
    </row>
    <row r="1531" spans="1:2" x14ac:dyDescent="0.25">
      <c r="A1531" s="15" t="s">
        <v>7992</v>
      </c>
      <c r="B1531" s="40">
        <v>2985</v>
      </c>
    </row>
    <row r="1532" spans="1:2" x14ac:dyDescent="0.25">
      <c r="A1532" s="8" t="s">
        <v>7580</v>
      </c>
      <c r="B1532" s="39">
        <v>23633</v>
      </c>
    </row>
    <row r="1533" spans="1:2" x14ac:dyDescent="0.25">
      <c r="A1533" s="14" t="s">
        <v>7574</v>
      </c>
      <c r="B1533" s="39">
        <v>23633</v>
      </c>
    </row>
    <row r="1534" spans="1:2" x14ac:dyDescent="0.25">
      <c r="A1534" s="15" t="s">
        <v>7992</v>
      </c>
      <c r="B1534" s="40">
        <v>23633</v>
      </c>
    </row>
    <row r="1535" spans="1:2" x14ac:dyDescent="0.25">
      <c r="A1535" s="8" t="s">
        <v>2826</v>
      </c>
      <c r="B1535" s="39">
        <v>10448</v>
      </c>
    </row>
    <row r="1536" spans="1:2" x14ac:dyDescent="0.25">
      <c r="A1536" s="14" t="s">
        <v>2817</v>
      </c>
      <c r="B1536" s="39">
        <v>10448</v>
      </c>
    </row>
    <row r="1537" spans="1:2" x14ac:dyDescent="0.25">
      <c r="A1537" s="15" t="s">
        <v>7992</v>
      </c>
      <c r="B1537" s="40">
        <v>10448</v>
      </c>
    </row>
    <row r="1538" spans="1:2" x14ac:dyDescent="0.25">
      <c r="A1538" s="8" t="s">
        <v>1615</v>
      </c>
      <c r="B1538" s="39">
        <v>24244</v>
      </c>
    </row>
    <row r="1539" spans="1:2" x14ac:dyDescent="0.25">
      <c r="A1539" s="14" t="s">
        <v>1615</v>
      </c>
      <c r="B1539" s="39">
        <v>13298</v>
      </c>
    </row>
    <row r="1540" spans="1:2" x14ac:dyDescent="0.25">
      <c r="A1540" s="16" t="s">
        <v>25</v>
      </c>
      <c r="B1540" s="41">
        <v>13298</v>
      </c>
    </row>
    <row r="1541" spans="1:2" x14ac:dyDescent="0.25">
      <c r="A1541" s="14" t="s">
        <v>1608</v>
      </c>
      <c r="B1541" s="39">
        <v>10946</v>
      </c>
    </row>
    <row r="1542" spans="1:2" x14ac:dyDescent="0.25">
      <c r="A1542" s="15" t="s">
        <v>7992</v>
      </c>
      <c r="B1542" s="40">
        <v>10946</v>
      </c>
    </row>
    <row r="1543" spans="1:2" x14ac:dyDescent="0.25">
      <c r="A1543" s="8" t="s">
        <v>1519</v>
      </c>
      <c r="B1543" s="39">
        <v>13432</v>
      </c>
    </row>
    <row r="1544" spans="1:2" x14ac:dyDescent="0.25">
      <c r="A1544" s="14" t="s">
        <v>1512</v>
      </c>
      <c r="B1544" s="39">
        <v>13432</v>
      </c>
    </row>
    <row r="1545" spans="1:2" x14ac:dyDescent="0.25">
      <c r="A1545" s="16" t="s">
        <v>25</v>
      </c>
      <c r="B1545" s="41">
        <v>13432</v>
      </c>
    </row>
    <row r="1546" spans="1:2" x14ac:dyDescent="0.25">
      <c r="A1546" s="8" t="s">
        <v>1641</v>
      </c>
      <c r="B1546" s="39">
        <v>28220</v>
      </c>
    </row>
    <row r="1547" spans="1:2" x14ac:dyDescent="0.25">
      <c r="A1547" s="14" t="s">
        <v>1635</v>
      </c>
      <c r="B1547" s="39">
        <v>28220</v>
      </c>
    </row>
    <row r="1548" spans="1:2" x14ac:dyDescent="0.25">
      <c r="A1548" s="15" t="s">
        <v>7992</v>
      </c>
      <c r="B1548" s="40">
        <v>16668</v>
      </c>
    </row>
    <row r="1549" spans="1:2" x14ac:dyDescent="0.25">
      <c r="A1549" s="16" t="s">
        <v>25</v>
      </c>
      <c r="B1549" s="41">
        <v>11552</v>
      </c>
    </row>
    <row r="1550" spans="1:2" x14ac:dyDescent="0.25">
      <c r="A1550" s="8" t="s">
        <v>1800</v>
      </c>
      <c r="B1550" s="39">
        <v>27613</v>
      </c>
    </row>
    <row r="1551" spans="1:2" x14ac:dyDescent="0.25">
      <c r="A1551" s="14" t="s">
        <v>1793</v>
      </c>
      <c r="B1551" s="39">
        <v>27613</v>
      </c>
    </row>
    <row r="1552" spans="1:2" x14ac:dyDescent="0.25">
      <c r="A1552" s="15" t="s">
        <v>7992</v>
      </c>
      <c r="B1552" s="40">
        <v>27613</v>
      </c>
    </row>
    <row r="1553" spans="1:2" x14ac:dyDescent="0.25">
      <c r="A1553" s="8" t="s">
        <v>7272</v>
      </c>
      <c r="B1553" s="39">
        <v>13682</v>
      </c>
    </row>
    <row r="1554" spans="1:2" x14ac:dyDescent="0.25">
      <c r="A1554" s="14" t="s">
        <v>7267</v>
      </c>
      <c r="B1554" s="39">
        <v>13682</v>
      </c>
    </row>
    <row r="1555" spans="1:2" x14ac:dyDescent="0.25">
      <c r="A1555" s="15" t="s">
        <v>7992</v>
      </c>
      <c r="B1555" s="40">
        <v>13682</v>
      </c>
    </row>
    <row r="1556" spans="1:2" x14ac:dyDescent="0.25">
      <c r="A1556" s="8" t="s">
        <v>3711</v>
      </c>
      <c r="B1556" s="39">
        <v>24877</v>
      </c>
    </row>
    <row r="1557" spans="1:2" x14ac:dyDescent="0.25">
      <c r="A1557" s="14" t="s">
        <v>3705</v>
      </c>
      <c r="B1557" s="39">
        <v>24877</v>
      </c>
    </row>
    <row r="1558" spans="1:2" x14ac:dyDescent="0.25">
      <c r="A1558" s="15" t="s">
        <v>7992</v>
      </c>
      <c r="B1558" s="40">
        <v>24877</v>
      </c>
    </row>
    <row r="1559" spans="1:2" x14ac:dyDescent="0.25">
      <c r="A1559" s="8" t="s">
        <v>5390</v>
      </c>
      <c r="B1559" s="39">
        <v>8458</v>
      </c>
    </row>
    <row r="1560" spans="1:2" x14ac:dyDescent="0.25">
      <c r="A1560" s="14" t="s">
        <v>5385</v>
      </c>
      <c r="B1560" s="39">
        <v>8458</v>
      </c>
    </row>
    <row r="1561" spans="1:2" x14ac:dyDescent="0.25">
      <c r="A1561" s="15" t="s">
        <v>7992</v>
      </c>
      <c r="B1561" s="40">
        <v>8458</v>
      </c>
    </row>
    <row r="1562" spans="1:2" x14ac:dyDescent="0.25">
      <c r="A1562" s="8" t="s">
        <v>5469</v>
      </c>
      <c r="B1562" s="39">
        <v>15036</v>
      </c>
    </row>
    <row r="1563" spans="1:2" x14ac:dyDescent="0.25">
      <c r="A1563" s="14" t="s">
        <v>5462</v>
      </c>
      <c r="B1563" s="39">
        <v>15036</v>
      </c>
    </row>
    <row r="1564" spans="1:2" x14ac:dyDescent="0.25">
      <c r="A1564" s="15" t="s">
        <v>7992</v>
      </c>
      <c r="B1564" s="40">
        <v>10200</v>
      </c>
    </row>
    <row r="1565" spans="1:2" x14ac:dyDescent="0.25">
      <c r="A1565" s="16" t="s">
        <v>25</v>
      </c>
      <c r="B1565" s="41">
        <v>4836</v>
      </c>
    </row>
    <row r="1566" spans="1:2" x14ac:dyDescent="0.25">
      <c r="A1566" s="8" t="s">
        <v>7877</v>
      </c>
      <c r="B1566" s="39">
        <v>17414</v>
      </c>
    </row>
    <row r="1567" spans="1:2" x14ac:dyDescent="0.25">
      <c r="A1567" s="14" t="s">
        <v>7872</v>
      </c>
      <c r="B1567" s="39">
        <v>17414</v>
      </c>
    </row>
    <row r="1568" spans="1:2" x14ac:dyDescent="0.25">
      <c r="A1568" s="15" t="s">
        <v>7992</v>
      </c>
      <c r="B1568" s="40">
        <v>17414</v>
      </c>
    </row>
    <row r="1569" spans="1:2" x14ac:dyDescent="0.25">
      <c r="A1569" s="8" t="s">
        <v>1648</v>
      </c>
      <c r="B1569" s="39">
        <v>17730</v>
      </c>
    </row>
    <row r="1570" spans="1:2" x14ac:dyDescent="0.25">
      <c r="A1570" s="14" t="s">
        <v>1642</v>
      </c>
      <c r="B1570" s="39">
        <v>17730</v>
      </c>
    </row>
    <row r="1571" spans="1:2" x14ac:dyDescent="0.25">
      <c r="A1571" s="16" t="s">
        <v>25</v>
      </c>
      <c r="B1571" s="41">
        <v>17730</v>
      </c>
    </row>
    <row r="1572" spans="1:2" x14ac:dyDescent="0.25">
      <c r="A1572" s="8" t="s">
        <v>4891</v>
      </c>
      <c r="B1572" s="39">
        <v>17414</v>
      </c>
    </row>
    <row r="1573" spans="1:2" x14ac:dyDescent="0.25">
      <c r="A1573" s="14" t="s">
        <v>6436</v>
      </c>
      <c r="B1573" s="39">
        <v>6966</v>
      </c>
    </row>
    <row r="1574" spans="1:2" x14ac:dyDescent="0.25">
      <c r="A1574" s="15" t="s">
        <v>7992</v>
      </c>
      <c r="B1574" s="40">
        <v>6966</v>
      </c>
    </row>
    <row r="1575" spans="1:2" x14ac:dyDescent="0.25">
      <c r="A1575" s="14" t="s">
        <v>4884</v>
      </c>
      <c r="B1575" s="39">
        <v>10448</v>
      </c>
    </row>
    <row r="1576" spans="1:2" x14ac:dyDescent="0.25">
      <c r="A1576" s="15" t="s">
        <v>7992</v>
      </c>
      <c r="B1576" s="40">
        <v>10448</v>
      </c>
    </row>
    <row r="1577" spans="1:2" x14ac:dyDescent="0.25">
      <c r="A1577" s="8" t="s">
        <v>1649</v>
      </c>
      <c r="B1577" s="39">
        <v>8059</v>
      </c>
    </row>
    <row r="1578" spans="1:2" x14ac:dyDescent="0.25">
      <c r="A1578" s="14" t="s">
        <v>1649</v>
      </c>
      <c r="B1578" s="39">
        <v>8059</v>
      </c>
    </row>
    <row r="1579" spans="1:2" x14ac:dyDescent="0.25">
      <c r="A1579" s="16" t="s">
        <v>25</v>
      </c>
      <c r="B1579" s="41">
        <v>8059</v>
      </c>
    </row>
    <row r="1580" spans="1:2" x14ac:dyDescent="0.25">
      <c r="A1580" s="8" t="s">
        <v>1664</v>
      </c>
      <c r="B1580" s="39">
        <v>12626</v>
      </c>
    </row>
    <row r="1581" spans="1:2" x14ac:dyDescent="0.25">
      <c r="A1581" s="14" t="s">
        <v>1656</v>
      </c>
      <c r="B1581" s="39">
        <v>12626</v>
      </c>
    </row>
    <row r="1582" spans="1:2" x14ac:dyDescent="0.25">
      <c r="A1582" s="16" t="s">
        <v>25</v>
      </c>
      <c r="B1582" s="41">
        <v>12626</v>
      </c>
    </row>
    <row r="1583" spans="1:2" x14ac:dyDescent="0.25">
      <c r="A1583" s="8" t="s">
        <v>3870</v>
      </c>
      <c r="B1583" s="39">
        <v>6966</v>
      </c>
    </row>
    <row r="1584" spans="1:2" x14ac:dyDescent="0.25">
      <c r="A1584" s="14" t="s">
        <v>3864</v>
      </c>
      <c r="B1584" s="39">
        <v>6966</v>
      </c>
    </row>
    <row r="1585" spans="1:2" x14ac:dyDescent="0.25">
      <c r="A1585" s="15" t="s">
        <v>7992</v>
      </c>
      <c r="B1585" s="40">
        <v>6966</v>
      </c>
    </row>
    <row r="1586" spans="1:2" x14ac:dyDescent="0.25">
      <c r="A1586" s="8" t="s">
        <v>1722</v>
      </c>
      <c r="B1586" s="39">
        <v>6985</v>
      </c>
    </row>
    <row r="1587" spans="1:2" x14ac:dyDescent="0.25">
      <c r="A1587" s="14" t="s">
        <v>1713</v>
      </c>
      <c r="B1587" s="39">
        <v>6985</v>
      </c>
    </row>
    <row r="1588" spans="1:2" x14ac:dyDescent="0.25">
      <c r="A1588" s="16" t="s">
        <v>25</v>
      </c>
      <c r="B1588" s="41">
        <v>6985</v>
      </c>
    </row>
    <row r="1589" spans="1:2" x14ac:dyDescent="0.25">
      <c r="A1589" s="8" t="s">
        <v>1675</v>
      </c>
      <c r="B1589" s="39">
        <v>10611</v>
      </c>
    </row>
    <row r="1590" spans="1:2" x14ac:dyDescent="0.25">
      <c r="A1590" s="14" t="s">
        <v>1675</v>
      </c>
      <c r="B1590" s="39">
        <v>10611</v>
      </c>
    </row>
    <row r="1591" spans="1:2" x14ac:dyDescent="0.25">
      <c r="A1591" s="16" t="s">
        <v>25</v>
      </c>
      <c r="B1591" s="41">
        <v>10611</v>
      </c>
    </row>
    <row r="1592" spans="1:2" x14ac:dyDescent="0.25">
      <c r="A1592" s="8" t="s">
        <v>7145</v>
      </c>
      <c r="B1592" s="39">
        <v>2488</v>
      </c>
    </row>
    <row r="1593" spans="1:2" x14ac:dyDescent="0.25">
      <c r="A1593" s="14" t="s">
        <v>7138</v>
      </c>
      <c r="B1593" s="39">
        <v>2488</v>
      </c>
    </row>
    <row r="1594" spans="1:2" x14ac:dyDescent="0.25">
      <c r="A1594" s="15" t="s">
        <v>7992</v>
      </c>
      <c r="B1594" s="40">
        <v>2488</v>
      </c>
    </row>
    <row r="1595" spans="1:2" x14ac:dyDescent="0.25">
      <c r="A1595" s="8" t="s">
        <v>2451</v>
      </c>
      <c r="B1595" s="39">
        <v>9951</v>
      </c>
    </row>
    <row r="1596" spans="1:2" x14ac:dyDescent="0.25">
      <c r="A1596" s="14" t="s">
        <v>2444</v>
      </c>
      <c r="B1596" s="39">
        <v>9951</v>
      </c>
    </row>
    <row r="1597" spans="1:2" x14ac:dyDescent="0.25">
      <c r="A1597" s="15" t="s">
        <v>7992</v>
      </c>
      <c r="B1597" s="40">
        <v>9951</v>
      </c>
    </row>
    <row r="1598" spans="1:2" x14ac:dyDescent="0.25">
      <c r="A1598" s="8" t="s">
        <v>6447</v>
      </c>
      <c r="B1598" s="39">
        <v>16668</v>
      </c>
    </row>
    <row r="1599" spans="1:2" x14ac:dyDescent="0.25">
      <c r="A1599" s="14" t="s">
        <v>6441</v>
      </c>
      <c r="B1599" s="39">
        <v>16668</v>
      </c>
    </row>
    <row r="1600" spans="1:2" x14ac:dyDescent="0.25">
      <c r="A1600" s="15" t="s">
        <v>7992</v>
      </c>
      <c r="B1600" s="40">
        <v>16668</v>
      </c>
    </row>
    <row r="1601" spans="1:2" x14ac:dyDescent="0.25">
      <c r="A1601" s="8" t="s">
        <v>596</v>
      </c>
      <c r="B1601" s="39">
        <v>16521</v>
      </c>
    </row>
    <row r="1602" spans="1:2" x14ac:dyDescent="0.25">
      <c r="A1602" s="14" t="s">
        <v>587</v>
      </c>
      <c r="B1602" s="39">
        <v>16521</v>
      </c>
    </row>
    <row r="1603" spans="1:2" x14ac:dyDescent="0.25">
      <c r="A1603" s="16" t="s">
        <v>25</v>
      </c>
      <c r="B1603" s="41">
        <v>16521</v>
      </c>
    </row>
    <row r="1604" spans="1:2" x14ac:dyDescent="0.25">
      <c r="A1604" s="8" t="s">
        <v>4327</v>
      </c>
      <c r="B1604" s="39">
        <v>19476</v>
      </c>
    </row>
    <row r="1605" spans="1:2" x14ac:dyDescent="0.25">
      <c r="A1605" s="14" t="s">
        <v>4321</v>
      </c>
      <c r="B1605" s="39">
        <v>19476</v>
      </c>
    </row>
    <row r="1606" spans="1:2" x14ac:dyDescent="0.25">
      <c r="A1606" s="16" t="s">
        <v>25</v>
      </c>
      <c r="B1606" s="41">
        <v>19476</v>
      </c>
    </row>
    <row r="1607" spans="1:2" x14ac:dyDescent="0.25">
      <c r="A1607" s="8" t="s">
        <v>1753</v>
      </c>
      <c r="B1607" s="39">
        <v>16118</v>
      </c>
    </row>
    <row r="1608" spans="1:2" x14ac:dyDescent="0.25">
      <c r="A1608" s="14" t="s">
        <v>1745</v>
      </c>
      <c r="B1608" s="39">
        <v>16118</v>
      </c>
    </row>
    <row r="1609" spans="1:2" x14ac:dyDescent="0.25">
      <c r="A1609" s="16" t="s">
        <v>25</v>
      </c>
      <c r="B1609" s="41">
        <v>16118</v>
      </c>
    </row>
    <row r="1610" spans="1:2" x14ac:dyDescent="0.25">
      <c r="A1610" s="8" t="s">
        <v>1702</v>
      </c>
      <c r="B1610" s="39">
        <v>19552</v>
      </c>
    </row>
    <row r="1611" spans="1:2" x14ac:dyDescent="0.25">
      <c r="A1611" s="14" t="s">
        <v>1703</v>
      </c>
      <c r="B1611" s="39">
        <v>12089</v>
      </c>
    </row>
    <row r="1612" spans="1:2" x14ac:dyDescent="0.25">
      <c r="A1612" s="16" t="s">
        <v>25</v>
      </c>
      <c r="B1612" s="41">
        <v>12089</v>
      </c>
    </row>
    <row r="1613" spans="1:2" x14ac:dyDescent="0.25">
      <c r="A1613" s="14" t="s">
        <v>1694</v>
      </c>
      <c r="B1613" s="39">
        <v>7463</v>
      </c>
    </row>
    <row r="1614" spans="1:2" x14ac:dyDescent="0.25">
      <c r="A1614" s="15" t="s">
        <v>7992</v>
      </c>
      <c r="B1614" s="40">
        <v>7463</v>
      </c>
    </row>
    <row r="1615" spans="1:2" x14ac:dyDescent="0.25">
      <c r="A1615" s="8" t="s">
        <v>2872</v>
      </c>
      <c r="B1615" s="39">
        <v>8059</v>
      </c>
    </row>
    <row r="1616" spans="1:2" x14ac:dyDescent="0.25">
      <c r="A1616" s="14" t="s">
        <v>2865</v>
      </c>
      <c r="B1616" s="39">
        <v>8059</v>
      </c>
    </row>
    <row r="1617" spans="1:2" x14ac:dyDescent="0.25">
      <c r="A1617" s="16" t="s">
        <v>25</v>
      </c>
      <c r="B1617" s="41">
        <v>8059</v>
      </c>
    </row>
    <row r="1618" spans="1:2" x14ac:dyDescent="0.25">
      <c r="A1618" s="8" t="s">
        <v>2612</v>
      </c>
      <c r="B1618" s="39">
        <v>6468</v>
      </c>
    </row>
    <row r="1619" spans="1:2" x14ac:dyDescent="0.25">
      <c r="A1619" s="14" t="s">
        <v>5173</v>
      </c>
      <c r="B1619" s="39">
        <v>2488</v>
      </c>
    </row>
    <row r="1620" spans="1:2" x14ac:dyDescent="0.25">
      <c r="A1620" s="15" t="s">
        <v>7992</v>
      </c>
      <c r="B1620" s="40">
        <v>2488</v>
      </c>
    </row>
    <row r="1621" spans="1:2" x14ac:dyDescent="0.25">
      <c r="A1621" s="14" t="s">
        <v>2603</v>
      </c>
      <c r="B1621" s="39">
        <v>3980</v>
      </c>
    </row>
    <row r="1622" spans="1:2" x14ac:dyDescent="0.25">
      <c r="A1622" s="15" t="s">
        <v>7992</v>
      </c>
      <c r="B1622" s="40">
        <v>3980</v>
      </c>
    </row>
    <row r="1623" spans="1:2" x14ac:dyDescent="0.25">
      <c r="A1623" s="8" t="s">
        <v>4434</v>
      </c>
      <c r="B1623" s="39">
        <v>9951</v>
      </c>
    </row>
    <row r="1624" spans="1:2" x14ac:dyDescent="0.25">
      <c r="A1624" s="14" t="s">
        <v>4429</v>
      </c>
      <c r="B1624" s="39">
        <v>9951</v>
      </c>
    </row>
    <row r="1625" spans="1:2" x14ac:dyDescent="0.25">
      <c r="A1625" s="15" t="s">
        <v>7992</v>
      </c>
      <c r="B1625" s="40">
        <v>9951</v>
      </c>
    </row>
    <row r="1626" spans="1:2" x14ac:dyDescent="0.25">
      <c r="A1626" s="8" t="s">
        <v>5892</v>
      </c>
      <c r="B1626" s="39">
        <v>12439</v>
      </c>
    </row>
    <row r="1627" spans="1:2" x14ac:dyDescent="0.25">
      <c r="A1627" s="14" t="s">
        <v>5886</v>
      </c>
      <c r="B1627" s="39">
        <v>12439</v>
      </c>
    </row>
    <row r="1628" spans="1:2" x14ac:dyDescent="0.25">
      <c r="A1628" s="15" t="s">
        <v>7992</v>
      </c>
      <c r="B1628" s="40">
        <v>12439</v>
      </c>
    </row>
    <row r="1629" spans="1:2" x14ac:dyDescent="0.25">
      <c r="A1629" s="8" t="s">
        <v>3929</v>
      </c>
      <c r="B1629" s="39">
        <v>13185</v>
      </c>
    </row>
    <row r="1630" spans="1:2" x14ac:dyDescent="0.25">
      <c r="A1630" s="14" t="s">
        <v>3923</v>
      </c>
      <c r="B1630" s="39">
        <v>13185</v>
      </c>
    </row>
    <row r="1631" spans="1:2" x14ac:dyDescent="0.25">
      <c r="A1631" s="15" t="s">
        <v>7992</v>
      </c>
      <c r="B1631" s="40">
        <v>13185</v>
      </c>
    </row>
    <row r="1632" spans="1:2" x14ac:dyDescent="0.25">
      <c r="A1632" s="8" t="s">
        <v>7978</v>
      </c>
      <c r="B1632" s="39">
        <v>16916</v>
      </c>
    </row>
    <row r="1633" spans="1:2" x14ac:dyDescent="0.25">
      <c r="A1633" s="14" t="s">
        <v>7971</v>
      </c>
      <c r="B1633" s="39">
        <v>16916</v>
      </c>
    </row>
    <row r="1634" spans="1:2" x14ac:dyDescent="0.25">
      <c r="A1634" s="15" t="s">
        <v>7992</v>
      </c>
      <c r="B1634" s="40">
        <v>16916</v>
      </c>
    </row>
    <row r="1635" spans="1:2" x14ac:dyDescent="0.25">
      <c r="A1635" s="8" t="s">
        <v>1896</v>
      </c>
      <c r="B1635" s="39">
        <v>12357</v>
      </c>
    </row>
    <row r="1636" spans="1:2" x14ac:dyDescent="0.25">
      <c r="A1636" s="14" t="s">
        <v>1889</v>
      </c>
      <c r="B1636" s="39">
        <v>12357</v>
      </c>
    </row>
    <row r="1637" spans="1:2" x14ac:dyDescent="0.25">
      <c r="A1637" s="16" t="s">
        <v>25</v>
      </c>
      <c r="B1637" s="41">
        <v>12357</v>
      </c>
    </row>
    <row r="1638" spans="1:2" x14ac:dyDescent="0.25">
      <c r="A1638" s="8" t="s">
        <v>4655</v>
      </c>
      <c r="B1638" s="39">
        <v>32750</v>
      </c>
    </row>
    <row r="1639" spans="1:2" x14ac:dyDescent="0.25">
      <c r="A1639" s="14" t="s">
        <v>4649</v>
      </c>
      <c r="B1639" s="39">
        <v>32750</v>
      </c>
    </row>
    <row r="1640" spans="1:2" x14ac:dyDescent="0.25">
      <c r="A1640" s="15" t="s">
        <v>7992</v>
      </c>
      <c r="B1640" s="40">
        <v>8707</v>
      </c>
    </row>
    <row r="1641" spans="1:2" x14ac:dyDescent="0.25">
      <c r="A1641" s="16" t="s">
        <v>25</v>
      </c>
      <c r="B1641" s="41">
        <v>24043</v>
      </c>
    </row>
    <row r="1642" spans="1:2" x14ac:dyDescent="0.25">
      <c r="A1642" s="8" t="s">
        <v>1854</v>
      </c>
      <c r="B1642" s="39">
        <v>16118</v>
      </c>
    </row>
    <row r="1643" spans="1:2" x14ac:dyDescent="0.25">
      <c r="A1643" s="14" t="s">
        <v>1854</v>
      </c>
      <c r="B1643" s="39">
        <v>16118</v>
      </c>
    </row>
    <row r="1644" spans="1:2" x14ac:dyDescent="0.25">
      <c r="A1644" s="16" t="s">
        <v>25</v>
      </c>
      <c r="B1644" s="41">
        <v>16118</v>
      </c>
    </row>
    <row r="1645" spans="1:2" x14ac:dyDescent="0.25">
      <c r="A1645" s="8" t="s">
        <v>7629</v>
      </c>
      <c r="B1645" s="39">
        <v>22985</v>
      </c>
    </row>
    <row r="1646" spans="1:2" x14ac:dyDescent="0.25">
      <c r="A1646" s="14" t="s">
        <v>7621</v>
      </c>
      <c r="B1646" s="39">
        <v>22985</v>
      </c>
    </row>
    <row r="1647" spans="1:2" x14ac:dyDescent="0.25">
      <c r="A1647" s="15" t="s">
        <v>7992</v>
      </c>
      <c r="B1647" s="40">
        <v>14926</v>
      </c>
    </row>
    <row r="1648" spans="1:2" x14ac:dyDescent="0.25">
      <c r="A1648" s="16" t="s">
        <v>25</v>
      </c>
      <c r="B1648" s="41">
        <v>8059</v>
      </c>
    </row>
    <row r="1649" spans="1:2" x14ac:dyDescent="0.25">
      <c r="A1649" s="8" t="s">
        <v>4857</v>
      </c>
      <c r="B1649" s="39">
        <v>19208</v>
      </c>
    </row>
    <row r="1650" spans="1:2" x14ac:dyDescent="0.25">
      <c r="A1650" s="14" t="s">
        <v>4851</v>
      </c>
      <c r="B1650" s="39">
        <v>19208</v>
      </c>
    </row>
    <row r="1651" spans="1:2" x14ac:dyDescent="0.25">
      <c r="A1651" s="16" t="s">
        <v>25</v>
      </c>
      <c r="B1651" s="41">
        <v>19208</v>
      </c>
    </row>
    <row r="1652" spans="1:2" x14ac:dyDescent="0.25">
      <c r="A1652" s="8" t="s">
        <v>3066</v>
      </c>
      <c r="B1652" s="39">
        <v>8059</v>
      </c>
    </row>
    <row r="1653" spans="1:2" x14ac:dyDescent="0.25">
      <c r="A1653" s="14" t="s">
        <v>3058</v>
      </c>
      <c r="B1653" s="39">
        <v>8059</v>
      </c>
    </row>
    <row r="1654" spans="1:2" x14ac:dyDescent="0.25">
      <c r="A1654" s="16" t="s">
        <v>25</v>
      </c>
      <c r="B1654" s="41">
        <v>8059</v>
      </c>
    </row>
    <row r="1655" spans="1:2" x14ac:dyDescent="0.25">
      <c r="A1655" s="8" t="s">
        <v>4238</v>
      </c>
      <c r="B1655" s="39">
        <v>10946</v>
      </c>
    </row>
    <row r="1656" spans="1:2" x14ac:dyDescent="0.25">
      <c r="A1656" s="14" t="s">
        <v>4231</v>
      </c>
      <c r="B1656" s="39">
        <v>10946</v>
      </c>
    </row>
    <row r="1657" spans="1:2" x14ac:dyDescent="0.25">
      <c r="A1657" s="15" t="s">
        <v>7992</v>
      </c>
      <c r="B1657" s="40">
        <v>10946</v>
      </c>
    </row>
    <row r="1658" spans="1:2" x14ac:dyDescent="0.25">
      <c r="A1658" s="8" t="s">
        <v>1358</v>
      </c>
      <c r="B1658" s="39">
        <v>8059</v>
      </c>
    </row>
    <row r="1659" spans="1:2" x14ac:dyDescent="0.25">
      <c r="A1659" s="14" t="s">
        <v>1350</v>
      </c>
      <c r="B1659" s="39">
        <v>8059</v>
      </c>
    </row>
    <row r="1660" spans="1:2" x14ac:dyDescent="0.25">
      <c r="A1660" s="16" t="s">
        <v>25</v>
      </c>
      <c r="B1660" s="41">
        <v>8059</v>
      </c>
    </row>
    <row r="1661" spans="1:2" x14ac:dyDescent="0.25">
      <c r="A1661" s="8" t="s">
        <v>1870</v>
      </c>
      <c r="B1661" s="39">
        <v>12348</v>
      </c>
    </row>
    <row r="1662" spans="1:2" x14ac:dyDescent="0.25">
      <c r="A1662" s="14" t="s">
        <v>1871</v>
      </c>
      <c r="B1662" s="39">
        <v>3483</v>
      </c>
    </row>
    <row r="1663" spans="1:2" x14ac:dyDescent="0.25">
      <c r="A1663" s="15" t="s">
        <v>7992</v>
      </c>
      <c r="B1663" s="40">
        <v>3483</v>
      </c>
    </row>
    <row r="1664" spans="1:2" x14ac:dyDescent="0.25">
      <c r="A1664" s="14" t="s">
        <v>1863</v>
      </c>
      <c r="B1664" s="39">
        <v>8865</v>
      </c>
    </row>
    <row r="1665" spans="1:2" x14ac:dyDescent="0.25">
      <c r="A1665" s="16" t="s">
        <v>25</v>
      </c>
      <c r="B1665" s="41">
        <v>8865</v>
      </c>
    </row>
    <row r="1666" spans="1:2" x14ac:dyDescent="0.25">
      <c r="A1666" s="8" t="s">
        <v>7477</v>
      </c>
      <c r="B1666" s="39">
        <v>14429</v>
      </c>
    </row>
    <row r="1667" spans="1:2" x14ac:dyDescent="0.25">
      <c r="A1667" s="14" t="s">
        <v>7471</v>
      </c>
      <c r="B1667" s="39">
        <v>14429</v>
      </c>
    </row>
    <row r="1668" spans="1:2" x14ac:dyDescent="0.25">
      <c r="A1668" s="15" t="s">
        <v>7992</v>
      </c>
      <c r="B1668" s="40">
        <v>14429</v>
      </c>
    </row>
    <row r="1669" spans="1:2" x14ac:dyDescent="0.25">
      <c r="A1669" s="8" t="s">
        <v>3541</v>
      </c>
      <c r="B1669" s="39">
        <v>5970</v>
      </c>
    </row>
    <row r="1670" spans="1:2" x14ac:dyDescent="0.25">
      <c r="A1670" s="14" t="s">
        <v>3534</v>
      </c>
      <c r="B1670" s="39">
        <v>5970</v>
      </c>
    </row>
    <row r="1671" spans="1:2" x14ac:dyDescent="0.25">
      <c r="A1671" s="15" t="s">
        <v>7992</v>
      </c>
      <c r="B1671" s="40">
        <v>5970</v>
      </c>
    </row>
    <row r="1672" spans="1:2" x14ac:dyDescent="0.25">
      <c r="A1672" s="8" t="s">
        <v>3887</v>
      </c>
      <c r="B1672" s="39">
        <v>15930</v>
      </c>
    </row>
    <row r="1673" spans="1:2" x14ac:dyDescent="0.25">
      <c r="A1673" s="14" t="s">
        <v>3879</v>
      </c>
      <c r="B1673" s="39">
        <v>15930</v>
      </c>
    </row>
    <row r="1674" spans="1:2" x14ac:dyDescent="0.25">
      <c r="A1674" s="15" t="s">
        <v>7992</v>
      </c>
      <c r="B1674" s="40">
        <v>12438</v>
      </c>
    </row>
    <row r="1675" spans="1:2" x14ac:dyDescent="0.25">
      <c r="A1675" s="16" t="s">
        <v>25</v>
      </c>
      <c r="B1675" s="41">
        <v>3492</v>
      </c>
    </row>
    <row r="1676" spans="1:2" x14ac:dyDescent="0.25">
      <c r="A1676" s="8" t="s">
        <v>6563</v>
      </c>
      <c r="B1676" s="39">
        <v>21602</v>
      </c>
    </row>
    <row r="1677" spans="1:2" x14ac:dyDescent="0.25">
      <c r="A1677" s="14" t="s">
        <v>6563</v>
      </c>
      <c r="B1677" s="39">
        <v>21602</v>
      </c>
    </row>
    <row r="1678" spans="1:2" x14ac:dyDescent="0.25">
      <c r="A1678" s="15" t="s">
        <v>7992</v>
      </c>
      <c r="B1678" s="40">
        <v>8707</v>
      </c>
    </row>
    <row r="1679" spans="1:2" x14ac:dyDescent="0.25">
      <c r="A1679" s="16" t="s">
        <v>25</v>
      </c>
      <c r="B1679" s="41">
        <v>12895</v>
      </c>
    </row>
    <row r="1680" spans="1:2" x14ac:dyDescent="0.25">
      <c r="A1680" s="8" t="s">
        <v>2180</v>
      </c>
      <c r="B1680" s="39">
        <v>15771</v>
      </c>
    </row>
    <row r="1681" spans="1:2" x14ac:dyDescent="0.25">
      <c r="A1681" s="14" t="s">
        <v>2181</v>
      </c>
      <c r="B1681" s="39">
        <v>8059</v>
      </c>
    </row>
    <row r="1682" spans="1:2" x14ac:dyDescent="0.25">
      <c r="A1682" s="16" t="s">
        <v>25</v>
      </c>
      <c r="B1682" s="41">
        <v>8059</v>
      </c>
    </row>
    <row r="1683" spans="1:2" x14ac:dyDescent="0.25">
      <c r="A1683" s="14" t="s">
        <v>2173</v>
      </c>
      <c r="B1683" s="39">
        <v>7712</v>
      </c>
    </row>
    <row r="1684" spans="1:2" x14ac:dyDescent="0.25">
      <c r="A1684" s="15" t="s">
        <v>7992</v>
      </c>
      <c r="B1684" s="40">
        <v>7712</v>
      </c>
    </row>
    <row r="1685" spans="1:2" x14ac:dyDescent="0.25">
      <c r="A1685" s="8" t="s">
        <v>5753</v>
      </c>
      <c r="B1685" s="39">
        <v>12626</v>
      </c>
    </row>
    <row r="1686" spans="1:2" x14ac:dyDescent="0.25">
      <c r="A1686" s="14" t="s">
        <v>5746</v>
      </c>
      <c r="B1686" s="39">
        <v>12626</v>
      </c>
    </row>
    <row r="1687" spans="1:2" x14ac:dyDescent="0.25">
      <c r="A1687" s="16" t="s">
        <v>25</v>
      </c>
      <c r="B1687" s="41">
        <v>12626</v>
      </c>
    </row>
    <row r="1688" spans="1:2" x14ac:dyDescent="0.25">
      <c r="A1688" s="8" t="s">
        <v>1808</v>
      </c>
      <c r="B1688" s="39">
        <v>8596</v>
      </c>
    </row>
    <row r="1689" spans="1:2" x14ac:dyDescent="0.25">
      <c r="A1689" s="14" t="s">
        <v>1801</v>
      </c>
      <c r="B1689" s="39">
        <v>8596</v>
      </c>
    </row>
    <row r="1690" spans="1:2" x14ac:dyDescent="0.25">
      <c r="A1690" s="16" t="s">
        <v>25</v>
      </c>
      <c r="B1690" s="41">
        <v>8596</v>
      </c>
    </row>
    <row r="1691" spans="1:2" x14ac:dyDescent="0.25">
      <c r="A1691" s="8" t="s">
        <v>6893</v>
      </c>
      <c r="B1691" s="39">
        <v>22141</v>
      </c>
    </row>
    <row r="1692" spans="1:2" x14ac:dyDescent="0.25">
      <c r="A1692" s="14" t="s">
        <v>6893</v>
      </c>
      <c r="B1692" s="39">
        <v>22141</v>
      </c>
    </row>
    <row r="1693" spans="1:2" x14ac:dyDescent="0.25">
      <c r="A1693" s="15" t="s">
        <v>7992</v>
      </c>
      <c r="B1693" s="40">
        <v>22141</v>
      </c>
    </row>
    <row r="1694" spans="1:2" x14ac:dyDescent="0.25">
      <c r="A1694" s="8" t="s">
        <v>4037</v>
      </c>
      <c r="B1694" s="39">
        <v>65413</v>
      </c>
    </row>
    <row r="1695" spans="1:2" x14ac:dyDescent="0.25">
      <c r="A1695" s="14" t="s">
        <v>4032</v>
      </c>
      <c r="B1695" s="39">
        <v>28609</v>
      </c>
    </row>
    <row r="1696" spans="1:2" x14ac:dyDescent="0.25">
      <c r="A1696" s="15" t="s">
        <v>7992</v>
      </c>
      <c r="B1696" s="40">
        <v>28609</v>
      </c>
    </row>
    <row r="1697" spans="1:2" x14ac:dyDescent="0.25">
      <c r="A1697" s="14" t="s">
        <v>4038</v>
      </c>
      <c r="B1697" s="39">
        <v>36804</v>
      </c>
    </row>
    <row r="1698" spans="1:2" x14ac:dyDescent="0.25">
      <c r="A1698" s="16" t="s">
        <v>25</v>
      </c>
      <c r="B1698" s="41">
        <v>36804</v>
      </c>
    </row>
    <row r="1699" spans="1:2" x14ac:dyDescent="0.25">
      <c r="A1699" s="8" t="s">
        <v>1825</v>
      </c>
      <c r="B1699" s="39">
        <v>15178</v>
      </c>
    </row>
    <row r="1700" spans="1:2" x14ac:dyDescent="0.25">
      <c r="A1700" s="14" t="s">
        <v>1825</v>
      </c>
      <c r="B1700" s="39">
        <v>15178</v>
      </c>
    </row>
    <row r="1701" spans="1:2" x14ac:dyDescent="0.25">
      <c r="A1701" s="16" t="s">
        <v>25</v>
      </c>
      <c r="B1701" s="41">
        <v>15178</v>
      </c>
    </row>
    <row r="1702" spans="1:2" x14ac:dyDescent="0.25">
      <c r="A1702" s="8" t="s">
        <v>1586</v>
      </c>
      <c r="B1702" s="39">
        <v>291246</v>
      </c>
    </row>
    <row r="1703" spans="1:2" x14ac:dyDescent="0.25">
      <c r="A1703" s="14" t="s">
        <v>5155</v>
      </c>
      <c r="B1703" s="39">
        <v>60202</v>
      </c>
    </row>
    <row r="1704" spans="1:2" x14ac:dyDescent="0.25">
      <c r="A1704" s="15" t="s">
        <v>7992</v>
      </c>
      <c r="B1704" s="40">
        <v>60202</v>
      </c>
    </row>
    <row r="1705" spans="1:2" x14ac:dyDescent="0.25">
      <c r="A1705" s="14" t="s">
        <v>1845</v>
      </c>
      <c r="B1705" s="39">
        <v>13432</v>
      </c>
    </row>
    <row r="1706" spans="1:2" x14ac:dyDescent="0.25">
      <c r="A1706" s="16" t="s">
        <v>25</v>
      </c>
      <c r="B1706" s="41">
        <v>13432</v>
      </c>
    </row>
    <row r="1707" spans="1:2" x14ac:dyDescent="0.25">
      <c r="A1707" s="14" t="s">
        <v>1852</v>
      </c>
      <c r="B1707" s="39">
        <v>22887</v>
      </c>
    </row>
    <row r="1708" spans="1:2" x14ac:dyDescent="0.25">
      <c r="A1708" s="15" t="s">
        <v>7992</v>
      </c>
      <c r="B1708" s="40">
        <v>22887</v>
      </c>
    </row>
    <row r="1709" spans="1:2" x14ac:dyDescent="0.25">
      <c r="A1709" s="14" t="s">
        <v>1817</v>
      </c>
      <c r="B1709" s="39">
        <v>38416</v>
      </c>
    </row>
    <row r="1710" spans="1:2" x14ac:dyDescent="0.25">
      <c r="A1710" s="16" t="s">
        <v>25</v>
      </c>
      <c r="B1710" s="41">
        <v>38416</v>
      </c>
    </row>
    <row r="1711" spans="1:2" x14ac:dyDescent="0.25">
      <c r="A1711" s="14" t="s">
        <v>5950</v>
      </c>
      <c r="B1711" s="39">
        <v>30533</v>
      </c>
    </row>
    <row r="1712" spans="1:2" x14ac:dyDescent="0.25">
      <c r="A1712" s="15" t="s">
        <v>7992</v>
      </c>
      <c r="B1712" s="40">
        <v>19653</v>
      </c>
    </row>
    <row r="1713" spans="1:2" x14ac:dyDescent="0.25">
      <c r="A1713" s="16" t="s">
        <v>25</v>
      </c>
      <c r="B1713" s="41">
        <v>10880</v>
      </c>
    </row>
    <row r="1714" spans="1:2" x14ac:dyDescent="0.25">
      <c r="A1714" s="14" t="s">
        <v>6448</v>
      </c>
      <c r="B1714" s="39">
        <v>42070</v>
      </c>
    </row>
    <row r="1715" spans="1:2" x14ac:dyDescent="0.25">
      <c r="A1715" s="15" t="s">
        <v>7992</v>
      </c>
      <c r="B1715" s="40">
        <v>24877</v>
      </c>
    </row>
    <row r="1716" spans="1:2" x14ac:dyDescent="0.25">
      <c r="A1716" s="16" t="s">
        <v>25</v>
      </c>
      <c r="B1716" s="41">
        <v>17193</v>
      </c>
    </row>
    <row r="1717" spans="1:2" x14ac:dyDescent="0.25">
      <c r="A1717" s="14" t="s">
        <v>1579</v>
      </c>
      <c r="B1717" s="39">
        <v>49810</v>
      </c>
    </row>
    <row r="1718" spans="1:2" x14ac:dyDescent="0.25">
      <c r="A1718" s="15" t="s">
        <v>7992</v>
      </c>
      <c r="B1718" s="40">
        <v>15424</v>
      </c>
    </row>
    <row r="1719" spans="1:2" x14ac:dyDescent="0.25">
      <c r="A1719" s="16" t="s">
        <v>25</v>
      </c>
      <c r="B1719" s="41">
        <v>34386</v>
      </c>
    </row>
    <row r="1720" spans="1:2" x14ac:dyDescent="0.25">
      <c r="A1720" s="14" t="s">
        <v>6263</v>
      </c>
      <c r="B1720" s="39">
        <v>24628</v>
      </c>
    </row>
    <row r="1721" spans="1:2" x14ac:dyDescent="0.25">
      <c r="A1721" s="15" t="s">
        <v>7992</v>
      </c>
      <c r="B1721" s="40">
        <v>24628</v>
      </c>
    </row>
    <row r="1722" spans="1:2" x14ac:dyDescent="0.25">
      <c r="A1722" s="14" t="s">
        <v>2937</v>
      </c>
      <c r="B1722" s="39">
        <v>9268</v>
      </c>
    </row>
    <row r="1723" spans="1:2" x14ac:dyDescent="0.25">
      <c r="A1723" s="16" t="s">
        <v>25</v>
      </c>
      <c r="B1723" s="41">
        <v>9268</v>
      </c>
    </row>
    <row r="1724" spans="1:2" x14ac:dyDescent="0.25">
      <c r="A1724" s="8" t="s">
        <v>6074</v>
      </c>
      <c r="B1724" s="39">
        <v>10946</v>
      </c>
    </row>
    <row r="1725" spans="1:2" x14ac:dyDescent="0.25">
      <c r="A1725" s="14" t="s">
        <v>6074</v>
      </c>
      <c r="B1725" s="39">
        <v>10946</v>
      </c>
    </row>
    <row r="1726" spans="1:2" x14ac:dyDescent="0.25">
      <c r="A1726" s="15" t="s">
        <v>7992</v>
      </c>
      <c r="B1726" s="40">
        <v>10946</v>
      </c>
    </row>
    <row r="1727" spans="1:2" x14ac:dyDescent="0.25">
      <c r="A1727" s="8" t="s">
        <v>1844</v>
      </c>
      <c r="B1727" s="39">
        <v>27959</v>
      </c>
    </row>
    <row r="1728" spans="1:2" x14ac:dyDescent="0.25">
      <c r="A1728" s="14" t="s">
        <v>1835</v>
      </c>
      <c r="B1728" s="39">
        <v>27959</v>
      </c>
    </row>
    <row r="1729" spans="1:2" x14ac:dyDescent="0.25">
      <c r="A1729" s="15" t="s">
        <v>7992</v>
      </c>
      <c r="B1729" s="40">
        <v>6468</v>
      </c>
    </row>
    <row r="1730" spans="1:2" x14ac:dyDescent="0.25">
      <c r="A1730" s="16" t="s">
        <v>25</v>
      </c>
      <c r="B1730" s="41">
        <v>21491</v>
      </c>
    </row>
    <row r="1731" spans="1:2" x14ac:dyDescent="0.25">
      <c r="A1731" s="8" t="s">
        <v>2649</v>
      </c>
      <c r="B1731" s="39">
        <v>12895</v>
      </c>
    </row>
    <row r="1732" spans="1:2" x14ac:dyDescent="0.25">
      <c r="A1732" s="14" t="s">
        <v>2642</v>
      </c>
      <c r="B1732" s="39">
        <v>12895</v>
      </c>
    </row>
    <row r="1733" spans="1:2" x14ac:dyDescent="0.25">
      <c r="A1733" s="16" t="s">
        <v>25</v>
      </c>
      <c r="B1733" s="41">
        <v>12895</v>
      </c>
    </row>
    <row r="1734" spans="1:2" x14ac:dyDescent="0.25">
      <c r="A1734" s="8" t="s">
        <v>4989</v>
      </c>
      <c r="B1734" s="39">
        <v>14238</v>
      </c>
    </row>
    <row r="1735" spans="1:2" x14ac:dyDescent="0.25">
      <c r="A1735" s="14" t="s">
        <v>4980</v>
      </c>
      <c r="B1735" s="39">
        <v>14238</v>
      </c>
    </row>
    <row r="1736" spans="1:2" x14ac:dyDescent="0.25">
      <c r="A1736" s="16" t="s">
        <v>25</v>
      </c>
      <c r="B1736" s="41">
        <v>14238</v>
      </c>
    </row>
    <row r="1737" spans="1:2" x14ac:dyDescent="0.25">
      <c r="A1737" s="8" t="s">
        <v>2949</v>
      </c>
      <c r="B1737" s="39">
        <v>14916</v>
      </c>
    </row>
    <row r="1738" spans="1:2" x14ac:dyDescent="0.25">
      <c r="A1738" s="14" t="s">
        <v>2943</v>
      </c>
      <c r="B1738" s="39">
        <v>14916</v>
      </c>
    </row>
    <row r="1739" spans="1:2" x14ac:dyDescent="0.25">
      <c r="A1739" s="15" t="s">
        <v>7992</v>
      </c>
      <c r="B1739" s="40">
        <v>11692</v>
      </c>
    </row>
    <row r="1740" spans="1:2" x14ac:dyDescent="0.25">
      <c r="A1740" s="16" t="s">
        <v>25</v>
      </c>
      <c r="B1740" s="41">
        <v>3224</v>
      </c>
    </row>
    <row r="1741" spans="1:2" x14ac:dyDescent="0.25">
      <c r="A1741" s="8" t="s">
        <v>2369</v>
      </c>
      <c r="B1741" s="39">
        <v>15715</v>
      </c>
    </row>
    <row r="1742" spans="1:2" x14ac:dyDescent="0.25">
      <c r="A1742" s="14" t="s">
        <v>2363</v>
      </c>
      <c r="B1742" s="39">
        <v>15715</v>
      </c>
    </row>
    <row r="1743" spans="1:2" x14ac:dyDescent="0.25">
      <c r="A1743" s="16" t="s">
        <v>25</v>
      </c>
      <c r="B1743" s="41">
        <v>15715</v>
      </c>
    </row>
    <row r="1744" spans="1:2" x14ac:dyDescent="0.25">
      <c r="A1744" s="8" t="s">
        <v>1499</v>
      </c>
      <c r="B1744" s="39">
        <v>11941</v>
      </c>
    </row>
    <row r="1745" spans="1:2" x14ac:dyDescent="0.25">
      <c r="A1745" s="14" t="s">
        <v>1494</v>
      </c>
      <c r="B1745" s="39">
        <v>11941</v>
      </c>
    </row>
    <row r="1746" spans="1:2" x14ac:dyDescent="0.25">
      <c r="A1746" s="15" t="s">
        <v>7992</v>
      </c>
      <c r="B1746" s="40">
        <v>11941</v>
      </c>
    </row>
    <row r="1747" spans="1:2" x14ac:dyDescent="0.25">
      <c r="A1747" s="8" t="s">
        <v>5643</v>
      </c>
      <c r="B1747" s="39">
        <v>4975</v>
      </c>
    </row>
    <row r="1748" spans="1:2" x14ac:dyDescent="0.25">
      <c r="A1748" s="14" t="s">
        <v>5643</v>
      </c>
      <c r="B1748" s="39">
        <v>4975</v>
      </c>
    </row>
    <row r="1749" spans="1:2" x14ac:dyDescent="0.25">
      <c r="A1749" s="15" t="s">
        <v>7992</v>
      </c>
      <c r="B1749" s="40">
        <v>4975</v>
      </c>
    </row>
    <row r="1750" spans="1:2" x14ac:dyDescent="0.25">
      <c r="A1750" s="8" t="s">
        <v>6025</v>
      </c>
      <c r="B1750" s="39">
        <v>14180</v>
      </c>
    </row>
    <row r="1751" spans="1:2" x14ac:dyDescent="0.25">
      <c r="A1751" s="14" t="s">
        <v>6025</v>
      </c>
      <c r="B1751" s="39">
        <v>14180</v>
      </c>
    </row>
    <row r="1752" spans="1:2" x14ac:dyDescent="0.25">
      <c r="A1752" s="15" t="s">
        <v>7992</v>
      </c>
      <c r="B1752" s="40">
        <v>14180</v>
      </c>
    </row>
    <row r="1753" spans="1:2" x14ac:dyDescent="0.25">
      <c r="A1753" s="8" t="s">
        <v>7048</v>
      </c>
      <c r="B1753" s="39">
        <v>16419</v>
      </c>
    </row>
    <row r="1754" spans="1:2" x14ac:dyDescent="0.25">
      <c r="A1754" s="14" t="s">
        <v>7042</v>
      </c>
      <c r="B1754" s="39">
        <v>16419</v>
      </c>
    </row>
    <row r="1755" spans="1:2" x14ac:dyDescent="0.25">
      <c r="A1755" s="15" t="s">
        <v>7992</v>
      </c>
      <c r="B1755" s="40">
        <v>16419</v>
      </c>
    </row>
    <row r="1756" spans="1:2" x14ac:dyDescent="0.25">
      <c r="A1756" s="8" t="s">
        <v>4942</v>
      </c>
      <c r="B1756" s="39">
        <v>9204</v>
      </c>
    </row>
    <row r="1757" spans="1:2" x14ac:dyDescent="0.25">
      <c r="A1757" s="14" t="s">
        <v>4942</v>
      </c>
      <c r="B1757" s="39">
        <v>9204</v>
      </c>
    </row>
    <row r="1758" spans="1:2" x14ac:dyDescent="0.25">
      <c r="A1758" s="15" t="s">
        <v>7992</v>
      </c>
      <c r="B1758" s="40">
        <v>9204</v>
      </c>
    </row>
    <row r="1759" spans="1:2" x14ac:dyDescent="0.25">
      <c r="A1759" s="8" t="s">
        <v>1897</v>
      </c>
      <c r="B1759" s="39">
        <v>23332</v>
      </c>
    </row>
    <row r="1760" spans="1:2" x14ac:dyDescent="0.25">
      <c r="A1760" s="14" t="s">
        <v>1897</v>
      </c>
      <c r="B1760" s="39">
        <v>23332</v>
      </c>
    </row>
    <row r="1761" spans="1:2" x14ac:dyDescent="0.25">
      <c r="A1761" s="15" t="s">
        <v>7992</v>
      </c>
      <c r="B1761" s="40">
        <v>7214</v>
      </c>
    </row>
    <row r="1762" spans="1:2" x14ac:dyDescent="0.25">
      <c r="A1762" s="16" t="s">
        <v>25</v>
      </c>
      <c r="B1762" s="41">
        <v>16118</v>
      </c>
    </row>
    <row r="1763" spans="1:2" x14ac:dyDescent="0.25">
      <c r="A1763" s="8" t="s">
        <v>1954</v>
      </c>
      <c r="B1763" s="39">
        <v>30088</v>
      </c>
    </row>
    <row r="1764" spans="1:2" x14ac:dyDescent="0.25">
      <c r="A1764" s="14" t="s">
        <v>1954</v>
      </c>
      <c r="B1764" s="39">
        <v>30088</v>
      </c>
    </row>
    <row r="1765" spans="1:2" x14ac:dyDescent="0.25">
      <c r="A1765" s="16" t="s">
        <v>25</v>
      </c>
      <c r="B1765" s="41">
        <v>30088</v>
      </c>
    </row>
    <row r="1766" spans="1:2" x14ac:dyDescent="0.25">
      <c r="A1766" s="8" t="s">
        <v>1969</v>
      </c>
      <c r="B1766" s="39">
        <v>16419</v>
      </c>
    </row>
    <row r="1767" spans="1:2" x14ac:dyDescent="0.25">
      <c r="A1767" s="14" t="s">
        <v>1961</v>
      </c>
      <c r="B1767" s="39">
        <v>16419</v>
      </c>
    </row>
    <row r="1768" spans="1:2" x14ac:dyDescent="0.25">
      <c r="A1768" s="15" t="s">
        <v>7992</v>
      </c>
      <c r="B1768" s="40">
        <v>16419</v>
      </c>
    </row>
    <row r="1769" spans="1:2" x14ac:dyDescent="0.25">
      <c r="A1769" s="8" t="s">
        <v>3478</v>
      </c>
      <c r="B1769" s="39">
        <v>14775</v>
      </c>
    </row>
    <row r="1770" spans="1:2" x14ac:dyDescent="0.25">
      <c r="A1770" s="14" t="s">
        <v>3468</v>
      </c>
      <c r="B1770" s="39">
        <v>14775</v>
      </c>
    </row>
    <row r="1771" spans="1:2" x14ac:dyDescent="0.25">
      <c r="A1771" s="16" t="s">
        <v>25</v>
      </c>
      <c r="B1771" s="41">
        <v>14775</v>
      </c>
    </row>
    <row r="1772" spans="1:2" x14ac:dyDescent="0.25">
      <c r="A1772" s="8" t="s">
        <v>4754</v>
      </c>
      <c r="B1772" s="39">
        <v>10448</v>
      </c>
    </row>
    <row r="1773" spans="1:2" x14ac:dyDescent="0.25">
      <c r="A1773" s="14" t="s">
        <v>4754</v>
      </c>
      <c r="B1773" s="39">
        <v>10448</v>
      </c>
    </row>
    <row r="1774" spans="1:2" x14ac:dyDescent="0.25">
      <c r="A1774" s="15" t="s">
        <v>7992</v>
      </c>
      <c r="B1774" s="40">
        <v>10448</v>
      </c>
    </row>
    <row r="1775" spans="1:2" x14ac:dyDescent="0.25">
      <c r="A1775" s="8" t="s">
        <v>4716</v>
      </c>
      <c r="B1775" s="39">
        <v>15424</v>
      </c>
    </row>
    <row r="1776" spans="1:2" x14ac:dyDescent="0.25">
      <c r="A1776" s="14" t="s">
        <v>4711</v>
      </c>
      <c r="B1776" s="39">
        <v>15424</v>
      </c>
    </row>
    <row r="1777" spans="1:2" x14ac:dyDescent="0.25">
      <c r="A1777" s="15" t="s">
        <v>7992</v>
      </c>
      <c r="B1777" s="40">
        <v>15424</v>
      </c>
    </row>
    <row r="1778" spans="1:2" x14ac:dyDescent="0.25">
      <c r="A1778" s="8" t="s">
        <v>5377</v>
      </c>
      <c r="B1778" s="39">
        <v>9940</v>
      </c>
    </row>
    <row r="1779" spans="1:2" x14ac:dyDescent="0.25">
      <c r="A1779" s="14" t="s">
        <v>5370</v>
      </c>
      <c r="B1779" s="39">
        <v>9940</v>
      </c>
    </row>
    <row r="1780" spans="1:2" x14ac:dyDescent="0.25">
      <c r="A1780" s="16" t="s">
        <v>25</v>
      </c>
      <c r="B1780" s="41">
        <v>9940</v>
      </c>
    </row>
    <row r="1781" spans="1:2" x14ac:dyDescent="0.25">
      <c r="A1781" s="8" t="s">
        <v>5873</v>
      </c>
      <c r="B1781" s="39">
        <v>9951</v>
      </c>
    </row>
    <row r="1782" spans="1:2" x14ac:dyDescent="0.25">
      <c r="A1782" s="14" t="s">
        <v>5873</v>
      </c>
      <c r="B1782" s="39">
        <v>9951</v>
      </c>
    </row>
    <row r="1783" spans="1:2" x14ac:dyDescent="0.25">
      <c r="A1783" s="15" t="s">
        <v>7992</v>
      </c>
      <c r="B1783" s="40">
        <v>9951</v>
      </c>
    </row>
    <row r="1784" spans="1:2" x14ac:dyDescent="0.25">
      <c r="A1784" s="8" t="s">
        <v>251</v>
      </c>
      <c r="B1784" s="39">
        <v>6966</v>
      </c>
    </row>
    <row r="1785" spans="1:2" x14ac:dyDescent="0.25">
      <c r="A1785" s="14" t="s">
        <v>242</v>
      </c>
      <c r="B1785" s="39">
        <v>6966</v>
      </c>
    </row>
    <row r="1786" spans="1:2" x14ac:dyDescent="0.25">
      <c r="A1786" s="15" t="s">
        <v>7992</v>
      </c>
      <c r="B1786" s="40">
        <v>6966</v>
      </c>
    </row>
    <row r="1787" spans="1:2" x14ac:dyDescent="0.25">
      <c r="A1787" s="8" t="s">
        <v>6049</v>
      </c>
      <c r="B1787" s="39">
        <v>19902</v>
      </c>
    </row>
    <row r="1788" spans="1:2" x14ac:dyDescent="0.25">
      <c r="A1788" s="14" t="s">
        <v>6049</v>
      </c>
      <c r="B1788" s="39">
        <v>19902</v>
      </c>
    </row>
    <row r="1789" spans="1:2" x14ac:dyDescent="0.25">
      <c r="A1789" s="15" t="s">
        <v>7992</v>
      </c>
      <c r="B1789" s="40">
        <v>19902</v>
      </c>
    </row>
    <row r="1790" spans="1:2" x14ac:dyDescent="0.25">
      <c r="A1790" s="8" t="s">
        <v>1977</v>
      </c>
      <c r="B1790" s="39">
        <v>30894</v>
      </c>
    </row>
    <row r="1791" spans="1:2" x14ac:dyDescent="0.25">
      <c r="A1791" s="14" t="s">
        <v>1970</v>
      </c>
      <c r="B1791" s="39">
        <v>30894</v>
      </c>
    </row>
    <row r="1792" spans="1:2" x14ac:dyDescent="0.25">
      <c r="A1792" s="16" t="s">
        <v>25</v>
      </c>
      <c r="B1792" s="41">
        <v>30894</v>
      </c>
    </row>
    <row r="1793" spans="1:2" x14ac:dyDescent="0.25">
      <c r="A1793" s="8" t="s">
        <v>1987</v>
      </c>
      <c r="B1793" s="39">
        <v>48249</v>
      </c>
    </row>
    <row r="1794" spans="1:2" x14ac:dyDescent="0.25">
      <c r="A1794" s="14" t="s">
        <v>1978</v>
      </c>
      <c r="B1794" s="39">
        <v>48249</v>
      </c>
    </row>
    <row r="1795" spans="1:2" x14ac:dyDescent="0.25">
      <c r="A1795" s="15" t="s">
        <v>7992</v>
      </c>
      <c r="B1795" s="40">
        <v>24877</v>
      </c>
    </row>
    <row r="1796" spans="1:2" x14ac:dyDescent="0.25">
      <c r="A1796" s="16" t="s">
        <v>25</v>
      </c>
      <c r="B1796" s="41">
        <v>23372</v>
      </c>
    </row>
    <row r="1797" spans="1:2" x14ac:dyDescent="0.25">
      <c r="A1797" s="8" t="s">
        <v>3357</v>
      </c>
      <c r="B1797" s="39">
        <v>7961</v>
      </c>
    </row>
    <row r="1798" spans="1:2" x14ac:dyDescent="0.25">
      <c r="A1798" s="14" t="s">
        <v>3357</v>
      </c>
      <c r="B1798" s="39">
        <v>7961</v>
      </c>
    </row>
    <row r="1799" spans="1:2" x14ac:dyDescent="0.25">
      <c r="A1799" s="15" t="s">
        <v>7992</v>
      </c>
      <c r="B1799" s="40">
        <v>7961</v>
      </c>
    </row>
    <row r="1800" spans="1:2" x14ac:dyDescent="0.25">
      <c r="A1800" s="8" t="s">
        <v>7235</v>
      </c>
      <c r="B1800" s="39">
        <v>13682</v>
      </c>
    </row>
    <row r="1801" spans="1:2" x14ac:dyDescent="0.25">
      <c r="A1801" s="14" t="s">
        <v>7229</v>
      </c>
      <c r="B1801" s="39">
        <v>13682</v>
      </c>
    </row>
    <row r="1802" spans="1:2" x14ac:dyDescent="0.25">
      <c r="A1802" s="15" t="s">
        <v>7992</v>
      </c>
      <c r="B1802" s="40">
        <v>13682</v>
      </c>
    </row>
    <row r="1803" spans="1:2" x14ac:dyDescent="0.25">
      <c r="A1803" s="8" t="s">
        <v>47</v>
      </c>
      <c r="B1803" s="39">
        <v>36009</v>
      </c>
    </row>
    <row r="1804" spans="1:2" x14ac:dyDescent="0.25">
      <c r="A1804" s="14" t="s">
        <v>38</v>
      </c>
      <c r="B1804" s="39">
        <v>9951</v>
      </c>
    </row>
    <row r="1805" spans="1:2" x14ac:dyDescent="0.25">
      <c r="A1805" s="15" t="s">
        <v>7992</v>
      </c>
      <c r="B1805" s="40">
        <v>9951</v>
      </c>
    </row>
    <row r="1806" spans="1:2" x14ac:dyDescent="0.25">
      <c r="A1806" s="14" t="s">
        <v>48</v>
      </c>
      <c r="B1806" s="39">
        <v>26058</v>
      </c>
    </row>
    <row r="1807" spans="1:2" x14ac:dyDescent="0.25">
      <c r="A1807" s="16" t="s">
        <v>25</v>
      </c>
      <c r="B1807" s="41">
        <v>26058</v>
      </c>
    </row>
    <row r="1808" spans="1:2" x14ac:dyDescent="0.25">
      <c r="A1808" s="8" t="s">
        <v>7307</v>
      </c>
      <c r="B1808" s="39">
        <v>8059</v>
      </c>
    </row>
    <row r="1809" spans="1:2" x14ac:dyDescent="0.25">
      <c r="A1809" s="14" t="s">
        <v>7302</v>
      </c>
      <c r="B1809" s="39">
        <v>8059</v>
      </c>
    </row>
    <row r="1810" spans="1:2" x14ac:dyDescent="0.25">
      <c r="A1810" s="16" t="s">
        <v>25</v>
      </c>
      <c r="B1810" s="41">
        <v>8059</v>
      </c>
    </row>
    <row r="1811" spans="1:2" x14ac:dyDescent="0.25">
      <c r="A1811" s="8" t="s">
        <v>7182</v>
      </c>
      <c r="B1811" s="39">
        <v>48320</v>
      </c>
    </row>
    <row r="1812" spans="1:2" x14ac:dyDescent="0.25">
      <c r="A1812" s="14" t="s">
        <v>7183</v>
      </c>
      <c r="B1812" s="39">
        <v>40798</v>
      </c>
    </row>
    <row r="1813" spans="1:2" x14ac:dyDescent="0.25">
      <c r="A1813" s="15" t="s">
        <v>7992</v>
      </c>
      <c r="B1813" s="40">
        <v>40798</v>
      </c>
    </row>
    <row r="1814" spans="1:2" x14ac:dyDescent="0.25">
      <c r="A1814" s="14" t="s">
        <v>7173</v>
      </c>
      <c r="B1814" s="39">
        <v>7522</v>
      </c>
    </row>
    <row r="1815" spans="1:2" x14ac:dyDescent="0.25">
      <c r="A1815" s="16" t="s">
        <v>25</v>
      </c>
      <c r="B1815" s="41">
        <v>7522</v>
      </c>
    </row>
    <row r="1816" spans="1:2" x14ac:dyDescent="0.25">
      <c r="A1816" s="8" t="s">
        <v>2016</v>
      </c>
      <c r="B1816" s="39">
        <v>1990</v>
      </c>
    </row>
    <row r="1817" spans="1:2" x14ac:dyDescent="0.25">
      <c r="A1817" s="14" t="s">
        <v>2010</v>
      </c>
      <c r="B1817" s="39">
        <v>1990</v>
      </c>
    </row>
    <row r="1818" spans="1:2" x14ac:dyDescent="0.25">
      <c r="A1818" s="15" t="s">
        <v>7992</v>
      </c>
      <c r="B1818" s="40">
        <v>1990</v>
      </c>
    </row>
    <row r="1819" spans="1:2" x14ac:dyDescent="0.25">
      <c r="A1819" s="8" t="s">
        <v>5543</v>
      </c>
      <c r="B1819" s="39">
        <v>9402</v>
      </c>
    </row>
    <row r="1820" spans="1:2" x14ac:dyDescent="0.25">
      <c r="A1820" s="14" t="s">
        <v>5536</v>
      </c>
      <c r="B1820" s="39">
        <v>9402</v>
      </c>
    </row>
    <row r="1821" spans="1:2" x14ac:dyDescent="0.25">
      <c r="A1821" s="16" t="s">
        <v>25</v>
      </c>
      <c r="B1821" s="41">
        <v>9402</v>
      </c>
    </row>
    <row r="1822" spans="1:2" x14ac:dyDescent="0.25">
      <c r="A1822" s="8" t="s">
        <v>385</v>
      </c>
      <c r="B1822" s="39">
        <v>16118</v>
      </c>
    </row>
    <row r="1823" spans="1:2" x14ac:dyDescent="0.25">
      <c r="A1823" s="14" t="s">
        <v>378</v>
      </c>
      <c r="B1823" s="39">
        <v>16118</v>
      </c>
    </row>
    <row r="1824" spans="1:2" x14ac:dyDescent="0.25">
      <c r="A1824" s="16" t="s">
        <v>25</v>
      </c>
      <c r="B1824" s="41">
        <v>16118</v>
      </c>
    </row>
    <row r="1825" spans="1:2" x14ac:dyDescent="0.25">
      <c r="A1825" s="8" t="s">
        <v>5878</v>
      </c>
      <c r="B1825" s="39">
        <v>8956</v>
      </c>
    </row>
    <row r="1826" spans="1:2" x14ac:dyDescent="0.25">
      <c r="A1826" s="14" t="s">
        <v>5878</v>
      </c>
      <c r="B1826" s="39">
        <v>8956</v>
      </c>
    </row>
    <row r="1827" spans="1:2" x14ac:dyDescent="0.25">
      <c r="A1827" s="15" t="s">
        <v>7992</v>
      </c>
      <c r="B1827" s="40">
        <v>8956</v>
      </c>
    </row>
    <row r="1828" spans="1:2" x14ac:dyDescent="0.25">
      <c r="A1828" s="8" t="s">
        <v>2071</v>
      </c>
      <c r="B1828" s="39">
        <v>50982</v>
      </c>
    </row>
    <row r="1829" spans="1:2" x14ac:dyDescent="0.25">
      <c r="A1829" s="14" t="s">
        <v>5766</v>
      </c>
      <c r="B1829" s="39">
        <v>7463</v>
      </c>
    </row>
    <row r="1830" spans="1:2" x14ac:dyDescent="0.25">
      <c r="A1830" s="15" t="s">
        <v>7992</v>
      </c>
      <c r="B1830" s="40">
        <v>7463</v>
      </c>
    </row>
    <row r="1831" spans="1:2" x14ac:dyDescent="0.25">
      <c r="A1831" s="14" t="s">
        <v>2064</v>
      </c>
      <c r="B1831" s="39">
        <v>14775</v>
      </c>
    </row>
    <row r="1832" spans="1:2" x14ac:dyDescent="0.25">
      <c r="A1832" s="16" t="s">
        <v>25</v>
      </c>
      <c r="B1832" s="41">
        <v>14775</v>
      </c>
    </row>
    <row r="1833" spans="1:2" x14ac:dyDescent="0.25">
      <c r="A1833" s="14" t="s">
        <v>2097</v>
      </c>
      <c r="B1833" s="39">
        <v>15312</v>
      </c>
    </row>
    <row r="1834" spans="1:2" x14ac:dyDescent="0.25">
      <c r="A1834" s="16" t="s">
        <v>25</v>
      </c>
      <c r="B1834" s="41">
        <v>15312</v>
      </c>
    </row>
    <row r="1835" spans="1:2" x14ac:dyDescent="0.25">
      <c r="A1835" s="14" t="s">
        <v>2223</v>
      </c>
      <c r="B1835" s="39">
        <v>13432</v>
      </c>
    </row>
    <row r="1836" spans="1:2" x14ac:dyDescent="0.25">
      <c r="A1836" s="16" t="s">
        <v>25</v>
      </c>
      <c r="B1836" s="41">
        <v>13432</v>
      </c>
    </row>
    <row r="1837" spans="1:2" x14ac:dyDescent="0.25">
      <c r="A1837" s="8" t="s">
        <v>197</v>
      </c>
      <c r="B1837" s="39">
        <v>24304</v>
      </c>
    </row>
    <row r="1838" spans="1:2" x14ac:dyDescent="0.25">
      <c r="A1838" s="14" t="s">
        <v>189</v>
      </c>
      <c r="B1838" s="39">
        <v>14104</v>
      </c>
    </row>
    <row r="1839" spans="1:2" x14ac:dyDescent="0.25">
      <c r="A1839" s="16" t="s">
        <v>25</v>
      </c>
      <c r="B1839" s="41">
        <v>14104</v>
      </c>
    </row>
    <row r="1840" spans="1:2" x14ac:dyDescent="0.25">
      <c r="A1840" s="14" t="s">
        <v>2370</v>
      </c>
      <c r="B1840" s="39">
        <v>10200</v>
      </c>
    </row>
    <row r="1841" spans="1:2" x14ac:dyDescent="0.25">
      <c r="A1841" s="15" t="s">
        <v>7992</v>
      </c>
      <c r="B1841" s="40">
        <v>10200</v>
      </c>
    </row>
    <row r="1842" spans="1:2" x14ac:dyDescent="0.25">
      <c r="A1842" s="8" t="s">
        <v>3586</v>
      </c>
      <c r="B1842" s="39">
        <v>12089</v>
      </c>
    </row>
    <row r="1843" spans="1:2" x14ac:dyDescent="0.25">
      <c r="A1843" s="14" t="s">
        <v>3581</v>
      </c>
      <c r="B1843" s="39">
        <v>12089</v>
      </c>
    </row>
    <row r="1844" spans="1:2" x14ac:dyDescent="0.25">
      <c r="A1844" s="16" t="s">
        <v>25</v>
      </c>
      <c r="B1844" s="41">
        <v>12089</v>
      </c>
    </row>
    <row r="1845" spans="1:2" x14ac:dyDescent="0.25">
      <c r="A1845" s="8" t="s">
        <v>4048</v>
      </c>
      <c r="B1845" s="39">
        <v>9702</v>
      </c>
    </row>
    <row r="1846" spans="1:2" x14ac:dyDescent="0.25">
      <c r="A1846" s="14" t="s">
        <v>4039</v>
      </c>
      <c r="B1846" s="39">
        <v>9702</v>
      </c>
    </row>
    <row r="1847" spans="1:2" x14ac:dyDescent="0.25">
      <c r="A1847" s="15" t="s">
        <v>7992</v>
      </c>
      <c r="B1847" s="40">
        <v>9702</v>
      </c>
    </row>
    <row r="1848" spans="1:2" x14ac:dyDescent="0.25">
      <c r="A1848" s="8" t="s">
        <v>1763</v>
      </c>
      <c r="B1848" s="39">
        <v>4975</v>
      </c>
    </row>
    <row r="1849" spans="1:2" x14ac:dyDescent="0.25">
      <c r="A1849" s="14" t="s">
        <v>1754</v>
      </c>
      <c r="B1849" s="39">
        <v>4975</v>
      </c>
    </row>
    <row r="1850" spans="1:2" x14ac:dyDescent="0.25">
      <c r="A1850" s="15" t="s">
        <v>7992</v>
      </c>
      <c r="B1850" s="40">
        <v>4975</v>
      </c>
    </row>
    <row r="1851" spans="1:2" x14ac:dyDescent="0.25">
      <c r="A1851" s="8" t="s">
        <v>2146</v>
      </c>
      <c r="B1851" s="39">
        <v>3980</v>
      </c>
    </row>
    <row r="1852" spans="1:2" x14ac:dyDescent="0.25">
      <c r="A1852" s="14" t="s">
        <v>2137</v>
      </c>
      <c r="B1852" s="39">
        <v>3980</v>
      </c>
    </row>
    <row r="1853" spans="1:2" x14ac:dyDescent="0.25">
      <c r="A1853" s="15" t="s">
        <v>7992</v>
      </c>
      <c r="B1853" s="40">
        <v>3980</v>
      </c>
    </row>
    <row r="1854" spans="1:2" x14ac:dyDescent="0.25">
      <c r="A1854" s="8" t="s">
        <v>2312</v>
      </c>
      <c r="B1854" s="39">
        <v>9671</v>
      </c>
    </row>
    <row r="1855" spans="1:2" x14ac:dyDescent="0.25">
      <c r="A1855" s="14" t="s">
        <v>2307</v>
      </c>
      <c r="B1855" s="39">
        <v>9671</v>
      </c>
    </row>
    <row r="1856" spans="1:2" x14ac:dyDescent="0.25">
      <c r="A1856" s="16" t="s">
        <v>25</v>
      </c>
      <c r="B1856" s="41">
        <v>9671</v>
      </c>
    </row>
    <row r="1857" spans="1:2" x14ac:dyDescent="0.25">
      <c r="A1857" s="8" t="s">
        <v>2130</v>
      </c>
      <c r="B1857" s="39">
        <v>11552</v>
      </c>
    </row>
    <row r="1858" spans="1:2" x14ac:dyDescent="0.25">
      <c r="A1858" s="14" t="s">
        <v>2121</v>
      </c>
      <c r="B1858" s="39">
        <v>11552</v>
      </c>
    </row>
    <row r="1859" spans="1:2" x14ac:dyDescent="0.25">
      <c r="A1859" s="16" t="s">
        <v>25</v>
      </c>
      <c r="B1859" s="41">
        <v>11552</v>
      </c>
    </row>
    <row r="1860" spans="1:2" x14ac:dyDescent="0.25">
      <c r="A1860" s="8" t="s">
        <v>5228</v>
      </c>
      <c r="B1860" s="39">
        <v>9951</v>
      </c>
    </row>
    <row r="1861" spans="1:2" x14ac:dyDescent="0.25">
      <c r="A1861" s="14" t="s">
        <v>5228</v>
      </c>
      <c r="B1861" s="39">
        <v>9951</v>
      </c>
    </row>
    <row r="1862" spans="1:2" x14ac:dyDescent="0.25">
      <c r="A1862" s="15" t="s">
        <v>7992</v>
      </c>
      <c r="B1862" s="40">
        <v>9951</v>
      </c>
    </row>
    <row r="1863" spans="1:2" x14ac:dyDescent="0.25">
      <c r="A1863" s="8" t="s">
        <v>7587</v>
      </c>
      <c r="B1863" s="39">
        <v>17414</v>
      </c>
    </row>
    <row r="1864" spans="1:2" x14ac:dyDescent="0.25">
      <c r="A1864" s="14" t="s">
        <v>7581</v>
      </c>
      <c r="B1864" s="39">
        <v>17414</v>
      </c>
    </row>
    <row r="1865" spans="1:2" x14ac:dyDescent="0.25">
      <c r="A1865" s="15" t="s">
        <v>7992</v>
      </c>
      <c r="B1865" s="40">
        <v>17414</v>
      </c>
    </row>
    <row r="1866" spans="1:2" x14ac:dyDescent="0.25">
      <c r="A1866" s="8" t="s">
        <v>4167</v>
      </c>
      <c r="B1866" s="39">
        <v>13298</v>
      </c>
    </row>
    <row r="1867" spans="1:2" x14ac:dyDescent="0.25">
      <c r="A1867" s="14" t="s">
        <v>4159</v>
      </c>
      <c r="B1867" s="39">
        <v>13298</v>
      </c>
    </row>
    <row r="1868" spans="1:2" x14ac:dyDescent="0.25">
      <c r="A1868" s="16" t="s">
        <v>25</v>
      </c>
      <c r="B1868" s="41">
        <v>13298</v>
      </c>
    </row>
    <row r="1869" spans="1:2" x14ac:dyDescent="0.25">
      <c r="A1869" s="8" t="s">
        <v>441</v>
      </c>
      <c r="B1869" s="39">
        <v>17414</v>
      </c>
    </row>
    <row r="1870" spans="1:2" x14ac:dyDescent="0.25">
      <c r="A1870" s="14" t="s">
        <v>432</v>
      </c>
      <c r="B1870" s="39">
        <v>8209</v>
      </c>
    </row>
    <row r="1871" spans="1:2" x14ac:dyDescent="0.25">
      <c r="A1871" s="15" t="s">
        <v>7992</v>
      </c>
      <c r="B1871" s="40">
        <v>8209</v>
      </c>
    </row>
    <row r="1872" spans="1:2" x14ac:dyDescent="0.25">
      <c r="A1872" s="14" t="s">
        <v>4343</v>
      </c>
      <c r="B1872" s="39">
        <v>5473</v>
      </c>
    </row>
    <row r="1873" spans="1:2" x14ac:dyDescent="0.25">
      <c r="A1873" s="15" t="s">
        <v>7992</v>
      </c>
      <c r="B1873" s="40">
        <v>5473</v>
      </c>
    </row>
    <row r="1874" spans="1:2" x14ac:dyDescent="0.25">
      <c r="A1874" s="14" t="s">
        <v>1508</v>
      </c>
      <c r="B1874" s="39">
        <v>3732</v>
      </c>
    </row>
    <row r="1875" spans="1:2" x14ac:dyDescent="0.25">
      <c r="A1875" s="15" t="s">
        <v>7992</v>
      </c>
      <c r="B1875" s="40">
        <v>3732</v>
      </c>
    </row>
    <row r="1876" spans="1:2" x14ac:dyDescent="0.25">
      <c r="A1876" s="8" t="s">
        <v>1291</v>
      </c>
      <c r="B1876" s="39">
        <v>7712</v>
      </c>
    </row>
    <row r="1877" spans="1:2" x14ac:dyDescent="0.25">
      <c r="A1877" s="14" t="s">
        <v>1285</v>
      </c>
      <c r="B1877" s="39">
        <v>7712</v>
      </c>
    </row>
    <row r="1878" spans="1:2" x14ac:dyDescent="0.25">
      <c r="A1878" s="15" t="s">
        <v>7992</v>
      </c>
      <c r="B1878" s="40">
        <v>7712</v>
      </c>
    </row>
    <row r="1879" spans="1:2" x14ac:dyDescent="0.25">
      <c r="A1879" s="8" t="s">
        <v>6318</v>
      </c>
      <c r="B1879" s="39">
        <v>8707</v>
      </c>
    </row>
    <row r="1880" spans="1:2" x14ac:dyDescent="0.25">
      <c r="A1880" s="14" t="s">
        <v>6312</v>
      </c>
      <c r="B1880" s="39">
        <v>8707</v>
      </c>
    </row>
    <row r="1881" spans="1:2" x14ac:dyDescent="0.25">
      <c r="A1881" s="15" t="s">
        <v>7992</v>
      </c>
      <c r="B1881" s="40">
        <v>8707</v>
      </c>
    </row>
    <row r="1882" spans="1:2" x14ac:dyDescent="0.25">
      <c r="A1882" s="8" t="s">
        <v>5675</v>
      </c>
      <c r="B1882" s="39">
        <v>4975</v>
      </c>
    </row>
    <row r="1883" spans="1:2" x14ac:dyDescent="0.25">
      <c r="A1883" s="14" t="s">
        <v>5669</v>
      </c>
      <c r="B1883" s="39">
        <v>4975</v>
      </c>
    </row>
    <row r="1884" spans="1:2" x14ac:dyDescent="0.25">
      <c r="A1884" s="15" t="s">
        <v>7992</v>
      </c>
      <c r="B1884" s="40">
        <v>4975</v>
      </c>
    </row>
    <row r="1885" spans="1:2" x14ac:dyDescent="0.25">
      <c r="A1885" s="8" t="s">
        <v>4602</v>
      </c>
      <c r="B1885" s="39">
        <v>8059</v>
      </c>
    </row>
    <row r="1886" spans="1:2" x14ac:dyDescent="0.25">
      <c r="A1886" s="14" t="s">
        <v>4594</v>
      </c>
      <c r="B1886" s="39">
        <v>8059</v>
      </c>
    </row>
    <row r="1887" spans="1:2" x14ac:dyDescent="0.25">
      <c r="A1887" s="16" t="s">
        <v>25</v>
      </c>
      <c r="B1887" s="41">
        <v>8059</v>
      </c>
    </row>
    <row r="1888" spans="1:2" x14ac:dyDescent="0.25">
      <c r="A1888" s="8" t="s">
        <v>2921</v>
      </c>
      <c r="B1888" s="39">
        <v>8462</v>
      </c>
    </row>
    <row r="1889" spans="1:2" x14ac:dyDescent="0.25">
      <c r="A1889" s="14" t="s">
        <v>2914</v>
      </c>
      <c r="B1889" s="39">
        <v>8462</v>
      </c>
    </row>
    <row r="1890" spans="1:2" x14ac:dyDescent="0.25">
      <c r="A1890" s="16" t="s">
        <v>25</v>
      </c>
      <c r="B1890" s="41">
        <v>8462</v>
      </c>
    </row>
    <row r="1891" spans="1:2" x14ac:dyDescent="0.25">
      <c r="A1891" s="8" t="s">
        <v>4843</v>
      </c>
      <c r="B1891" s="39">
        <v>8059</v>
      </c>
    </row>
    <row r="1892" spans="1:2" x14ac:dyDescent="0.25">
      <c r="A1892" s="14" t="s">
        <v>4836</v>
      </c>
      <c r="B1892" s="39">
        <v>8059</v>
      </c>
    </row>
    <row r="1893" spans="1:2" x14ac:dyDescent="0.25">
      <c r="A1893" s="16" t="s">
        <v>25</v>
      </c>
      <c r="B1893" s="41">
        <v>8059</v>
      </c>
    </row>
    <row r="1894" spans="1:2" x14ac:dyDescent="0.25">
      <c r="A1894" s="8" t="s">
        <v>1634</v>
      </c>
      <c r="B1894" s="39">
        <v>11194</v>
      </c>
    </row>
    <row r="1895" spans="1:2" x14ac:dyDescent="0.25">
      <c r="A1895" s="14" t="s">
        <v>1627</v>
      </c>
      <c r="B1895" s="39">
        <v>11194</v>
      </c>
    </row>
    <row r="1896" spans="1:2" x14ac:dyDescent="0.25">
      <c r="A1896" s="15" t="s">
        <v>7992</v>
      </c>
      <c r="B1896" s="40">
        <v>11194</v>
      </c>
    </row>
    <row r="1897" spans="1:2" x14ac:dyDescent="0.25">
      <c r="A1897" s="8" t="s">
        <v>4788</v>
      </c>
      <c r="B1897" s="39">
        <v>13682</v>
      </c>
    </row>
    <row r="1898" spans="1:2" x14ac:dyDescent="0.25">
      <c r="A1898" s="14" t="s">
        <v>4782</v>
      </c>
      <c r="B1898" s="39">
        <v>13682</v>
      </c>
    </row>
    <row r="1899" spans="1:2" x14ac:dyDescent="0.25">
      <c r="A1899" s="15" t="s">
        <v>7992</v>
      </c>
      <c r="B1899" s="40">
        <v>13682</v>
      </c>
    </row>
    <row r="1900" spans="1:2" x14ac:dyDescent="0.25">
      <c r="A1900" s="8" t="s">
        <v>2684</v>
      </c>
      <c r="B1900" s="39">
        <v>8059</v>
      </c>
    </row>
    <row r="1901" spans="1:2" x14ac:dyDescent="0.25">
      <c r="A1901" s="14" t="s">
        <v>2677</v>
      </c>
      <c r="B1901" s="39">
        <v>8059</v>
      </c>
    </row>
    <row r="1902" spans="1:2" x14ac:dyDescent="0.25">
      <c r="A1902" s="16" t="s">
        <v>25</v>
      </c>
      <c r="B1902" s="41">
        <v>8059</v>
      </c>
    </row>
    <row r="1903" spans="1:2" x14ac:dyDescent="0.25">
      <c r="A1903" s="8" t="s">
        <v>7408</v>
      </c>
      <c r="B1903" s="39">
        <v>13682</v>
      </c>
    </row>
    <row r="1904" spans="1:2" x14ac:dyDescent="0.25">
      <c r="A1904" s="14" t="s">
        <v>7402</v>
      </c>
      <c r="B1904" s="39">
        <v>13682</v>
      </c>
    </row>
    <row r="1905" spans="1:2" x14ac:dyDescent="0.25">
      <c r="A1905" s="15" t="s">
        <v>7992</v>
      </c>
      <c r="B1905" s="40">
        <v>13682</v>
      </c>
    </row>
    <row r="1906" spans="1:2" x14ac:dyDescent="0.25">
      <c r="A1906" s="8" t="s">
        <v>2156</v>
      </c>
      <c r="B1906" s="39">
        <v>8059</v>
      </c>
    </row>
    <row r="1907" spans="1:2" x14ac:dyDescent="0.25">
      <c r="A1907" s="14" t="s">
        <v>2147</v>
      </c>
      <c r="B1907" s="39">
        <v>8059</v>
      </c>
    </row>
    <row r="1908" spans="1:2" x14ac:dyDescent="0.25">
      <c r="A1908" s="16" t="s">
        <v>25</v>
      </c>
      <c r="B1908" s="41">
        <v>8059</v>
      </c>
    </row>
    <row r="1909" spans="1:2" x14ac:dyDescent="0.25">
      <c r="A1909" s="8" t="s">
        <v>2165</v>
      </c>
      <c r="B1909" s="39">
        <v>15984</v>
      </c>
    </row>
    <row r="1910" spans="1:2" x14ac:dyDescent="0.25">
      <c r="A1910" s="14" t="s">
        <v>2157</v>
      </c>
      <c r="B1910" s="39">
        <v>15984</v>
      </c>
    </row>
    <row r="1911" spans="1:2" x14ac:dyDescent="0.25">
      <c r="A1911" s="16" t="s">
        <v>25</v>
      </c>
      <c r="B1911" s="41">
        <v>15984</v>
      </c>
    </row>
    <row r="1912" spans="1:2" x14ac:dyDescent="0.25">
      <c r="A1912" s="8" t="s">
        <v>4670</v>
      </c>
      <c r="B1912" s="39">
        <v>16387</v>
      </c>
    </row>
    <row r="1913" spans="1:2" x14ac:dyDescent="0.25">
      <c r="A1913" s="14" t="s">
        <v>4663</v>
      </c>
      <c r="B1913" s="39">
        <v>16387</v>
      </c>
    </row>
    <row r="1914" spans="1:2" x14ac:dyDescent="0.25">
      <c r="A1914" s="16" t="s">
        <v>25</v>
      </c>
      <c r="B1914" s="41">
        <v>16387</v>
      </c>
    </row>
    <row r="1915" spans="1:2" x14ac:dyDescent="0.25">
      <c r="A1915" s="8" t="s">
        <v>2184</v>
      </c>
      <c r="B1915" s="39">
        <v>15312</v>
      </c>
    </row>
    <row r="1916" spans="1:2" x14ac:dyDescent="0.25">
      <c r="A1916" s="14" t="s">
        <v>2184</v>
      </c>
      <c r="B1916" s="39">
        <v>15312</v>
      </c>
    </row>
    <row r="1917" spans="1:2" x14ac:dyDescent="0.25">
      <c r="A1917" s="16" t="s">
        <v>25</v>
      </c>
      <c r="B1917" s="41">
        <v>15312</v>
      </c>
    </row>
    <row r="1918" spans="1:2" x14ac:dyDescent="0.25">
      <c r="A1918" s="8" t="s">
        <v>6096</v>
      </c>
      <c r="B1918" s="39">
        <v>39803</v>
      </c>
    </row>
    <row r="1919" spans="1:2" x14ac:dyDescent="0.25">
      <c r="A1919" s="14" t="s">
        <v>6096</v>
      </c>
      <c r="B1919" s="39">
        <v>39803</v>
      </c>
    </row>
    <row r="1920" spans="1:2" x14ac:dyDescent="0.25">
      <c r="A1920" s="15" t="s">
        <v>7992</v>
      </c>
      <c r="B1920" s="40">
        <v>39803</v>
      </c>
    </row>
    <row r="1921" spans="1:2" x14ac:dyDescent="0.25">
      <c r="A1921" s="8" t="s">
        <v>2936</v>
      </c>
      <c r="B1921" s="39">
        <v>22238</v>
      </c>
    </row>
    <row r="1922" spans="1:2" x14ac:dyDescent="0.25">
      <c r="A1922" s="14" t="s">
        <v>7204</v>
      </c>
      <c r="B1922" s="39">
        <v>7463</v>
      </c>
    </row>
    <row r="1923" spans="1:2" x14ac:dyDescent="0.25">
      <c r="A1923" s="15" t="s">
        <v>7992</v>
      </c>
      <c r="B1923" s="40">
        <v>7463</v>
      </c>
    </row>
    <row r="1924" spans="1:2" x14ac:dyDescent="0.25">
      <c r="A1924" s="14" t="s">
        <v>2929</v>
      </c>
      <c r="B1924" s="39">
        <v>14775</v>
      </c>
    </row>
    <row r="1925" spans="1:2" x14ac:dyDescent="0.25">
      <c r="A1925" s="16" t="s">
        <v>25</v>
      </c>
      <c r="B1925" s="41">
        <v>14775</v>
      </c>
    </row>
    <row r="1926" spans="1:2" x14ac:dyDescent="0.25">
      <c r="A1926" s="8" t="s">
        <v>6919</v>
      </c>
      <c r="B1926" s="39">
        <v>7388</v>
      </c>
    </row>
    <row r="1927" spans="1:2" x14ac:dyDescent="0.25">
      <c r="A1927" s="14" t="s">
        <v>6913</v>
      </c>
      <c r="B1927" s="39">
        <v>7388</v>
      </c>
    </row>
    <row r="1928" spans="1:2" x14ac:dyDescent="0.25">
      <c r="A1928" s="16" t="s">
        <v>25</v>
      </c>
      <c r="B1928" s="41">
        <v>7388</v>
      </c>
    </row>
    <row r="1929" spans="1:2" x14ac:dyDescent="0.25">
      <c r="A1929" s="8" t="s">
        <v>3073</v>
      </c>
      <c r="B1929" s="39">
        <v>16118</v>
      </c>
    </row>
    <row r="1930" spans="1:2" x14ac:dyDescent="0.25">
      <c r="A1930" s="14" t="s">
        <v>3067</v>
      </c>
      <c r="B1930" s="39">
        <v>16118</v>
      </c>
    </row>
    <row r="1931" spans="1:2" x14ac:dyDescent="0.25">
      <c r="A1931" s="16" t="s">
        <v>25</v>
      </c>
      <c r="B1931" s="41">
        <v>16118</v>
      </c>
    </row>
    <row r="1932" spans="1:2" x14ac:dyDescent="0.25">
      <c r="A1932" s="8" t="s">
        <v>6415</v>
      </c>
      <c r="B1932" s="39">
        <v>37240</v>
      </c>
    </row>
    <row r="1933" spans="1:2" x14ac:dyDescent="0.25">
      <c r="A1933" s="14" t="s">
        <v>6410</v>
      </c>
      <c r="B1933" s="39">
        <v>37240</v>
      </c>
    </row>
    <row r="1934" spans="1:2" x14ac:dyDescent="0.25">
      <c r="A1934" s="15" t="s">
        <v>7992</v>
      </c>
      <c r="B1934" s="40">
        <v>29852</v>
      </c>
    </row>
    <row r="1935" spans="1:2" x14ac:dyDescent="0.25">
      <c r="A1935" s="16" t="s">
        <v>25</v>
      </c>
      <c r="B1935" s="41">
        <v>7388</v>
      </c>
    </row>
    <row r="1936" spans="1:2" x14ac:dyDescent="0.25">
      <c r="A1936" s="8" t="s">
        <v>6393</v>
      </c>
      <c r="B1936" s="39">
        <v>16118</v>
      </c>
    </row>
    <row r="1937" spans="1:2" x14ac:dyDescent="0.25">
      <c r="A1937" s="14" t="s">
        <v>6386</v>
      </c>
      <c r="B1937" s="39">
        <v>16118</v>
      </c>
    </row>
    <row r="1938" spans="1:2" x14ac:dyDescent="0.25">
      <c r="A1938" s="16" t="s">
        <v>25</v>
      </c>
      <c r="B1938" s="41">
        <v>16118</v>
      </c>
    </row>
    <row r="1939" spans="1:2" x14ac:dyDescent="0.25">
      <c r="A1939" s="8" t="s">
        <v>4734</v>
      </c>
      <c r="B1939" s="39">
        <v>8059</v>
      </c>
    </row>
    <row r="1940" spans="1:2" x14ac:dyDescent="0.25">
      <c r="A1940" s="14" t="s">
        <v>4734</v>
      </c>
      <c r="B1940" s="39">
        <v>8059</v>
      </c>
    </row>
    <row r="1941" spans="1:2" x14ac:dyDescent="0.25">
      <c r="A1941" s="16" t="s">
        <v>25</v>
      </c>
      <c r="B1941" s="41">
        <v>8059</v>
      </c>
    </row>
    <row r="1942" spans="1:2" x14ac:dyDescent="0.25">
      <c r="A1942" s="8" t="s">
        <v>3580</v>
      </c>
      <c r="B1942" s="39">
        <v>10946</v>
      </c>
    </row>
    <row r="1943" spans="1:2" x14ac:dyDescent="0.25">
      <c r="A1943" s="14" t="s">
        <v>3575</v>
      </c>
      <c r="B1943" s="39">
        <v>10946</v>
      </c>
    </row>
    <row r="1944" spans="1:2" x14ac:dyDescent="0.25">
      <c r="A1944" s="15" t="s">
        <v>7992</v>
      </c>
      <c r="B1944" s="40">
        <v>10946</v>
      </c>
    </row>
    <row r="1945" spans="1:2" x14ac:dyDescent="0.25">
      <c r="A1945" s="8" t="s">
        <v>4729</v>
      </c>
      <c r="B1945" s="39">
        <v>12439</v>
      </c>
    </row>
    <row r="1946" spans="1:2" x14ac:dyDescent="0.25">
      <c r="A1946" s="14" t="s">
        <v>4729</v>
      </c>
      <c r="B1946" s="39">
        <v>12439</v>
      </c>
    </row>
    <row r="1947" spans="1:2" x14ac:dyDescent="0.25">
      <c r="A1947" s="15" t="s">
        <v>7992</v>
      </c>
      <c r="B1947" s="40">
        <v>12439</v>
      </c>
    </row>
    <row r="1948" spans="1:2" x14ac:dyDescent="0.25">
      <c r="A1948" s="8" t="s">
        <v>2212</v>
      </c>
      <c r="B1948" s="39">
        <v>20897</v>
      </c>
    </row>
    <row r="1949" spans="1:2" x14ac:dyDescent="0.25">
      <c r="A1949" s="14" t="s">
        <v>2206</v>
      </c>
      <c r="B1949" s="39">
        <v>20897</v>
      </c>
    </row>
    <row r="1950" spans="1:2" x14ac:dyDescent="0.25">
      <c r="A1950" s="15" t="s">
        <v>7992</v>
      </c>
      <c r="B1950" s="40">
        <v>20897</v>
      </c>
    </row>
    <row r="1951" spans="1:2" x14ac:dyDescent="0.25">
      <c r="A1951" s="8" t="s">
        <v>2005</v>
      </c>
      <c r="B1951" s="39">
        <v>19079</v>
      </c>
    </row>
    <row r="1952" spans="1:2" x14ac:dyDescent="0.25">
      <c r="A1952" s="14" t="s">
        <v>2006</v>
      </c>
      <c r="B1952" s="39">
        <v>4975</v>
      </c>
    </row>
    <row r="1953" spans="1:2" x14ac:dyDescent="0.25">
      <c r="A1953" s="15" t="s">
        <v>7992</v>
      </c>
      <c r="B1953" s="40">
        <v>4975</v>
      </c>
    </row>
    <row r="1954" spans="1:2" x14ac:dyDescent="0.25">
      <c r="A1954" s="14" t="s">
        <v>1998</v>
      </c>
      <c r="B1954" s="39">
        <v>14104</v>
      </c>
    </row>
    <row r="1955" spans="1:2" x14ac:dyDescent="0.25">
      <c r="A1955" s="16" t="s">
        <v>25</v>
      </c>
      <c r="B1955" s="41">
        <v>14104</v>
      </c>
    </row>
    <row r="1956" spans="1:2" x14ac:dyDescent="0.25">
      <c r="A1956" s="8" t="s">
        <v>2022</v>
      </c>
      <c r="B1956" s="39">
        <v>12895</v>
      </c>
    </row>
    <row r="1957" spans="1:2" x14ac:dyDescent="0.25">
      <c r="A1957" s="14" t="s">
        <v>2017</v>
      </c>
      <c r="B1957" s="39">
        <v>12895</v>
      </c>
    </row>
    <row r="1958" spans="1:2" x14ac:dyDescent="0.25">
      <c r="A1958" s="16" t="s">
        <v>25</v>
      </c>
      <c r="B1958" s="41">
        <v>12895</v>
      </c>
    </row>
    <row r="1959" spans="1:2" x14ac:dyDescent="0.25">
      <c r="A1959" s="8" t="s">
        <v>260</v>
      </c>
      <c r="B1959" s="39">
        <v>8059</v>
      </c>
    </row>
    <row r="1960" spans="1:2" x14ac:dyDescent="0.25">
      <c r="A1960" s="14" t="s">
        <v>252</v>
      </c>
      <c r="B1960" s="39">
        <v>8059</v>
      </c>
    </row>
    <row r="1961" spans="1:2" x14ac:dyDescent="0.25">
      <c r="A1961" s="16" t="s">
        <v>25</v>
      </c>
      <c r="B1961" s="41">
        <v>8059</v>
      </c>
    </row>
    <row r="1962" spans="1:2" x14ac:dyDescent="0.25">
      <c r="A1962" s="8" t="s">
        <v>2730</v>
      </c>
      <c r="B1962" s="39">
        <v>13432</v>
      </c>
    </row>
    <row r="1963" spans="1:2" x14ac:dyDescent="0.25">
      <c r="A1963" s="14" t="s">
        <v>2722</v>
      </c>
      <c r="B1963" s="39">
        <v>13432</v>
      </c>
    </row>
    <row r="1964" spans="1:2" x14ac:dyDescent="0.25">
      <c r="A1964" s="16" t="s">
        <v>25</v>
      </c>
      <c r="B1964" s="41">
        <v>13432</v>
      </c>
    </row>
    <row r="1965" spans="1:2" x14ac:dyDescent="0.25">
      <c r="A1965" s="8" t="s">
        <v>3444</v>
      </c>
      <c r="B1965" s="39">
        <v>12089</v>
      </c>
    </row>
    <row r="1966" spans="1:2" x14ac:dyDescent="0.25">
      <c r="A1966" s="14" t="s">
        <v>3439</v>
      </c>
      <c r="B1966" s="39">
        <v>12089</v>
      </c>
    </row>
    <row r="1967" spans="1:2" x14ac:dyDescent="0.25">
      <c r="A1967" s="16" t="s">
        <v>25</v>
      </c>
      <c r="B1967" s="41">
        <v>12089</v>
      </c>
    </row>
    <row r="1968" spans="1:2" x14ac:dyDescent="0.25">
      <c r="A1968" s="8" t="s">
        <v>6036</v>
      </c>
      <c r="B1968" s="39">
        <v>8059</v>
      </c>
    </row>
    <row r="1969" spans="1:2" x14ac:dyDescent="0.25">
      <c r="A1969" s="14" t="s">
        <v>6030</v>
      </c>
      <c r="B1969" s="39">
        <v>8059</v>
      </c>
    </row>
    <row r="1970" spans="1:2" x14ac:dyDescent="0.25">
      <c r="A1970" s="16" t="s">
        <v>25</v>
      </c>
      <c r="B1970" s="41">
        <v>8059</v>
      </c>
    </row>
    <row r="1971" spans="1:2" x14ac:dyDescent="0.25">
      <c r="A1971" s="8" t="s">
        <v>3526</v>
      </c>
      <c r="B1971" s="39">
        <v>8059</v>
      </c>
    </row>
    <row r="1972" spans="1:2" x14ac:dyDescent="0.25">
      <c r="A1972" s="14" t="s">
        <v>3519</v>
      </c>
      <c r="B1972" s="39">
        <v>8059</v>
      </c>
    </row>
    <row r="1973" spans="1:2" x14ac:dyDescent="0.25">
      <c r="A1973" s="16" t="s">
        <v>25</v>
      </c>
      <c r="B1973" s="41">
        <v>8059</v>
      </c>
    </row>
    <row r="1974" spans="1:2" x14ac:dyDescent="0.25">
      <c r="A1974" s="8" t="s">
        <v>3356</v>
      </c>
      <c r="B1974" s="39">
        <v>11014</v>
      </c>
    </row>
    <row r="1975" spans="1:2" x14ac:dyDescent="0.25">
      <c r="A1975" s="14" t="s">
        <v>3348</v>
      </c>
      <c r="B1975" s="39">
        <v>11014</v>
      </c>
    </row>
    <row r="1976" spans="1:2" x14ac:dyDescent="0.25">
      <c r="A1976" s="16" t="s">
        <v>25</v>
      </c>
      <c r="B1976" s="41">
        <v>11014</v>
      </c>
    </row>
    <row r="1977" spans="1:2" x14ac:dyDescent="0.25">
      <c r="A1977" s="8" t="s">
        <v>538</v>
      </c>
      <c r="B1977" s="39">
        <v>16118</v>
      </c>
    </row>
    <row r="1978" spans="1:2" x14ac:dyDescent="0.25">
      <c r="A1978" s="14" t="s">
        <v>530</v>
      </c>
      <c r="B1978" s="39">
        <v>16118</v>
      </c>
    </row>
    <row r="1979" spans="1:2" x14ac:dyDescent="0.25">
      <c r="A1979" s="16" t="s">
        <v>25</v>
      </c>
      <c r="B1979" s="41">
        <v>16118</v>
      </c>
    </row>
    <row r="1980" spans="1:2" x14ac:dyDescent="0.25">
      <c r="A1980" s="8" t="s">
        <v>4933</v>
      </c>
      <c r="B1980" s="39">
        <v>8059</v>
      </c>
    </row>
    <row r="1981" spans="1:2" x14ac:dyDescent="0.25">
      <c r="A1981" s="14" t="s">
        <v>4926</v>
      </c>
      <c r="B1981" s="39">
        <v>8059</v>
      </c>
    </row>
    <row r="1982" spans="1:2" x14ac:dyDescent="0.25">
      <c r="A1982" s="16" t="s">
        <v>25</v>
      </c>
      <c r="B1982" s="41">
        <v>8059</v>
      </c>
    </row>
    <row r="1983" spans="1:2" x14ac:dyDescent="0.25">
      <c r="A1983" s="8" t="s">
        <v>4115</v>
      </c>
      <c r="B1983" s="39">
        <v>17059</v>
      </c>
    </row>
    <row r="1984" spans="1:2" x14ac:dyDescent="0.25">
      <c r="A1984" s="14" t="s">
        <v>4108</v>
      </c>
      <c r="B1984" s="39">
        <v>17059</v>
      </c>
    </row>
    <row r="1985" spans="1:2" x14ac:dyDescent="0.25">
      <c r="A1985" s="16" t="s">
        <v>25</v>
      </c>
      <c r="B1985" s="41">
        <v>17059</v>
      </c>
    </row>
    <row r="1986" spans="1:2" x14ac:dyDescent="0.25">
      <c r="A1986" s="8" t="s">
        <v>3679</v>
      </c>
      <c r="B1986" s="39">
        <v>16118</v>
      </c>
    </row>
    <row r="1987" spans="1:2" x14ac:dyDescent="0.25">
      <c r="A1987" s="14" t="s">
        <v>3673</v>
      </c>
      <c r="B1987" s="39">
        <v>16118</v>
      </c>
    </row>
    <row r="1988" spans="1:2" x14ac:dyDescent="0.25">
      <c r="A1988" s="16" t="s">
        <v>25</v>
      </c>
      <c r="B1988" s="41">
        <v>16118</v>
      </c>
    </row>
    <row r="1989" spans="1:2" x14ac:dyDescent="0.25">
      <c r="A1989" s="8" t="s">
        <v>884</v>
      </c>
      <c r="B1989" s="39">
        <v>18327</v>
      </c>
    </row>
    <row r="1990" spans="1:2" x14ac:dyDescent="0.25">
      <c r="A1990" s="14" t="s">
        <v>874</v>
      </c>
      <c r="B1990" s="39">
        <v>18327</v>
      </c>
    </row>
    <row r="1991" spans="1:2" x14ac:dyDescent="0.25">
      <c r="A1991" s="15" t="s">
        <v>7992</v>
      </c>
      <c r="B1991" s="40">
        <v>5970</v>
      </c>
    </row>
    <row r="1992" spans="1:2" x14ac:dyDescent="0.25">
      <c r="A1992" s="16" t="s">
        <v>25</v>
      </c>
      <c r="B1992" s="41">
        <v>12357</v>
      </c>
    </row>
    <row r="1993" spans="1:2" x14ac:dyDescent="0.25">
      <c r="A1993" s="8" t="s">
        <v>3855</v>
      </c>
      <c r="B1993" s="39">
        <v>12089</v>
      </c>
    </row>
    <row r="1994" spans="1:2" x14ac:dyDescent="0.25">
      <c r="A1994" s="14" t="s">
        <v>3846</v>
      </c>
      <c r="B1994" s="39">
        <v>12089</v>
      </c>
    </row>
    <row r="1995" spans="1:2" x14ac:dyDescent="0.25">
      <c r="A1995" s="16" t="s">
        <v>25</v>
      </c>
      <c r="B1995" s="41">
        <v>12089</v>
      </c>
    </row>
    <row r="1996" spans="1:2" x14ac:dyDescent="0.25">
      <c r="A1996" s="8" t="s">
        <v>4555</v>
      </c>
      <c r="B1996" s="39">
        <v>8059</v>
      </c>
    </row>
    <row r="1997" spans="1:2" x14ac:dyDescent="0.25">
      <c r="A1997" s="14" t="s">
        <v>4548</v>
      </c>
      <c r="B1997" s="39">
        <v>8059</v>
      </c>
    </row>
    <row r="1998" spans="1:2" x14ac:dyDescent="0.25">
      <c r="A1998" s="16" t="s">
        <v>25</v>
      </c>
      <c r="B1998" s="41">
        <v>8059</v>
      </c>
    </row>
    <row r="1999" spans="1:2" x14ac:dyDescent="0.25">
      <c r="A1999" s="8" t="s">
        <v>2413</v>
      </c>
      <c r="B1999" s="39">
        <v>12089</v>
      </c>
    </row>
    <row r="2000" spans="1:2" x14ac:dyDescent="0.25">
      <c r="A2000" s="14" t="s">
        <v>2405</v>
      </c>
      <c r="B2000" s="39">
        <v>12089</v>
      </c>
    </row>
    <row r="2001" spans="1:2" x14ac:dyDescent="0.25">
      <c r="A2001" s="16" t="s">
        <v>25</v>
      </c>
      <c r="B2001" s="41">
        <v>12089</v>
      </c>
    </row>
    <row r="2002" spans="1:2" x14ac:dyDescent="0.25">
      <c r="A2002" s="8" t="s">
        <v>6175</v>
      </c>
      <c r="B2002" s="39">
        <v>25800</v>
      </c>
    </row>
    <row r="2003" spans="1:2" x14ac:dyDescent="0.25">
      <c r="A2003" s="14" t="s">
        <v>6169</v>
      </c>
      <c r="B2003" s="39">
        <v>25800</v>
      </c>
    </row>
    <row r="2004" spans="1:2" x14ac:dyDescent="0.25">
      <c r="A2004" s="15" t="s">
        <v>7992</v>
      </c>
      <c r="B2004" s="40">
        <v>9950</v>
      </c>
    </row>
    <row r="2005" spans="1:2" x14ac:dyDescent="0.25">
      <c r="A2005" s="16" t="s">
        <v>25</v>
      </c>
      <c r="B2005" s="41">
        <v>15850</v>
      </c>
    </row>
    <row r="2006" spans="1:2" x14ac:dyDescent="0.25">
      <c r="A2006" s="8" t="s">
        <v>5097</v>
      </c>
      <c r="B2006" s="39">
        <v>12089</v>
      </c>
    </row>
    <row r="2007" spans="1:2" x14ac:dyDescent="0.25">
      <c r="A2007" s="14" t="s">
        <v>5089</v>
      </c>
      <c r="B2007" s="39">
        <v>12089</v>
      </c>
    </row>
    <row r="2008" spans="1:2" x14ac:dyDescent="0.25">
      <c r="A2008" s="16" t="s">
        <v>25</v>
      </c>
      <c r="B2008" s="41">
        <v>12089</v>
      </c>
    </row>
    <row r="2009" spans="1:2" x14ac:dyDescent="0.25">
      <c r="A2009" s="8" t="s">
        <v>1467</v>
      </c>
      <c r="B2009" s="39">
        <v>13432</v>
      </c>
    </row>
    <row r="2010" spans="1:2" x14ac:dyDescent="0.25">
      <c r="A2010" s="14" t="s">
        <v>1460</v>
      </c>
      <c r="B2010" s="39">
        <v>13432</v>
      </c>
    </row>
    <row r="2011" spans="1:2" x14ac:dyDescent="0.25">
      <c r="A2011" s="16" t="s">
        <v>25</v>
      </c>
      <c r="B2011" s="41">
        <v>13432</v>
      </c>
    </row>
    <row r="2012" spans="1:2" x14ac:dyDescent="0.25">
      <c r="A2012" s="8" t="s">
        <v>761</v>
      </c>
      <c r="B2012" s="39">
        <v>7925</v>
      </c>
    </row>
    <row r="2013" spans="1:2" x14ac:dyDescent="0.25">
      <c r="A2013" s="14" t="s">
        <v>752</v>
      </c>
      <c r="B2013" s="39">
        <v>7925</v>
      </c>
    </row>
    <row r="2014" spans="1:2" x14ac:dyDescent="0.25">
      <c r="A2014" s="16" t="s">
        <v>25</v>
      </c>
      <c r="B2014" s="41">
        <v>7925</v>
      </c>
    </row>
    <row r="2015" spans="1:2" x14ac:dyDescent="0.25">
      <c r="A2015" s="8" t="s">
        <v>1402</v>
      </c>
      <c r="B2015" s="39">
        <v>16118</v>
      </c>
    </row>
    <row r="2016" spans="1:2" x14ac:dyDescent="0.25">
      <c r="A2016" s="14" t="s">
        <v>1397</v>
      </c>
      <c r="B2016" s="39">
        <v>16118</v>
      </c>
    </row>
    <row r="2017" spans="1:2" x14ac:dyDescent="0.25">
      <c r="A2017" s="16" t="s">
        <v>25</v>
      </c>
      <c r="B2017" s="41">
        <v>16118</v>
      </c>
    </row>
    <row r="2018" spans="1:2" x14ac:dyDescent="0.25">
      <c r="A2018" s="8" t="s">
        <v>5222</v>
      </c>
      <c r="B2018" s="39">
        <v>8059</v>
      </c>
    </row>
    <row r="2019" spans="1:2" x14ac:dyDescent="0.25">
      <c r="A2019" s="14" t="s">
        <v>5214</v>
      </c>
      <c r="B2019" s="39">
        <v>8059</v>
      </c>
    </row>
    <row r="2020" spans="1:2" x14ac:dyDescent="0.25">
      <c r="A2020" s="16" t="s">
        <v>25</v>
      </c>
      <c r="B2020" s="41">
        <v>8059</v>
      </c>
    </row>
    <row r="2021" spans="1:2" x14ac:dyDescent="0.25">
      <c r="A2021" s="8" t="s">
        <v>3501</v>
      </c>
      <c r="B2021" s="39">
        <v>16118</v>
      </c>
    </row>
    <row r="2022" spans="1:2" x14ac:dyDescent="0.25">
      <c r="A2022" s="14" t="s">
        <v>3493</v>
      </c>
      <c r="B2022" s="39">
        <v>16118</v>
      </c>
    </row>
    <row r="2023" spans="1:2" x14ac:dyDescent="0.25">
      <c r="A2023" s="16" t="s">
        <v>25</v>
      </c>
      <c r="B2023" s="41">
        <v>16118</v>
      </c>
    </row>
    <row r="2024" spans="1:2" x14ac:dyDescent="0.25">
      <c r="A2024" s="8" t="s">
        <v>3878</v>
      </c>
      <c r="B2024" s="39">
        <v>17462</v>
      </c>
    </row>
    <row r="2025" spans="1:2" x14ac:dyDescent="0.25">
      <c r="A2025" s="14" t="s">
        <v>3871</v>
      </c>
      <c r="B2025" s="39">
        <v>17462</v>
      </c>
    </row>
    <row r="2026" spans="1:2" x14ac:dyDescent="0.25">
      <c r="A2026" s="16" t="s">
        <v>25</v>
      </c>
      <c r="B2026" s="41">
        <v>17462</v>
      </c>
    </row>
    <row r="2027" spans="1:2" x14ac:dyDescent="0.25">
      <c r="A2027" s="8" t="s">
        <v>1879</v>
      </c>
      <c r="B2027" s="39">
        <v>11686</v>
      </c>
    </row>
    <row r="2028" spans="1:2" x14ac:dyDescent="0.25">
      <c r="A2028" s="14" t="s">
        <v>1872</v>
      </c>
      <c r="B2028" s="39">
        <v>11686</v>
      </c>
    </row>
    <row r="2029" spans="1:2" x14ac:dyDescent="0.25">
      <c r="A2029" s="16" t="s">
        <v>25</v>
      </c>
      <c r="B2029" s="41">
        <v>11686</v>
      </c>
    </row>
    <row r="2030" spans="1:2" x14ac:dyDescent="0.25">
      <c r="A2030" s="8" t="s">
        <v>615</v>
      </c>
      <c r="B2030" s="39">
        <v>12357</v>
      </c>
    </row>
    <row r="2031" spans="1:2" x14ac:dyDescent="0.25">
      <c r="A2031" s="14" t="s">
        <v>607</v>
      </c>
      <c r="B2031" s="39">
        <v>12357</v>
      </c>
    </row>
    <row r="2032" spans="1:2" x14ac:dyDescent="0.25">
      <c r="A2032" s="16" t="s">
        <v>25</v>
      </c>
      <c r="B2032" s="41">
        <v>12357</v>
      </c>
    </row>
    <row r="2033" spans="1:2" x14ac:dyDescent="0.25">
      <c r="A2033" s="8" t="s">
        <v>1712</v>
      </c>
      <c r="B2033" s="39">
        <v>24178</v>
      </c>
    </row>
    <row r="2034" spans="1:2" x14ac:dyDescent="0.25">
      <c r="A2034" s="14" t="s">
        <v>1704</v>
      </c>
      <c r="B2034" s="39">
        <v>24178</v>
      </c>
    </row>
    <row r="2035" spans="1:2" x14ac:dyDescent="0.25">
      <c r="A2035" s="16" t="s">
        <v>25</v>
      </c>
      <c r="B2035" s="41">
        <v>24178</v>
      </c>
    </row>
    <row r="2036" spans="1:2" x14ac:dyDescent="0.25">
      <c r="A2036" s="8" t="s">
        <v>4610</v>
      </c>
      <c r="B2036" s="39">
        <v>32497</v>
      </c>
    </row>
    <row r="2037" spans="1:2" x14ac:dyDescent="0.25">
      <c r="A2037" s="14" t="s">
        <v>4603</v>
      </c>
      <c r="B2037" s="39">
        <v>32497</v>
      </c>
    </row>
    <row r="2038" spans="1:2" x14ac:dyDescent="0.25">
      <c r="A2038" s="15" t="s">
        <v>7992</v>
      </c>
      <c r="B2038" s="40">
        <v>16916</v>
      </c>
    </row>
    <row r="2039" spans="1:2" x14ac:dyDescent="0.25">
      <c r="A2039" s="16" t="s">
        <v>25</v>
      </c>
      <c r="B2039" s="41">
        <v>15581</v>
      </c>
    </row>
    <row r="2040" spans="1:2" x14ac:dyDescent="0.25">
      <c r="A2040" s="8" t="s">
        <v>4620</v>
      </c>
      <c r="B2040" s="39">
        <v>12089</v>
      </c>
    </row>
    <row r="2041" spans="1:2" x14ac:dyDescent="0.25">
      <c r="A2041" s="14" t="s">
        <v>4611</v>
      </c>
      <c r="B2041" s="39">
        <v>12089</v>
      </c>
    </row>
    <row r="2042" spans="1:2" x14ac:dyDescent="0.25">
      <c r="A2042" s="16" t="s">
        <v>25</v>
      </c>
      <c r="B2042" s="41">
        <v>12089</v>
      </c>
    </row>
    <row r="2043" spans="1:2" x14ac:dyDescent="0.25">
      <c r="A2043" s="8" t="s">
        <v>1936</v>
      </c>
      <c r="B2043" s="39">
        <v>8731</v>
      </c>
    </row>
    <row r="2044" spans="1:2" x14ac:dyDescent="0.25">
      <c r="A2044" s="14" t="s">
        <v>1928</v>
      </c>
      <c r="B2044" s="39">
        <v>8731</v>
      </c>
    </row>
    <row r="2045" spans="1:2" x14ac:dyDescent="0.25">
      <c r="A2045" s="16" t="s">
        <v>25</v>
      </c>
      <c r="B2045" s="41">
        <v>8731</v>
      </c>
    </row>
    <row r="2046" spans="1:2" x14ac:dyDescent="0.25">
      <c r="A2046" s="8" t="s">
        <v>3043</v>
      </c>
      <c r="B2046" s="39">
        <v>8059</v>
      </c>
    </row>
    <row r="2047" spans="1:2" x14ac:dyDescent="0.25">
      <c r="A2047" s="14" t="s">
        <v>3035</v>
      </c>
      <c r="B2047" s="39">
        <v>8059</v>
      </c>
    </row>
    <row r="2048" spans="1:2" x14ac:dyDescent="0.25">
      <c r="A2048" s="16" t="s">
        <v>25</v>
      </c>
      <c r="B2048" s="41">
        <v>8059</v>
      </c>
    </row>
    <row r="2049" spans="1:2" x14ac:dyDescent="0.25">
      <c r="A2049" s="8" t="s">
        <v>2287</v>
      </c>
      <c r="B2049" s="39">
        <v>16656</v>
      </c>
    </row>
    <row r="2050" spans="1:2" x14ac:dyDescent="0.25">
      <c r="A2050" s="14" t="s">
        <v>2280</v>
      </c>
      <c r="B2050" s="39">
        <v>16656</v>
      </c>
    </row>
    <row r="2051" spans="1:2" x14ac:dyDescent="0.25">
      <c r="A2051" s="16" t="s">
        <v>25</v>
      </c>
      <c r="B2051" s="41">
        <v>16656</v>
      </c>
    </row>
    <row r="2052" spans="1:2" x14ac:dyDescent="0.25">
      <c r="A2052" s="8" t="s">
        <v>3686</v>
      </c>
      <c r="B2052" s="39">
        <v>9402</v>
      </c>
    </row>
    <row r="2053" spans="1:2" x14ac:dyDescent="0.25">
      <c r="A2053" s="14" t="s">
        <v>3680</v>
      </c>
      <c r="B2053" s="39">
        <v>9402</v>
      </c>
    </row>
    <row r="2054" spans="1:2" x14ac:dyDescent="0.25">
      <c r="A2054" s="16" t="s">
        <v>25</v>
      </c>
      <c r="B2054" s="41">
        <v>9402</v>
      </c>
    </row>
    <row r="2055" spans="1:2" x14ac:dyDescent="0.25">
      <c r="A2055" s="8" t="s">
        <v>4311</v>
      </c>
      <c r="B2055" s="39">
        <v>22065</v>
      </c>
    </row>
    <row r="2056" spans="1:2" x14ac:dyDescent="0.25">
      <c r="A2056" s="14" t="s">
        <v>4304</v>
      </c>
      <c r="B2056" s="39">
        <v>22065</v>
      </c>
    </row>
    <row r="2057" spans="1:2" x14ac:dyDescent="0.25">
      <c r="A2057" s="15" t="s">
        <v>7992</v>
      </c>
      <c r="B2057" s="40">
        <v>7961</v>
      </c>
    </row>
    <row r="2058" spans="1:2" x14ac:dyDescent="0.25">
      <c r="A2058" s="16" t="s">
        <v>25</v>
      </c>
      <c r="B2058" s="41">
        <v>14104</v>
      </c>
    </row>
    <row r="2059" spans="1:2" x14ac:dyDescent="0.25">
      <c r="A2059" s="8" t="s">
        <v>1919</v>
      </c>
      <c r="B2059" s="39">
        <v>15044</v>
      </c>
    </row>
    <row r="2060" spans="1:2" x14ac:dyDescent="0.25">
      <c r="A2060" s="14" t="s">
        <v>1912</v>
      </c>
      <c r="B2060" s="39">
        <v>15044</v>
      </c>
    </row>
    <row r="2061" spans="1:2" x14ac:dyDescent="0.25">
      <c r="A2061" s="16" t="s">
        <v>25</v>
      </c>
      <c r="B2061" s="41">
        <v>15044</v>
      </c>
    </row>
    <row r="2062" spans="1:2" x14ac:dyDescent="0.25">
      <c r="A2062" s="8" t="s">
        <v>4151</v>
      </c>
      <c r="B2062" s="39">
        <v>11014</v>
      </c>
    </row>
    <row r="2063" spans="1:2" x14ac:dyDescent="0.25">
      <c r="A2063" s="14" t="s">
        <v>4144</v>
      </c>
      <c r="B2063" s="39">
        <v>11014</v>
      </c>
    </row>
    <row r="2064" spans="1:2" x14ac:dyDescent="0.25">
      <c r="A2064" s="16" t="s">
        <v>25</v>
      </c>
      <c r="B2064" s="41">
        <v>11014</v>
      </c>
    </row>
    <row r="2065" spans="1:2" x14ac:dyDescent="0.25">
      <c r="A2065" s="8" t="s">
        <v>780</v>
      </c>
      <c r="B2065" s="39">
        <v>13029</v>
      </c>
    </row>
    <row r="2066" spans="1:2" x14ac:dyDescent="0.25">
      <c r="A2066" s="14" t="s">
        <v>774</v>
      </c>
      <c r="B2066" s="39">
        <v>13029</v>
      </c>
    </row>
    <row r="2067" spans="1:2" x14ac:dyDescent="0.25">
      <c r="A2067" s="16" t="s">
        <v>25</v>
      </c>
      <c r="B2067" s="41">
        <v>13029</v>
      </c>
    </row>
    <row r="2068" spans="1:2" x14ac:dyDescent="0.25">
      <c r="A2068" s="8" t="s">
        <v>2256</v>
      </c>
      <c r="B2068" s="39">
        <v>8059</v>
      </c>
    </row>
    <row r="2069" spans="1:2" x14ac:dyDescent="0.25">
      <c r="A2069" s="14" t="s">
        <v>2248</v>
      </c>
      <c r="B2069" s="39">
        <v>8059</v>
      </c>
    </row>
    <row r="2070" spans="1:2" x14ac:dyDescent="0.25">
      <c r="A2070" s="16" t="s">
        <v>25</v>
      </c>
      <c r="B2070" s="41">
        <v>8059</v>
      </c>
    </row>
    <row r="2071" spans="1:2" x14ac:dyDescent="0.25">
      <c r="A2071" s="8" t="s">
        <v>4677</v>
      </c>
      <c r="B2071" s="39">
        <v>16118</v>
      </c>
    </row>
    <row r="2072" spans="1:2" x14ac:dyDescent="0.25">
      <c r="A2072" s="14" t="s">
        <v>4671</v>
      </c>
      <c r="B2072" s="39">
        <v>16118</v>
      </c>
    </row>
    <row r="2073" spans="1:2" x14ac:dyDescent="0.25">
      <c r="A2073" s="16" t="s">
        <v>25</v>
      </c>
      <c r="B2073" s="41">
        <v>16118</v>
      </c>
    </row>
    <row r="2074" spans="1:2" x14ac:dyDescent="0.25">
      <c r="A2074" s="8" t="s">
        <v>4863</v>
      </c>
      <c r="B2074" s="39">
        <v>9268</v>
      </c>
    </row>
    <row r="2075" spans="1:2" x14ac:dyDescent="0.25">
      <c r="A2075" s="14" t="s">
        <v>4858</v>
      </c>
      <c r="B2075" s="39">
        <v>9268</v>
      </c>
    </row>
    <row r="2076" spans="1:2" x14ac:dyDescent="0.25">
      <c r="A2076" s="16" t="s">
        <v>25</v>
      </c>
      <c r="B2076" s="41">
        <v>9268</v>
      </c>
    </row>
    <row r="2077" spans="1:2" x14ac:dyDescent="0.25">
      <c r="A2077" s="8" t="s">
        <v>4941</v>
      </c>
      <c r="B2077" s="39">
        <v>8059</v>
      </c>
    </row>
    <row r="2078" spans="1:2" x14ac:dyDescent="0.25">
      <c r="A2078" s="14" t="s">
        <v>4934</v>
      </c>
      <c r="B2078" s="39">
        <v>8059</v>
      </c>
    </row>
    <row r="2079" spans="1:2" x14ac:dyDescent="0.25">
      <c r="A2079" s="16" t="s">
        <v>25</v>
      </c>
      <c r="B2079" s="41">
        <v>8059</v>
      </c>
    </row>
    <row r="2080" spans="1:2" x14ac:dyDescent="0.25">
      <c r="A2080" s="8" t="s">
        <v>5692</v>
      </c>
      <c r="B2080" s="39">
        <v>13163</v>
      </c>
    </row>
    <row r="2081" spans="1:2" x14ac:dyDescent="0.25">
      <c r="A2081" s="14" t="s">
        <v>5684</v>
      </c>
      <c r="B2081" s="39">
        <v>13163</v>
      </c>
    </row>
    <row r="2082" spans="1:2" x14ac:dyDescent="0.25">
      <c r="A2082" s="16" t="s">
        <v>25</v>
      </c>
      <c r="B2082" s="41">
        <v>13163</v>
      </c>
    </row>
    <row r="2083" spans="1:2" x14ac:dyDescent="0.25">
      <c r="A2083" s="8" t="s">
        <v>2738</v>
      </c>
      <c r="B2083" s="39">
        <v>8059</v>
      </c>
    </row>
    <row r="2084" spans="1:2" x14ac:dyDescent="0.25">
      <c r="A2084" s="14" t="s">
        <v>2731</v>
      </c>
      <c r="B2084" s="39">
        <v>8059</v>
      </c>
    </row>
    <row r="2085" spans="1:2" x14ac:dyDescent="0.25">
      <c r="A2085" s="16" t="s">
        <v>25</v>
      </c>
      <c r="B2085" s="41">
        <v>8059</v>
      </c>
    </row>
    <row r="2086" spans="1:2" x14ac:dyDescent="0.25">
      <c r="A2086" s="8" t="s">
        <v>5642</v>
      </c>
      <c r="B2086" s="39">
        <v>13432</v>
      </c>
    </row>
    <row r="2087" spans="1:2" x14ac:dyDescent="0.25">
      <c r="A2087" s="14" t="s">
        <v>5635</v>
      </c>
      <c r="B2087" s="39">
        <v>13432</v>
      </c>
    </row>
    <row r="2088" spans="1:2" x14ac:dyDescent="0.25">
      <c r="A2088" s="16" t="s">
        <v>25</v>
      </c>
      <c r="B2088" s="41">
        <v>13432</v>
      </c>
    </row>
    <row r="2089" spans="1:2" x14ac:dyDescent="0.25">
      <c r="A2089" s="8" t="s">
        <v>4870</v>
      </c>
      <c r="B2089" s="39">
        <v>16118</v>
      </c>
    </row>
    <row r="2090" spans="1:2" x14ac:dyDescent="0.25">
      <c r="A2090" s="14" t="s">
        <v>4864</v>
      </c>
      <c r="B2090" s="39">
        <v>16118</v>
      </c>
    </row>
    <row r="2091" spans="1:2" x14ac:dyDescent="0.25">
      <c r="A2091" s="16" t="s">
        <v>25</v>
      </c>
      <c r="B2091" s="41">
        <v>16118</v>
      </c>
    </row>
    <row r="2092" spans="1:2" x14ac:dyDescent="0.25">
      <c r="A2092" s="8" t="s">
        <v>2054</v>
      </c>
      <c r="B2092" s="39">
        <v>19611</v>
      </c>
    </row>
    <row r="2093" spans="1:2" x14ac:dyDescent="0.25">
      <c r="A2093" s="14" t="s">
        <v>2048</v>
      </c>
      <c r="B2093" s="39">
        <v>19611</v>
      </c>
    </row>
    <row r="2094" spans="1:2" x14ac:dyDescent="0.25">
      <c r="A2094" s="16" t="s">
        <v>25</v>
      </c>
      <c r="B2094" s="41">
        <v>19611</v>
      </c>
    </row>
    <row r="2095" spans="1:2" x14ac:dyDescent="0.25">
      <c r="A2095" s="8" t="s">
        <v>2196</v>
      </c>
      <c r="B2095" s="39">
        <v>23103</v>
      </c>
    </row>
    <row r="2096" spans="1:2" x14ac:dyDescent="0.25">
      <c r="A2096" s="14" t="s">
        <v>2190</v>
      </c>
      <c r="B2096" s="39">
        <v>23103</v>
      </c>
    </row>
    <row r="2097" spans="1:2" x14ac:dyDescent="0.25">
      <c r="A2097" s="16" t="s">
        <v>25</v>
      </c>
      <c r="B2097" s="41">
        <v>23103</v>
      </c>
    </row>
    <row r="2098" spans="1:2" x14ac:dyDescent="0.25">
      <c r="A2098" s="8" t="s">
        <v>547</v>
      </c>
      <c r="B2098" s="39">
        <v>19073</v>
      </c>
    </row>
    <row r="2099" spans="1:2" x14ac:dyDescent="0.25">
      <c r="A2099" s="14" t="s">
        <v>539</v>
      </c>
      <c r="B2099" s="39">
        <v>19073</v>
      </c>
    </row>
    <row r="2100" spans="1:2" x14ac:dyDescent="0.25">
      <c r="A2100" s="16" t="s">
        <v>25</v>
      </c>
      <c r="B2100" s="41">
        <v>19073</v>
      </c>
    </row>
    <row r="2101" spans="1:2" x14ac:dyDescent="0.25">
      <c r="A2101" s="8" t="s">
        <v>2047</v>
      </c>
      <c r="B2101" s="39">
        <v>12089</v>
      </c>
    </row>
    <row r="2102" spans="1:2" x14ac:dyDescent="0.25">
      <c r="A2102" s="14" t="s">
        <v>2038</v>
      </c>
      <c r="B2102" s="39">
        <v>12089</v>
      </c>
    </row>
    <row r="2103" spans="1:2" x14ac:dyDescent="0.25">
      <c r="A2103" s="16" t="s">
        <v>25</v>
      </c>
      <c r="B2103" s="41">
        <v>12089</v>
      </c>
    </row>
    <row r="2104" spans="1:2" x14ac:dyDescent="0.25">
      <c r="A2104" s="8" t="s">
        <v>6132</v>
      </c>
      <c r="B2104" s="39">
        <v>10477</v>
      </c>
    </row>
    <row r="2105" spans="1:2" x14ac:dyDescent="0.25">
      <c r="A2105" s="14" t="s">
        <v>6125</v>
      </c>
      <c r="B2105" s="39">
        <v>10477</v>
      </c>
    </row>
    <row r="2106" spans="1:2" x14ac:dyDescent="0.25">
      <c r="A2106" s="16" t="s">
        <v>25</v>
      </c>
      <c r="B2106" s="41">
        <v>10477</v>
      </c>
    </row>
    <row r="2107" spans="1:2" x14ac:dyDescent="0.25">
      <c r="A2107" s="8" t="s">
        <v>2096</v>
      </c>
      <c r="B2107" s="39">
        <v>16118</v>
      </c>
    </row>
    <row r="2108" spans="1:2" x14ac:dyDescent="0.25">
      <c r="A2108" s="14" t="s">
        <v>2088</v>
      </c>
      <c r="B2108" s="39">
        <v>16118</v>
      </c>
    </row>
    <row r="2109" spans="1:2" x14ac:dyDescent="0.25">
      <c r="A2109" s="16" t="s">
        <v>25</v>
      </c>
      <c r="B2109" s="41">
        <v>16118</v>
      </c>
    </row>
    <row r="2110" spans="1:2" x14ac:dyDescent="0.25">
      <c r="A2110" s="8" t="s">
        <v>3105</v>
      </c>
      <c r="B2110" s="39">
        <v>8865</v>
      </c>
    </row>
    <row r="2111" spans="1:2" x14ac:dyDescent="0.25">
      <c r="A2111" s="14" t="s">
        <v>3098</v>
      </c>
      <c r="B2111" s="39">
        <v>8865</v>
      </c>
    </row>
    <row r="2112" spans="1:2" x14ac:dyDescent="0.25">
      <c r="A2112" s="16" t="s">
        <v>25</v>
      </c>
      <c r="B2112" s="41">
        <v>8865</v>
      </c>
    </row>
    <row r="2113" spans="1:2" x14ac:dyDescent="0.25">
      <c r="A2113" s="8" t="s">
        <v>2111</v>
      </c>
      <c r="B2113" s="39">
        <v>22437</v>
      </c>
    </row>
    <row r="2114" spans="1:2" x14ac:dyDescent="0.25">
      <c r="A2114" s="14" t="s">
        <v>2104</v>
      </c>
      <c r="B2114" s="39">
        <v>22437</v>
      </c>
    </row>
    <row r="2115" spans="1:2" x14ac:dyDescent="0.25">
      <c r="A2115" s="15" t="s">
        <v>7992</v>
      </c>
      <c r="B2115" s="40">
        <v>4975</v>
      </c>
    </row>
    <row r="2116" spans="1:2" x14ac:dyDescent="0.25">
      <c r="A2116" s="16" t="s">
        <v>25</v>
      </c>
      <c r="B2116" s="41">
        <v>17462</v>
      </c>
    </row>
    <row r="2117" spans="1:2" x14ac:dyDescent="0.25">
      <c r="A2117" s="8" t="s">
        <v>1074</v>
      </c>
      <c r="B2117" s="39">
        <v>16118</v>
      </c>
    </row>
    <row r="2118" spans="1:2" x14ac:dyDescent="0.25">
      <c r="A2118" s="14" t="s">
        <v>1065</v>
      </c>
      <c r="B2118" s="39">
        <v>16118</v>
      </c>
    </row>
    <row r="2119" spans="1:2" x14ac:dyDescent="0.25">
      <c r="A2119" s="16" t="s">
        <v>25</v>
      </c>
      <c r="B2119" s="41">
        <v>16118</v>
      </c>
    </row>
    <row r="2120" spans="1:2" x14ac:dyDescent="0.25">
      <c r="A2120" s="8" t="s">
        <v>1197</v>
      </c>
      <c r="B2120" s="39">
        <v>15044</v>
      </c>
    </row>
    <row r="2121" spans="1:2" x14ac:dyDescent="0.25">
      <c r="A2121" s="14" t="s">
        <v>1190</v>
      </c>
      <c r="B2121" s="39">
        <v>15044</v>
      </c>
    </row>
    <row r="2122" spans="1:2" x14ac:dyDescent="0.25">
      <c r="A2122" s="16" t="s">
        <v>25</v>
      </c>
      <c r="B2122" s="41">
        <v>15044</v>
      </c>
    </row>
    <row r="2123" spans="1:2" x14ac:dyDescent="0.25">
      <c r="A2123" s="8" t="s">
        <v>4774</v>
      </c>
      <c r="B2123" s="39">
        <v>8865</v>
      </c>
    </row>
    <row r="2124" spans="1:2" x14ac:dyDescent="0.25">
      <c r="A2124" s="14" t="s">
        <v>4767</v>
      </c>
      <c r="B2124" s="39">
        <v>8865</v>
      </c>
    </row>
    <row r="2125" spans="1:2" x14ac:dyDescent="0.25">
      <c r="A2125" s="16" t="s">
        <v>25</v>
      </c>
      <c r="B2125" s="41">
        <v>8865</v>
      </c>
    </row>
    <row r="2126" spans="1:2" x14ac:dyDescent="0.25">
      <c r="A2126" s="8" t="s">
        <v>5289</v>
      </c>
      <c r="B2126" s="39">
        <v>9134</v>
      </c>
    </row>
    <row r="2127" spans="1:2" x14ac:dyDescent="0.25">
      <c r="A2127" s="14" t="s">
        <v>5283</v>
      </c>
      <c r="B2127" s="39">
        <v>9134</v>
      </c>
    </row>
    <row r="2128" spans="1:2" x14ac:dyDescent="0.25">
      <c r="A2128" s="16" t="s">
        <v>25</v>
      </c>
      <c r="B2128" s="41">
        <v>9134</v>
      </c>
    </row>
    <row r="2129" spans="1:2" x14ac:dyDescent="0.25">
      <c r="A2129" s="8" t="s">
        <v>1249</v>
      </c>
      <c r="B2129" s="39">
        <v>17462</v>
      </c>
    </row>
    <row r="2130" spans="1:2" x14ac:dyDescent="0.25">
      <c r="A2130" s="14" t="s">
        <v>1242</v>
      </c>
      <c r="B2130" s="39">
        <v>17462</v>
      </c>
    </row>
    <row r="2131" spans="1:2" x14ac:dyDescent="0.25">
      <c r="A2131" s="16" t="s">
        <v>25</v>
      </c>
      <c r="B2131" s="41">
        <v>17462</v>
      </c>
    </row>
    <row r="2132" spans="1:2" x14ac:dyDescent="0.25">
      <c r="A2132" s="8" t="s">
        <v>5073</v>
      </c>
      <c r="B2132" s="39">
        <v>44613</v>
      </c>
    </row>
    <row r="2133" spans="1:2" x14ac:dyDescent="0.25">
      <c r="A2133" s="14" t="s">
        <v>5073</v>
      </c>
      <c r="B2133" s="39">
        <v>44613</v>
      </c>
    </row>
    <row r="2134" spans="1:2" x14ac:dyDescent="0.25">
      <c r="A2134" s="15" t="s">
        <v>7992</v>
      </c>
      <c r="B2134" s="40">
        <v>28360</v>
      </c>
    </row>
    <row r="2135" spans="1:2" x14ac:dyDescent="0.25">
      <c r="A2135" s="16" t="s">
        <v>25</v>
      </c>
      <c r="B2135" s="41">
        <v>16253</v>
      </c>
    </row>
    <row r="2136" spans="1:2" x14ac:dyDescent="0.25">
      <c r="A2136" s="8" t="s">
        <v>7079</v>
      </c>
      <c r="B2136" s="39">
        <v>23384</v>
      </c>
    </row>
    <row r="2137" spans="1:2" x14ac:dyDescent="0.25">
      <c r="A2137" s="14" t="s">
        <v>7073</v>
      </c>
      <c r="B2137" s="39">
        <v>23384</v>
      </c>
    </row>
    <row r="2138" spans="1:2" x14ac:dyDescent="0.25">
      <c r="A2138" s="15" t="s">
        <v>7992</v>
      </c>
      <c r="B2138" s="40">
        <v>23384</v>
      </c>
    </row>
    <row r="2139" spans="1:2" x14ac:dyDescent="0.25">
      <c r="A2139" s="8" t="s">
        <v>5790</v>
      </c>
      <c r="B2139" s="39">
        <v>12439</v>
      </c>
    </row>
    <row r="2140" spans="1:2" x14ac:dyDescent="0.25">
      <c r="A2140" s="14" t="s">
        <v>5784</v>
      </c>
      <c r="B2140" s="39">
        <v>12439</v>
      </c>
    </row>
    <row r="2141" spans="1:2" x14ac:dyDescent="0.25">
      <c r="A2141" s="15" t="s">
        <v>7992</v>
      </c>
      <c r="B2141" s="40">
        <v>12439</v>
      </c>
    </row>
    <row r="2142" spans="1:2" x14ac:dyDescent="0.25">
      <c r="A2142" s="8" t="s">
        <v>7320</v>
      </c>
      <c r="B2142" s="39">
        <v>13682</v>
      </c>
    </row>
    <row r="2143" spans="1:2" x14ac:dyDescent="0.25">
      <c r="A2143" s="14" t="s">
        <v>7315</v>
      </c>
      <c r="B2143" s="39">
        <v>13682</v>
      </c>
    </row>
    <row r="2144" spans="1:2" x14ac:dyDescent="0.25">
      <c r="A2144" s="15" t="s">
        <v>7992</v>
      </c>
      <c r="B2144" s="40">
        <v>13682</v>
      </c>
    </row>
    <row r="2145" spans="1:2" x14ac:dyDescent="0.25">
      <c r="A2145" s="8" t="s">
        <v>2221</v>
      </c>
      <c r="B2145" s="39">
        <v>14507</v>
      </c>
    </row>
    <row r="2146" spans="1:2" x14ac:dyDescent="0.25">
      <c r="A2146" s="14" t="s">
        <v>2213</v>
      </c>
      <c r="B2146" s="39">
        <v>14507</v>
      </c>
    </row>
    <row r="2147" spans="1:2" x14ac:dyDescent="0.25">
      <c r="A2147" s="16" t="s">
        <v>25</v>
      </c>
      <c r="B2147" s="41">
        <v>14507</v>
      </c>
    </row>
    <row r="2148" spans="1:2" x14ac:dyDescent="0.25">
      <c r="A2148" s="8" t="s">
        <v>6399</v>
      </c>
      <c r="B2148" s="39">
        <v>8458</v>
      </c>
    </row>
    <row r="2149" spans="1:2" x14ac:dyDescent="0.25">
      <c r="A2149" s="14" t="s">
        <v>6394</v>
      </c>
      <c r="B2149" s="39">
        <v>8458</v>
      </c>
    </row>
    <row r="2150" spans="1:2" x14ac:dyDescent="0.25">
      <c r="A2150" s="15" t="s">
        <v>7992</v>
      </c>
      <c r="B2150" s="40">
        <v>8458</v>
      </c>
    </row>
    <row r="2151" spans="1:2" x14ac:dyDescent="0.25">
      <c r="A2151" s="8" t="s">
        <v>2237</v>
      </c>
      <c r="B2151" s="39">
        <v>19895</v>
      </c>
    </row>
    <row r="2152" spans="1:2" x14ac:dyDescent="0.25">
      <c r="A2152" s="14" t="s">
        <v>2230</v>
      </c>
      <c r="B2152" s="39">
        <v>19895</v>
      </c>
    </row>
    <row r="2153" spans="1:2" x14ac:dyDescent="0.25">
      <c r="A2153" s="15" t="s">
        <v>7992</v>
      </c>
      <c r="B2153" s="40">
        <v>8209</v>
      </c>
    </row>
    <row r="2154" spans="1:2" x14ac:dyDescent="0.25">
      <c r="A2154" s="16" t="s">
        <v>25</v>
      </c>
      <c r="B2154" s="41">
        <v>11686</v>
      </c>
    </row>
    <row r="2155" spans="1:2" x14ac:dyDescent="0.25">
      <c r="A2155" s="8" t="s">
        <v>2247</v>
      </c>
      <c r="B2155" s="39">
        <v>16069</v>
      </c>
    </row>
    <row r="2156" spans="1:2" x14ac:dyDescent="0.25">
      <c r="A2156" s="14" t="s">
        <v>2238</v>
      </c>
      <c r="B2156" s="39">
        <v>16069</v>
      </c>
    </row>
    <row r="2157" spans="1:2" x14ac:dyDescent="0.25">
      <c r="A2157" s="15" t="s">
        <v>7992</v>
      </c>
      <c r="B2157" s="40">
        <v>3980</v>
      </c>
    </row>
    <row r="2158" spans="1:2" x14ac:dyDescent="0.25">
      <c r="A2158" s="16" t="s">
        <v>25</v>
      </c>
      <c r="B2158" s="41">
        <v>12089</v>
      </c>
    </row>
    <row r="2159" spans="1:2" x14ac:dyDescent="0.25">
      <c r="A2159" s="8" t="s">
        <v>7965</v>
      </c>
      <c r="B2159" s="39">
        <v>3732</v>
      </c>
    </row>
    <row r="2160" spans="1:2" x14ac:dyDescent="0.25">
      <c r="A2160" s="14" t="s">
        <v>7965</v>
      </c>
      <c r="B2160" s="39">
        <v>3732</v>
      </c>
    </row>
    <row r="2161" spans="1:2" x14ac:dyDescent="0.25">
      <c r="A2161" s="15" t="s">
        <v>7992</v>
      </c>
      <c r="B2161" s="40">
        <v>3732</v>
      </c>
    </row>
    <row r="2162" spans="1:2" x14ac:dyDescent="0.25">
      <c r="A2162" s="8" t="s">
        <v>4277</v>
      </c>
      <c r="B2162" s="39">
        <v>3732</v>
      </c>
    </row>
    <row r="2163" spans="1:2" x14ac:dyDescent="0.25">
      <c r="A2163" s="14" t="s">
        <v>4270</v>
      </c>
      <c r="B2163" s="39">
        <v>3732</v>
      </c>
    </row>
    <row r="2164" spans="1:2" x14ac:dyDescent="0.25">
      <c r="A2164" s="15" t="s">
        <v>7992</v>
      </c>
      <c r="B2164" s="40">
        <v>3732</v>
      </c>
    </row>
    <row r="2165" spans="1:2" x14ac:dyDescent="0.25">
      <c r="A2165" s="8" t="s">
        <v>2784</v>
      </c>
      <c r="B2165" s="39">
        <v>13163</v>
      </c>
    </row>
    <row r="2166" spans="1:2" x14ac:dyDescent="0.25">
      <c r="A2166" s="14" t="s">
        <v>2777</v>
      </c>
      <c r="B2166" s="39">
        <v>13163</v>
      </c>
    </row>
    <row r="2167" spans="1:2" x14ac:dyDescent="0.25">
      <c r="A2167" s="16" t="s">
        <v>25</v>
      </c>
      <c r="B2167" s="41">
        <v>13163</v>
      </c>
    </row>
    <row r="2168" spans="1:2" x14ac:dyDescent="0.25">
      <c r="A2168" s="8" t="s">
        <v>6183</v>
      </c>
      <c r="B2168" s="39">
        <v>7961</v>
      </c>
    </row>
    <row r="2169" spans="1:2" x14ac:dyDescent="0.25">
      <c r="A2169" s="14" t="s">
        <v>6176</v>
      </c>
      <c r="B2169" s="39">
        <v>7961</v>
      </c>
    </row>
    <row r="2170" spans="1:2" x14ac:dyDescent="0.25">
      <c r="A2170" s="15" t="s">
        <v>7992</v>
      </c>
      <c r="B2170" s="40">
        <v>7961</v>
      </c>
    </row>
    <row r="2171" spans="1:2" x14ac:dyDescent="0.25">
      <c r="A2171" s="8" t="s">
        <v>953</v>
      </c>
      <c r="B2171" s="39">
        <v>16118</v>
      </c>
    </row>
    <row r="2172" spans="1:2" x14ac:dyDescent="0.25">
      <c r="A2172" s="14" t="s">
        <v>943</v>
      </c>
      <c r="B2172" s="39">
        <v>16118</v>
      </c>
    </row>
    <row r="2173" spans="1:2" x14ac:dyDescent="0.25">
      <c r="A2173" s="16" t="s">
        <v>25</v>
      </c>
      <c r="B2173" s="41">
        <v>16118</v>
      </c>
    </row>
    <row r="2174" spans="1:2" x14ac:dyDescent="0.25">
      <c r="A2174" s="8" t="s">
        <v>1600</v>
      </c>
      <c r="B2174" s="39">
        <v>16924</v>
      </c>
    </row>
    <row r="2175" spans="1:2" x14ac:dyDescent="0.25">
      <c r="A2175" s="14" t="s">
        <v>1593</v>
      </c>
      <c r="B2175" s="39">
        <v>16924</v>
      </c>
    </row>
    <row r="2176" spans="1:2" x14ac:dyDescent="0.25">
      <c r="A2176" s="16" t="s">
        <v>25</v>
      </c>
      <c r="B2176" s="41">
        <v>16924</v>
      </c>
    </row>
    <row r="2177" spans="1:2" x14ac:dyDescent="0.25">
      <c r="A2177" s="8" t="s">
        <v>1674</v>
      </c>
      <c r="B2177" s="39">
        <v>22834</v>
      </c>
    </row>
    <row r="2178" spans="1:2" x14ac:dyDescent="0.25">
      <c r="A2178" s="14" t="s">
        <v>1665</v>
      </c>
      <c r="B2178" s="39">
        <v>22834</v>
      </c>
    </row>
    <row r="2179" spans="1:2" x14ac:dyDescent="0.25">
      <c r="A2179" s="16" t="s">
        <v>25</v>
      </c>
      <c r="B2179" s="41">
        <v>22834</v>
      </c>
    </row>
    <row r="2180" spans="1:2" x14ac:dyDescent="0.25">
      <c r="A2180" s="8" t="s">
        <v>3197</v>
      </c>
      <c r="B2180" s="39">
        <v>29550</v>
      </c>
    </row>
    <row r="2181" spans="1:2" x14ac:dyDescent="0.25">
      <c r="A2181" s="14" t="s">
        <v>3192</v>
      </c>
      <c r="B2181" s="39">
        <v>29550</v>
      </c>
    </row>
    <row r="2182" spans="1:2" x14ac:dyDescent="0.25">
      <c r="A2182" s="16" t="s">
        <v>25</v>
      </c>
      <c r="B2182" s="41">
        <v>29550</v>
      </c>
    </row>
    <row r="2183" spans="1:2" x14ac:dyDescent="0.25">
      <c r="A2183" s="8" t="s">
        <v>2904</v>
      </c>
      <c r="B2183" s="39">
        <v>16118</v>
      </c>
    </row>
    <row r="2184" spans="1:2" x14ac:dyDescent="0.25">
      <c r="A2184" s="14" t="s">
        <v>2897</v>
      </c>
      <c r="B2184" s="39">
        <v>16118</v>
      </c>
    </row>
    <row r="2185" spans="1:2" x14ac:dyDescent="0.25">
      <c r="A2185" s="16" t="s">
        <v>25</v>
      </c>
      <c r="B2185" s="41">
        <v>16118</v>
      </c>
    </row>
    <row r="2186" spans="1:2" x14ac:dyDescent="0.25">
      <c r="A2186" s="8" t="s">
        <v>3263</v>
      </c>
      <c r="B2186" s="39">
        <v>15312</v>
      </c>
    </row>
    <row r="2187" spans="1:2" x14ac:dyDescent="0.25">
      <c r="A2187" s="14" t="s">
        <v>3255</v>
      </c>
      <c r="B2187" s="39">
        <v>15312</v>
      </c>
    </row>
    <row r="2188" spans="1:2" x14ac:dyDescent="0.25">
      <c r="A2188" s="16" t="s">
        <v>25</v>
      </c>
      <c r="B2188" s="41">
        <v>15312</v>
      </c>
    </row>
    <row r="2189" spans="1:2" x14ac:dyDescent="0.25">
      <c r="A2189" s="8" t="s">
        <v>1911</v>
      </c>
      <c r="B2189" s="39">
        <v>16118</v>
      </c>
    </row>
    <row r="2190" spans="1:2" x14ac:dyDescent="0.25">
      <c r="A2190" s="14" t="s">
        <v>1903</v>
      </c>
      <c r="B2190" s="39">
        <v>16118</v>
      </c>
    </row>
    <row r="2191" spans="1:2" x14ac:dyDescent="0.25">
      <c r="A2191" s="16" t="s">
        <v>25</v>
      </c>
      <c r="B2191" s="41">
        <v>16118</v>
      </c>
    </row>
    <row r="2192" spans="1:2" x14ac:dyDescent="0.25">
      <c r="A2192" s="8" t="s">
        <v>2404</v>
      </c>
      <c r="B2192" s="39">
        <v>12626</v>
      </c>
    </row>
    <row r="2193" spans="1:2" x14ac:dyDescent="0.25">
      <c r="A2193" s="14" t="s">
        <v>2396</v>
      </c>
      <c r="B2193" s="39">
        <v>12626</v>
      </c>
    </row>
    <row r="2194" spans="1:2" x14ac:dyDescent="0.25">
      <c r="A2194" s="16" t="s">
        <v>25</v>
      </c>
      <c r="B2194" s="41">
        <v>12626</v>
      </c>
    </row>
    <row r="2195" spans="1:2" x14ac:dyDescent="0.25">
      <c r="A2195" s="8" t="s">
        <v>2888</v>
      </c>
      <c r="B2195" s="39">
        <v>19611</v>
      </c>
    </row>
    <row r="2196" spans="1:2" x14ac:dyDescent="0.25">
      <c r="A2196" s="14" t="s">
        <v>2881</v>
      </c>
      <c r="B2196" s="39">
        <v>19611</v>
      </c>
    </row>
    <row r="2197" spans="1:2" x14ac:dyDescent="0.25">
      <c r="A2197" s="16" t="s">
        <v>25</v>
      </c>
      <c r="B2197" s="41">
        <v>19611</v>
      </c>
    </row>
    <row r="2198" spans="1:2" x14ac:dyDescent="0.25">
      <c r="A2198" s="8" t="s">
        <v>5241</v>
      </c>
      <c r="B2198" s="39">
        <v>12439</v>
      </c>
    </row>
    <row r="2199" spans="1:2" x14ac:dyDescent="0.25">
      <c r="A2199" s="14" t="s">
        <v>5234</v>
      </c>
      <c r="B2199" s="39">
        <v>12439</v>
      </c>
    </row>
    <row r="2200" spans="1:2" x14ac:dyDescent="0.25">
      <c r="A2200" s="15" t="s">
        <v>7992</v>
      </c>
      <c r="B2200" s="40">
        <v>12439</v>
      </c>
    </row>
    <row r="2201" spans="1:2" x14ac:dyDescent="0.25">
      <c r="A2201" s="8" t="s">
        <v>6248</v>
      </c>
      <c r="B2201" s="39">
        <v>9402</v>
      </c>
    </row>
    <row r="2202" spans="1:2" x14ac:dyDescent="0.25">
      <c r="A2202" s="14" t="s">
        <v>6248</v>
      </c>
      <c r="B2202" s="39">
        <v>9402</v>
      </c>
    </row>
    <row r="2203" spans="1:2" x14ac:dyDescent="0.25">
      <c r="A2203" s="16" t="s">
        <v>25</v>
      </c>
      <c r="B2203" s="41">
        <v>9402</v>
      </c>
    </row>
    <row r="2204" spans="1:2" x14ac:dyDescent="0.25">
      <c r="A2204" s="8" t="s">
        <v>5165</v>
      </c>
      <c r="B2204" s="39">
        <v>12439</v>
      </c>
    </row>
    <row r="2205" spans="1:2" x14ac:dyDescent="0.25">
      <c r="A2205" s="14" t="s">
        <v>5158</v>
      </c>
      <c r="B2205" s="39">
        <v>12439</v>
      </c>
    </row>
    <row r="2206" spans="1:2" x14ac:dyDescent="0.25">
      <c r="A2206" s="15" t="s">
        <v>7992</v>
      </c>
      <c r="B2206" s="40">
        <v>12439</v>
      </c>
    </row>
    <row r="2207" spans="1:2" x14ac:dyDescent="0.25">
      <c r="A2207" s="8" t="s">
        <v>7544</v>
      </c>
      <c r="B2207" s="39">
        <v>16419</v>
      </c>
    </row>
    <row r="2208" spans="1:2" x14ac:dyDescent="0.25">
      <c r="A2208" s="14" t="s">
        <v>7538</v>
      </c>
      <c r="B2208" s="39">
        <v>16419</v>
      </c>
    </row>
    <row r="2209" spans="1:2" x14ac:dyDescent="0.25">
      <c r="A2209" s="15" t="s">
        <v>7992</v>
      </c>
      <c r="B2209" s="40">
        <v>16419</v>
      </c>
    </row>
    <row r="2210" spans="1:2" x14ac:dyDescent="0.25">
      <c r="A2210" s="8" t="s">
        <v>3863</v>
      </c>
      <c r="B2210" s="39">
        <v>26730</v>
      </c>
    </row>
    <row r="2211" spans="1:2" x14ac:dyDescent="0.25">
      <c r="A2211" s="14" t="s">
        <v>3856</v>
      </c>
      <c r="B2211" s="39">
        <v>26730</v>
      </c>
    </row>
    <row r="2212" spans="1:2" x14ac:dyDescent="0.25">
      <c r="A2212" s="16" t="s">
        <v>25</v>
      </c>
      <c r="B2212" s="41">
        <v>26730</v>
      </c>
    </row>
    <row r="2213" spans="1:2" x14ac:dyDescent="0.25">
      <c r="A2213" s="8" t="s">
        <v>476</v>
      </c>
      <c r="B2213" s="39">
        <v>15581</v>
      </c>
    </row>
    <row r="2214" spans="1:2" x14ac:dyDescent="0.25">
      <c r="A2214" s="14" t="s">
        <v>469</v>
      </c>
      <c r="B2214" s="39">
        <v>15581</v>
      </c>
    </row>
    <row r="2215" spans="1:2" x14ac:dyDescent="0.25">
      <c r="A2215" s="16" t="s">
        <v>25</v>
      </c>
      <c r="B2215" s="41">
        <v>15581</v>
      </c>
    </row>
    <row r="2216" spans="1:2" x14ac:dyDescent="0.25">
      <c r="A2216" s="8" t="s">
        <v>2577</v>
      </c>
      <c r="B2216" s="39">
        <v>24715</v>
      </c>
    </row>
    <row r="2217" spans="1:2" x14ac:dyDescent="0.25">
      <c r="A2217" s="14" t="s">
        <v>2569</v>
      </c>
      <c r="B2217" s="39">
        <v>24715</v>
      </c>
    </row>
    <row r="2218" spans="1:2" x14ac:dyDescent="0.25">
      <c r="A2218" s="16" t="s">
        <v>25</v>
      </c>
      <c r="B2218" s="41">
        <v>24715</v>
      </c>
    </row>
    <row r="2219" spans="1:2" x14ac:dyDescent="0.25">
      <c r="A2219" s="8" t="s">
        <v>7697</v>
      </c>
      <c r="B2219" s="39">
        <v>15850</v>
      </c>
    </row>
    <row r="2220" spans="1:2" x14ac:dyDescent="0.25">
      <c r="A2220" s="14" t="s">
        <v>7691</v>
      </c>
      <c r="B2220" s="39">
        <v>15850</v>
      </c>
    </row>
    <row r="2221" spans="1:2" x14ac:dyDescent="0.25">
      <c r="A2221" s="16" t="s">
        <v>25</v>
      </c>
      <c r="B2221" s="41">
        <v>15850</v>
      </c>
    </row>
    <row r="2222" spans="1:2" x14ac:dyDescent="0.25">
      <c r="A2222" s="8" t="s">
        <v>3749</v>
      </c>
      <c r="B2222" s="39">
        <v>72532</v>
      </c>
    </row>
    <row r="2223" spans="1:2" x14ac:dyDescent="0.25">
      <c r="A2223" s="14" t="s">
        <v>3766</v>
      </c>
      <c r="B2223" s="39">
        <v>16118</v>
      </c>
    </row>
    <row r="2224" spans="1:2" x14ac:dyDescent="0.25">
      <c r="A2224" s="16" t="s">
        <v>25</v>
      </c>
      <c r="B2224" s="41">
        <v>16118</v>
      </c>
    </row>
    <row r="2225" spans="1:2" x14ac:dyDescent="0.25">
      <c r="A2225" s="14" t="s">
        <v>3803</v>
      </c>
      <c r="B2225" s="39">
        <v>16118</v>
      </c>
    </row>
    <row r="2226" spans="1:2" x14ac:dyDescent="0.25">
      <c r="A2226" s="16" t="s">
        <v>25</v>
      </c>
      <c r="B2226" s="41">
        <v>16118</v>
      </c>
    </row>
    <row r="2227" spans="1:2" x14ac:dyDescent="0.25">
      <c r="A2227" s="14" t="s">
        <v>4435</v>
      </c>
      <c r="B2227" s="39">
        <v>12089</v>
      </c>
    </row>
    <row r="2228" spans="1:2" x14ac:dyDescent="0.25">
      <c r="A2228" s="16" t="s">
        <v>25</v>
      </c>
      <c r="B2228" s="41">
        <v>12089</v>
      </c>
    </row>
    <row r="2229" spans="1:2" x14ac:dyDescent="0.25">
      <c r="A2229" s="14" t="s">
        <v>4466</v>
      </c>
      <c r="B2229" s="39">
        <v>12089</v>
      </c>
    </row>
    <row r="2230" spans="1:2" x14ac:dyDescent="0.25">
      <c r="A2230" s="16" t="s">
        <v>25</v>
      </c>
      <c r="B2230" s="41">
        <v>12089</v>
      </c>
    </row>
    <row r="2231" spans="1:2" x14ac:dyDescent="0.25">
      <c r="A2231" s="14" t="s">
        <v>3741</v>
      </c>
      <c r="B2231" s="39">
        <v>16118</v>
      </c>
    </row>
    <row r="2232" spans="1:2" x14ac:dyDescent="0.25">
      <c r="A2232" s="16" t="s">
        <v>25</v>
      </c>
      <c r="B2232" s="41">
        <v>16118</v>
      </c>
    </row>
    <row r="2233" spans="1:2" x14ac:dyDescent="0.25">
      <c r="A2233" s="8" t="s">
        <v>3111</v>
      </c>
      <c r="B2233" s="39">
        <v>42982</v>
      </c>
    </row>
    <row r="2234" spans="1:2" x14ac:dyDescent="0.25">
      <c r="A2234" s="14" t="s">
        <v>3106</v>
      </c>
      <c r="B2234" s="39">
        <v>42982</v>
      </c>
    </row>
    <row r="2235" spans="1:2" x14ac:dyDescent="0.25">
      <c r="A2235" s="16" t="s">
        <v>25</v>
      </c>
      <c r="B2235" s="41">
        <v>42982</v>
      </c>
    </row>
    <row r="2236" spans="1:2" x14ac:dyDescent="0.25">
      <c r="A2236" s="8" t="s">
        <v>3564</v>
      </c>
      <c r="B2236" s="39">
        <v>16118</v>
      </c>
    </row>
    <row r="2237" spans="1:2" x14ac:dyDescent="0.25">
      <c r="A2237" s="14" t="s">
        <v>3555</v>
      </c>
      <c r="B2237" s="39">
        <v>16118</v>
      </c>
    </row>
    <row r="2238" spans="1:2" x14ac:dyDescent="0.25">
      <c r="A2238" s="16" t="s">
        <v>25</v>
      </c>
      <c r="B2238" s="41">
        <v>16118</v>
      </c>
    </row>
    <row r="2239" spans="1:2" x14ac:dyDescent="0.25">
      <c r="A2239" s="8" t="s">
        <v>2328</v>
      </c>
      <c r="B2239" s="39">
        <v>16118</v>
      </c>
    </row>
    <row r="2240" spans="1:2" x14ac:dyDescent="0.25">
      <c r="A2240" s="14" t="s">
        <v>2322</v>
      </c>
      <c r="B2240" s="39">
        <v>16118</v>
      </c>
    </row>
    <row r="2241" spans="1:2" x14ac:dyDescent="0.25">
      <c r="A2241" s="16" t="s">
        <v>25</v>
      </c>
      <c r="B2241" s="41">
        <v>16118</v>
      </c>
    </row>
    <row r="2242" spans="1:2" x14ac:dyDescent="0.25">
      <c r="A2242" s="8" t="s">
        <v>4525</v>
      </c>
      <c r="B2242" s="39">
        <v>4975</v>
      </c>
    </row>
    <row r="2243" spans="1:2" x14ac:dyDescent="0.25">
      <c r="A2243" s="14" t="s">
        <v>4518</v>
      </c>
      <c r="B2243" s="39">
        <v>4975</v>
      </c>
    </row>
    <row r="2244" spans="1:2" x14ac:dyDescent="0.25">
      <c r="A2244" s="15" t="s">
        <v>7992</v>
      </c>
      <c r="B2244" s="40">
        <v>4975</v>
      </c>
    </row>
    <row r="2245" spans="1:2" x14ac:dyDescent="0.25">
      <c r="A2245" s="8" t="s">
        <v>1087</v>
      </c>
      <c r="B2245" s="39">
        <v>20148</v>
      </c>
    </row>
    <row r="2246" spans="1:2" x14ac:dyDescent="0.25">
      <c r="A2246" s="14" t="s">
        <v>1081</v>
      </c>
      <c r="B2246" s="39">
        <v>20148</v>
      </c>
    </row>
    <row r="2247" spans="1:2" x14ac:dyDescent="0.25">
      <c r="A2247" s="16" t="s">
        <v>25</v>
      </c>
      <c r="B2247" s="41">
        <v>20148</v>
      </c>
    </row>
    <row r="2248" spans="1:2" x14ac:dyDescent="0.25">
      <c r="A2248" s="8" t="s">
        <v>911</v>
      </c>
      <c r="B2248" s="39">
        <v>13029</v>
      </c>
    </row>
    <row r="2249" spans="1:2" x14ac:dyDescent="0.25">
      <c r="A2249" s="14" t="s">
        <v>903</v>
      </c>
      <c r="B2249" s="39">
        <v>13029</v>
      </c>
    </row>
    <row r="2250" spans="1:2" x14ac:dyDescent="0.25">
      <c r="A2250" s="16" t="s">
        <v>25</v>
      </c>
      <c r="B2250" s="41">
        <v>13029</v>
      </c>
    </row>
    <row r="2251" spans="1:2" x14ac:dyDescent="0.25">
      <c r="A2251" s="8" t="s">
        <v>2414</v>
      </c>
      <c r="B2251" s="39">
        <v>10946</v>
      </c>
    </row>
    <row r="2252" spans="1:2" x14ac:dyDescent="0.25">
      <c r="A2252" s="14" t="s">
        <v>2414</v>
      </c>
      <c r="B2252" s="39">
        <v>10946</v>
      </c>
    </row>
    <row r="2253" spans="1:2" x14ac:dyDescent="0.25">
      <c r="A2253" s="15" t="s">
        <v>7992</v>
      </c>
      <c r="B2253" s="40">
        <v>10946</v>
      </c>
    </row>
    <row r="2254" spans="1:2" x14ac:dyDescent="0.25">
      <c r="A2254" s="8" t="s">
        <v>6095</v>
      </c>
      <c r="B2254" s="39">
        <v>4975</v>
      </c>
    </row>
    <row r="2255" spans="1:2" x14ac:dyDescent="0.25">
      <c r="A2255" s="14" t="s">
        <v>6088</v>
      </c>
      <c r="B2255" s="39">
        <v>4975</v>
      </c>
    </row>
    <row r="2256" spans="1:2" x14ac:dyDescent="0.25">
      <c r="A2256" s="15" t="s">
        <v>7992</v>
      </c>
      <c r="B2256" s="40">
        <v>4975</v>
      </c>
    </row>
    <row r="2257" spans="1:2" x14ac:dyDescent="0.25">
      <c r="A2257" s="8" t="s">
        <v>7558</v>
      </c>
      <c r="B2257" s="39">
        <v>24379</v>
      </c>
    </row>
    <row r="2258" spans="1:2" x14ac:dyDescent="0.25">
      <c r="A2258" s="14" t="s">
        <v>7552</v>
      </c>
      <c r="B2258" s="39">
        <v>24379</v>
      </c>
    </row>
    <row r="2259" spans="1:2" x14ac:dyDescent="0.25">
      <c r="A2259" s="15" t="s">
        <v>7992</v>
      </c>
      <c r="B2259" s="40">
        <v>24379</v>
      </c>
    </row>
    <row r="2260" spans="1:2" x14ac:dyDescent="0.25">
      <c r="A2260" s="8" t="s">
        <v>4082</v>
      </c>
      <c r="B2260" s="39">
        <v>7463</v>
      </c>
    </row>
    <row r="2261" spans="1:2" x14ac:dyDescent="0.25">
      <c r="A2261" s="14" t="s">
        <v>4073</v>
      </c>
      <c r="B2261" s="39">
        <v>7463</v>
      </c>
    </row>
    <row r="2262" spans="1:2" x14ac:dyDescent="0.25">
      <c r="A2262" s="15" t="s">
        <v>7992</v>
      </c>
      <c r="B2262" s="40">
        <v>7463</v>
      </c>
    </row>
    <row r="2263" spans="1:2" x14ac:dyDescent="0.25">
      <c r="A2263" s="8" t="s">
        <v>6340</v>
      </c>
      <c r="B2263" s="39">
        <v>13682</v>
      </c>
    </row>
    <row r="2264" spans="1:2" x14ac:dyDescent="0.25">
      <c r="A2264" s="14" t="s">
        <v>6333</v>
      </c>
      <c r="B2264" s="39">
        <v>13682</v>
      </c>
    </row>
    <row r="2265" spans="1:2" x14ac:dyDescent="0.25">
      <c r="A2265" s="15" t="s">
        <v>7992</v>
      </c>
      <c r="B2265" s="40">
        <v>13682</v>
      </c>
    </row>
    <row r="2266" spans="1:2" x14ac:dyDescent="0.25">
      <c r="A2266" s="8" t="s">
        <v>5722</v>
      </c>
      <c r="B2266" s="39">
        <v>12936</v>
      </c>
    </row>
    <row r="2267" spans="1:2" x14ac:dyDescent="0.25">
      <c r="A2267" s="14" t="s">
        <v>5716</v>
      </c>
      <c r="B2267" s="39">
        <v>12936</v>
      </c>
    </row>
    <row r="2268" spans="1:2" x14ac:dyDescent="0.25">
      <c r="A2268" s="15" t="s">
        <v>7992</v>
      </c>
      <c r="B2268" s="40">
        <v>12936</v>
      </c>
    </row>
    <row r="2269" spans="1:2" x14ac:dyDescent="0.25">
      <c r="A2269" s="8" t="s">
        <v>2475</v>
      </c>
      <c r="B2269" s="39">
        <v>29384</v>
      </c>
    </row>
    <row r="2270" spans="1:2" x14ac:dyDescent="0.25">
      <c r="A2270" s="14" t="s">
        <v>2466</v>
      </c>
      <c r="B2270" s="39">
        <v>29384</v>
      </c>
    </row>
    <row r="2271" spans="1:2" x14ac:dyDescent="0.25">
      <c r="A2271" s="15" t="s">
        <v>7992</v>
      </c>
      <c r="B2271" s="40">
        <v>18907</v>
      </c>
    </row>
    <row r="2272" spans="1:2" x14ac:dyDescent="0.25">
      <c r="A2272" s="16" t="s">
        <v>25</v>
      </c>
      <c r="B2272" s="41">
        <v>10477</v>
      </c>
    </row>
    <row r="2273" spans="1:2" x14ac:dyDescent="0.25">
      <c r="A2273" s="8" t="s">
        <v>3826</v>
      </c>
      <c r="B2273" s="39">
        <v>20098</v>
      </c>
    </row>
    <row r="2274" spans="1:2" x14ac:dyDescent="0.25">
      <c r="A2274" s="14" t="s">
        <v>3818</v>
      </c>
      <c r="B2274" s="39">
        <v>20098</v>
      </c>
    </row>
    <row r="2275" spans="1:2" x14ac:dyDescent="0.25">
      <c r="A2275" s="15" t="s">
        <v>7992</v>
      </c>
      <c r="B2275" s="40">
        <v>3980</v>
      </c>
    </row>
    <row r="2276" spans="1:2" x14ac:dyDescent="0.25">
      <c r="A2276" s="16" t="s">
        <v>25</v>
      </c>
      <c r="B2276" s="41">
        <v>16118</v>
      </c>
    </row>
    <row r="2277" spans="1:2" x14ac:dyDescent="0.25">
      <c r="A2277" s="8" t="s">
        <v>5273</v>
      </c>
      <c r="B2277" s="39">
        <v>33284</v>
      </c>
    </row>
    <row r="2278" spans="1:2" x14ac:dyDescent="0.25">
      <c r="A2278" s="14" t="s">
        <v>5267</v>
      </c>
      <c r="B2278" s="39">
        <v>33284</v>
      </c>
    </row>
    <row r="2279" spans="1:2" x14ac:dyDescent="0.25">
      <c r="A2279" s="15" t="s">
        <v>7992</v>
      </c>
      <c r="B2279" s="40">
        <v>23882</v>
      </c>
    </row>
    <row r="2280" spans="1:2" x14ac:dyDescent="0.25">
      <c r="A2280" s="16" t="s">
        <v>25</v>
      </c>
      <c r="B2280" s="41">
        <v>9402</v>
      </c>
    </row>
    <row r="2281" spans="1:2" x14ac:dyDescent="0.25">
      <c r="A2281" s="8" t="s">
        <v>6546</v>
      </c>
      <c r="B2281" s="39">
        <v>18805</v>
      </c>
    </row>
    <row r="2282" spans="1:2" x14ac:dyDescent="0.25">
      <c r="A2282" s="14" t="s">
        <v>6540</v>
      </c>
      <c r="B2282" s="39">
        <v>18805</v>
      </c>
    </row>
    <row r="2283" spans="1:2" x14ac:dyDescent="0.25">
      <c r="A2283" s="16" t="s">
        <v>25</v>
      </c>
      <c r="B2283" s="41">
        <v>18805</v>
      </c>
    </row>
    <row r="2284" spans="1:2" x14ac:dyDescent="0.25">
      <c r="A2284" s="8" t="s">
        <v>2492</v>
      </c>
      <c r="B2284" s="39">
        <v>11552</v>
      </c>
    </row>
    <row r="2285" spans="1:2" x14ac:dyDescent="0.25">
      <c r="A2285" s="14" t="s">
        <v>2485</v>
      </c>
      <c r="B2285" s="39">
        <v>11552</v>
      </c>
    </row>
    <row r="2286" spans="1:2" x14ac:dyDescent="0.25">
      <c r="A2286" s="16" t="s">
        <v>25</v>
      </c>
      <c r="B2286" s="41">
        <v>11552</v>
      </c>
    </row>
    <row r="2287" spans="1:2" x14ac:dyDescent="0.25">
      <c r="A2287" s="8" t="s">
        <v>1888</v>
      </c>
      <c r="B2287" s="39">
        <v>32237</v>
      </c>
    </row>
    <row r="2288" spans="1:2" x14ac:dyDescent="0.25">
      <c r="A2288" s="14" t="s">
        <v>1880</v>
      </c>
      <c r="B2288" s="39">
        <v>32237</v>
      </c>
    </row>
    <row r="2289" spans="1:2" x14ac:dyDescent="0.25">
      <c r="A2289" s="16" t="s">
        <v>25</v>
      </c>
      <c r="B2289" s="41">
        <v>32237</v>
      </c>
    </row>
    <row r="2290" spans="1:2" x14ac:dyDescent="0.25">
      <c r="A2290" s="8" t="s">
        <v>2166</v>
      </c>
      <c r="B2290" s="39">
        <v>10946</v>
      </c>
    </row>
    <row r="2291" spans="1:2" x14ac:dyDescent="0.25">
      <c r="A2291" s="14" t="s">
        <v>2166</v>
      </c>
      <c r="B2291" s="39">
        <v>10946</v>
      </c>
    </row>
    <row r="2292" spans="1:2" x14ac:dyDescent="0.25">
      <c r="A2292" s="15" t="s">
        <v>7992</v>
      </c>
      <c r="B2292" s="40">
        <v>10946</v>
      </c>
    </row>
    <row r="2293" spans="1:2" x14ac:dyDescent="0.25">
      <c r="A2293" s="8" t="s">
        <v>1257</v>
      </c>
      <c r="B2293" s="39">
        <v>16118</v>
      </c>
    </row>
    <row r="2294" spans="1:2" x14ac:dyDescent="0.25">
      <c r="A2294" s="14" t="s">
        <v>1250</v>
      </c>
      <c r="B2294" s="39">
        <v>16118</v>
      </c>
    </row>
    <row r="2295" spans="1:2" x14ac:dyDescent="0.25">
      <c r="A2295" s="16" t="s">
        <v>25</v>
      </c>
      <c r="B2295" s="41">
        <v>16118</v>
      </c>
    </row>
    <row r="2296" spans="1:2" x14ac:dyDescent="0.25">
      <c r="A2296" s="8" t="s">
        <v>2791</v>
      </c>
      <c r="B2296" s="39">
        <v>13029</v>
      </c>
    </row>
    <row r="2297" spans="1:2" x14ac:dyDescent="0.25">
      <c r="A2297" s="14" t="s">
        <v>2785</v>
      </c>
      <c r="B2297" s="39">
        <v>13029</v>
      </c>
    </row>
    <row r="2298" spans="1:2" x14ac:dyDescent="0.25">
      <c r="A2298" s="16" t="s">
        <v>25</v>
      </c>
      <c r="B2298" s="41">
        <v>13029</v>
      </c>
    </row>
    <row r="2299" spans="1:2" x14ac:dyDescent="0.25">
      <c r="A2299" s="8" t="s">
        <v>1478</v>
      </c>
      <c r="B2299" s="39">
        <v>8707</v>
      </c>
    </row>
    <row r="2300" spans="1:2" x14ac:dyDescent="0.25">
      <c r="A2300" s="14" t="s">
        <v>5565</v>
      </c>
      <c r="B2300" s="39">
        <v>3732</v>
      </c>
    </row>
    <row r="2301" spans="1:2" x14ac:dyDescent="0.25">
      <c r="A2301" s="15" t="s">
        <v>7992</v>
      </c>
      <c r="B2301" s="40">
        <v>3732</v>
      </c>
    </row>
    <row r="2302" spans="1:2" x14ac:dyDescent="0.25">
      <c r="A2302" s="14" t="s">
        <v>1468</v>
      </c>
      <c r="B2302" s="39">
        <v>4975</v>
      </c>
    </row>
    <row r="2303" spans="1:2" x14ac:dyDescent="0.25">
      <c r="A2303" s="15" t="s">
        <v>7992</v>
      </c>
      <c r="B2303" s="40">
        <v>4975</v>
      </c>
    </row>
    <row r="2304" spans="1:2" x14ac:dyDescent="0.25">
      <c r="A2304" s="8" t="s">
        <v>7514</v>
      </c>
      <c r="B2304" s="39">
        <v>8458</v>
      </c>
    </row>
    <row r="2305" spans="1:2" x14ac:dyDescent="0.25">
      <c r="A2305" s="14" t="s">
        <v>7509</v>
      </c>
      <c r="B2305" s="39">
        <v>8458</v>
      </c>
    </row>
    <row r="2306" spans="1:2" x14ac:dyDescent="0.25">
      <c r="A2306" s="15" t="s">
        <v>7992</v>
      </c>
      <c r="B2306" s="40">
        <v>8458</v>
      </c>
    </row>
    <row r="2307" spans="1:2" x14ac:dyDescent="0.25">
      <c r="A2307" s="8" t="s">
        <v>6978</v>
      </c>
      <c r="B2307" s="39">
        <v>10200</v>
      </c>
    </row>
    <row r="2308" spans="1:2" x14ac:dyDescent="0.25">
      <c r="A2308" s="14" t="s">
        <v>7321</v>
      </c>
      <c r="B2308" s="39">
        <v>4727</v>
      </c>
    </row>
    <row r="2309" spans="1:2" x14ac:dyDescent="0.25">
      <c r="A2309" s="15" t="s">
        <v>7992</v>
      </c>
      <c r="B2309" s="40">
        <v>4727</v>
      </c>
    </row>
    <row r="2310" spans="1:2" x14ac:dyDescent="0.25">
      <c r="A2310" s="14" t="s">
        <v>6972</v>
      </c>
      <c r="B2310" s="39">
        <v>5473</v>
      </c>
    </row>
    <row r="2311" spans="1:2" x14ac:dyDescent="0.25">
      <c r="A2311" s="15" t="s">
        <v>7992</v>
      </c>
      <c r="B2311" s="40">
        <v>5473</v>
      </c>
    </row>
    <row r="2312" spans="1:2" x14ac:dyDescent="0.25">
      <c r="A2312" s="8" t="s">
        <v>2515</v>
      </c>
      <c r="B2312" s="39">
        <v>10448</v>
      </c>
    </row>
    <row r="2313" spans="1:2" x14ac:dyDescent="0.25">
      <c r="A2313" s="14" t="s">
        <v>2515</v>
      </c>
      <c r="B2313" s="39">
        <v>10448</v>
      </c>
    </row>
    <row r="2314" spans="1:2" x14ac:dyDescent="0.25">
      <c r="A2314" s="15" t="s">
        <v>7992</v>
      </c>
      <c r="B2314" s="40">
        <v>10448</v>
      </c>
    </row>
    <row r="2315" spans="1:2" x14ac:dyDescent="0.25">
      <c r="A2315" s="8" t="s">
        <v>6912</v>
      </c>
      <c r="B2315" s="39">
        <v>7463</v>
      </c>
    </row>
    <row r="2316" spans="1:2" x14ac:dyDescent="0.25">
      <c r="A2316" s="14" t="s">
        <v>6907</v>
      </c>
      <c r="B2316" s="39">
        <v>7463</v>
      </c>
    </row>
    <row r="2317" spans="1:2" x14ac:dyDescent="0.25">
      <c r="A2317" s="15" t="s">
        <v>7992</v>
      </c>
      <c r="B2317" s="40">
        <v>7463</v>
      </c>
    </row>
    <row r="2318" spans="1:2" x14ac:dyDescent="0.25">
      <c r="A2318" s="8" t="s">
        <v>2559</v>
      </c>
      <c r="B2318" s="39">
        <v>8059</v>
      </c>
    </row>
    <row r="2319" spans="1:2" x14ac:dyDescent="0.25">
      <c r="A2319" s="14" t="s">
        <v>2551</v>
      </c>
      <c r="B2319" s="39">
        <v>8059</v>
      </c>
    </row>
    <row r="2320" spans="1:2" x14ac:dyDescent="0.25">
      <c r="A2320" s="16" t="s">
        <v>25</v>
      </c>
      <c r="B2320" s="41">
        <v>8059</v>
      </c>
    </row>
    <row r="2321" spans="1:2" x14ac:dyDescent="0.25">
      <c r="A2321" s="8" t="s">
        <v>6124</v>
      </c>
      <c r="B2321" s="39">
        <v>3732</v>
      </c>
    </row>
    <row r="2322" spans="1:2" x14ac:dyDescent="0.25">
      <c r="A2322" s="14" t="s">
        <v>6117</v>
      </c>
      <c r="B2322" s="39">
        <v>3732</v>
      </c>
    </row>
    <row r="2323" spans="1:2" x14ac:dyDescent="0.25">
      <c r="A2323" s="15" t="s">
        <v>7992</v>
      </c>
      <c r="B2323" s="40">
        <v>3732</v>
      </c>
    </row>
    <row r="2324" spans="1:2" x14ac:dyDescent="0.25">
      <c r="A2324" s="8" t="s">
        <v>2436</v>
      </c>
      <c r="B2324" s="39">
        <v>8059</v>
      </c>
    </row>
    <row r="2325" spans="1:2" x14ac:dyDescent="0.25">
      <c r="A2325" s="14" t="s">
        <v>2427</v>
      </c>
      <c r="B2325" s="39">
        <v>8059</v>
      </c>
    </row>
    <row r="2326" spans="1:2" x14ac:dyDescent="0.25">
      <c r="A2326" s="16" t="s">
        <v>25</v>
      </c>
      <c r="B2326" s="41">
        <v>8059</v>
      </c>
    </row>
    <row r="2327" spans="1:2" x14ac:dyDescent="0.25">
      <c r="A2327" s="8" t="s">
        <v>7353</v>
      </c>
      <c r="B2327" s="39">
        <v>34579</v>
      </c>
    </row>
    <row r="2328" spans="1:2" x14ac:dyDescent="0.25">
      <c r="A2328" s="14" t="s">
        <v>7353</v>
      </c>
      <c r="B2328" s="39">
        <v>34579</v>
      </c>
    </row>
    <row r="2329" spans="1:2" x14ac:dyDescent="0.25">
      <c r="A2329" s="15" t="s">
        <v>7992</v>
      </c>
      <c r="B2329" s="40">
        <v>34579</v>
      </c>
    </row>
    <row r="2330" spans="1:2" x14ac:dyDescent="0.25">
      <c r="A2330" s="8" t="s">
        <v>2288</v>
      </c>
      <c r="B2330" s="39">
        <v>12387</v>
      </c>
    </row>
    <row r="2331" spans="1:2" x14ac:dyDescent="0.25">
      <c r="A2331" s="14" t="s">
        <v>2288</v>
      </c>
      <c r="B2331" s="39">
        <v>12387</v>
      </c>
    </row>
    <row r="2332" spans="1:2" x14ac:dyDescent="0.25">
      <c r="A2332" s="15" t="s">
        <v>7992</v>
      </c>
      <c r="B2332" s="40">
        <v>2985</v>
      </c>
    </row>
    <row r="2333" spans="1:2" x14ac:dyDescent="0.25">
      <c r="A2333" s="16" t="s">
        <v>25</v>
      </c>
      <c r="B2333" s="41">
        <v>9402</v>
      </c>
    </row>
    <row r="2334" spans="1:2" x14ac:dyDescent="0.25">
      <c r="A2334" s="8" t="s">
        <v>2321</v>
      </c>
      <c r="B2334" s="39">
        <v>12895</v>
      </c>
    </row>
    <row r="2335" spans="1:2" x14ac:dyDescent="0.25">
      <c r="A2335" s="14" t="s">
        <v>2313</v>
      </c>
      <c r="B2335" s="39">
        <v>12895</v>
      </c>
    </row>
    <row r="2336" spans="1:2" x14ac:dyDescent="0.25">
      <c r="A2336" s="16" t="s">
        <v>25</v>
      </c>
      <c r="B2336" s="41">
        <v>12895</v>
      </c>
    </row>
    <row r="2337" spans="1:2" x14ac:dyDescent="0.25">
      <c r="A2337" s="8" t="s">
        <v>2335</v>
      </c>
      <c r="B2337" s="39">
        <v>2239</v>
      </c>
    </row>
    <row r="2338" spans="1:2" x14ac:dyDescent="0.25">
      <c r="A2338" s="14" t="s">
        <v>2329</v>
      </c>
      <c r="B2338" s="39">
        <v>2239</v>
      </c>
    </row>
    <row r="2339" spans="1:2" x14ac:dyDescent="0.25">
      <c r="A2339" s="15" t="s">
        <v>7992</v>
      </c>
      <c r="B2339" s="40">
        <v>2239</v>
      </c>
    </row>
    <row r="2340" spans="1:2" x14ac:dyDescent="0.25">
      <c r="A2340" s="8" t="s">
        <v>2362</v>
      </c>
      <c r="B2340" s="39">
        <v>13701</v>
      </c>
    </row>
    <row r="2341" spans="1:2" x14ac:dyDescent="0.25">
      <c r="A2341" s="14" t="s">
        <v>2355</v>
      </c>
      <c r="B2341" s="39">
        <v>13701</v>
      </c>
    </row>
    <row r="2342" spans="1:2" x14ac:dyDescent="0.25">
      <c r="A2342" s="16" t="s">
        <v>25</v>
      </c>
      <c r="B2342" s="41">
        <v>13701</v>
      </c>
    </row>
    <row r="2343" spans="1:2" x14ac:dyDescent="0.25">
      <c r="A2343" s="8" t="s">
        <v>7456</v>
      </c>
      <c r="B2343" s="39">
        <v>1990</v>
      </c>
    </row>
    <row r="2344" spans="1:2" x14ac:dyDescent="0.25">
      <c r="A2344" s="14" t="s">
        <v>7456</v>
      </c>
      <c r="B2344" s="39">
        <v>1990</v>
      </c>
    </row>
    <row r="2345" spans="1:2" x14ac:dyDescent="0.25">
      <c r="A2345" s="15" t="s">
        <v>7992</v>
      </c>
      <c r="B2345" s="40">
        <v>1990</v>
      </c>
    </row>
    <row r="2346" spans="1:2" x14ac:dyDescent="0.25">
      <c r="A2346" s="8" t="s">
        <v>286</v>
      </c>
      <c r="B2346" s="39">
        <v>12089</v>
      </c>
    </row>
    <row r="2347" spans="1:2" x14ac:dyDescent="0.25">
      <c r="A2347" s="14" t="s">
        <v>277</v>
      </c>
      <c r="B2347" s="39">
        <v>12089</v>
      </c>
    </row>
    <row r="2348" spans="1:2" x14ac:dyDescent="0.25">
      <c r="A2348" s="16" t="s">
        <v>25</v>
      </c>
      <c r="B2348" s="41">
        <v>12089</v>
      </c>
    </row>
    <row r="2349" spans="1:2" x14ac:dyDescent="0.25">
      <c r="A2349" s="8" t="s">
        <v>5823</v>
      </c>
      <c r="B2349" s="39">
        <v>10448</v>
      </c>
    </row>
    <row r="2350" spans="1:2" x14ac:dyDescent="0.25">
      <c r="A2350" s="14" t="s">
        <v>5817</v>
      </c>
      <c r="B2350" s="39">
        <v>10448</v>
      </c>
    </row>
    <row r="2351" spans="1:2" x14ac:dyDescent="0.25">
      <c r="A2351" s="15" t="s">
        <v>7992</v>
      </c>
      <c r="B2351" s="40">
        <v>10448</v>
      </c>
    </row>
    <row r="2352" spans="1:2" x14ac:dyDescent="0.25">
      <c r="A2352" s="8" t="s">
        <v>5006</v>
      </c>
      <c r="B2352" s="39">
        <v>8059</v>
      </c>
    </row>
    <row r="2353" spans="1:2" x14ac:dyDescent="0.25">
      <c r="A2353" s="14" t="s">
        <v>4997</v>
      </c>
      <c r="B2353" s="39">
        <v>8059</v>
      </c>
    </row>
    <row r="2354" spans="1:2" x14ac:dyDescent="0.25">
      <c r="A2354" s="16" t="s">
        <v>25</v>
      </c>
      <c r="B2354" s="41">
        <v>8059</v>
      </c>
    </row>
    <row r="2355" spans="1:2" x14ac:dyDescent="0.25">
      <c r="A2355" s="8" t="s">
        <v>1300</v>
      </c>
      <c r="B2355" s="39">
        <v>4975</v>
      </c>
    </row>
    <row r="2356" spans="1:2" x14ac:dyDescent="0.25">
      <c r="A2356" s="14" t="s">
        <v>1292</v>
      </c>
      <c r="B2356" s="39">
        <v>4975</v>
      </c>
    </row>
    <row r="2357" spans="1:2" x14ac:dyDescent="0.25">
      <c r="A2357" s="15" t="s">
        <v>7992</v>
      </c>
      <c r="B2357" s="40">
        <v>4975</v>
      </c>
    </row>
    <row r="2358" spans="1:2" x14ac:dyDescent="0.25">
      <c r="A2358" s="8" t="s">
        <v>6194</v>
      </c>
      <c r="B2358" s="39">
        <v>12089</v>
      </c>
    </row>
    <row r="2359" spans="1:2" x14ac:dyDescent="0.25">
      <c r="A2359" s="14" t="s">
        <v>6194</v>
      </c>
      <c r="B2359" s="39">
        <v>12089</v>
      </c>
    </row>
    <row r="2360" spans="1:2" x14ac:dyDescent="0.25">
      <c r="A2360" s="16" t="s">
        <v>25</v>
      </c>
      <c r="B2360" s="41">
        <v>12089</v>
      </c>
    </row>
    <row r="2361" spans="1:2" x14ac:dyDescent="0.25">
      <c r="A2361" s="8" t="s">
        <v>6225</v>
      </c>
      <c r="B2361" s="39">
        <v>14180</v>
      </c>
    </row>
    <row r="2362" spans="1:2" x14ac:dyDescent="0.25">
      <c r="A2362" s="14" t="s">
        <v>6225</v>
      </c>
      <c r="B2362" s="39">
        <v>14180</v>
      </c>
    </row>
    <row r="2363" spans="1:2" x14ac:dyDescent="0.25">
      <c r="A2363" s="15" t="s">
        <v>7992</v>
      </c>
      <c r="B2363" s="40">
        <v>14180</v>
      </c>
    </row>
    <row r="2364" spans="1:2" x14ac:dyDescent="0.25">
      <c r="A2364" s="8" t="s">
        <v>979</v>
      </c>
      <c r="B2364" s="39">
        <v>7960</v>
      </c>
    </row>
    <row r="2365" spans="1:2" x14ac:dyDescent="0.25">
      <c r="A2365" s="14" t="s">
        <v>6772</v>
      </c>
      <c r="B2365" s="39">
        <v>4975</v>
      </c>
    </row>
    <row r="2366" spans="1:2" x14ac:dyDescent="0.25">
      <c r="A2366" s="15" t="s">
        <v>7992</v>
      </c>
      <c r="B2366" s="40">
        <v>4975</v>
      </c>
    </row>
    <row r="2367" spans="1:2" x14ac:dyDescent="0.25">
      <c r="A2367" s="14" t="s">
        <v>972</v>
      </c>
      <c r="B2367" s="39">
        <v>2985</v>
      </c>
    </row>
    <row r="2368" spans="1:2" x14ac:dyDescent="0.25">
      <c r="A2368" s="15" t="s">
        <v>7992</v>
      </c>
      <c r="B2368" s="40">
        <v>2985</v>
      </c>
    </row>
    <row r="2369" spans="1:2" x14ac:dyDescent="0.25">
      <c r="A2369" s="8" t="s">
        <v>2426</v>
      </c>
      <c r="B2369" s="39">
        <v>55175</v>
      </c>
    </row>
    <row r="2370" spans="1:2" x14ac:dyDescent="0.25">
      <c r="A2370" s="14" t="s">
        <v>2420</v>
      </c>
      <c r="B2370" s="39">
        <v>41941</v>
      </c>
    </row>
    <row r="2371" spans="1:2" x14ac:dyDescent="0.25">
      <c r="A2371" s="15" t="s">
        <v>7992</v>
      </c>
      <c r="B2371" s="40">
        <v>29852</v>
      </c>
    </row>
    <row r="2372" spans="1:2" x14ac:dyDescent="0.25">
      <c r="A2372" s="16" t="s">
        <v>25</v>
      </c>
      <c r="B2372" s="41">
        <v>12089</v>
      </c>
    </row>
    <row r="2373" spans="1:2" x14ac:dyDescent="0.25">
      <c r="A2373" s="14" t="s">
        <v>5455</v>
      </c>
      <c r="B2373" s="39">
        <v>13234</v>
      </c>
    </row>
    <row r="2374" spans="1:2" x14ac:dyDescent="0.25">
      <c r="A2374" s="15" t="s">
        <v>7992</v>
      </c>
      <c r="B2374" s="40">
        <v>9204</v>
      </c>
    </row>
    <row r="2375" spans="1:2" x14ac:dyDescent="0.25">
      <c r="A2375" s="16" t="s">
        <v>25</v>
      </c>
      <c r="B2375" s="41">
        <v>4030</v>
      </c>
    </row>
    <row r="2376" spans="1:2" x14ac:dyDescent="0.25">
      <c r="A2376" s="8" t="s">
        <v>7159</v>
      </c>
      <c r="B2376" s="39">
        <v>10946</v>
      </c>
    </row>
    <row r="2377" spans="1:2" x14ac:dyDescent="0.25">
      <c r="A2377" s="14" t="s">
        <v>7153</v>
      </c>
      <c r="B2377" s="39">
        <v>10946</v>
      </c>
    </row>
    <row r="2378" spans="1:2" x14ac:dyDescent="0.25">
      <c r="A2378" s="15" t="s">
        <v>7992</v>
      </c>
      <c r="B2378" s="40">
        <v>10946</v>
      </c>
    </row>
    <row r="2379" spans="1:2" x14ac:dyDescent="0.25">
      <c r="A2379" s="8" t="s">
        <v>4642</v>
      </c>
      <c r="B2379" s="39">
        <v>31345</v>
      </c>
    </row>
    <row r="2380" spans="1:2" x14ac:dyDescent="0.25">
      <c r="A2380" s="14" t="s">
        <v>4642</v>
      </c>
      <c r="B2380" s="39">
        <v>31345</v>
      </c>
    </row>
    <row r="2381" spans="1:2" x14ac:dyDescent="0.25">
      <c r="A2381" s="15" t="s">
        <v>7992</v>
      </c>
      <c r="B2381" s="40">
        <v>31345</v>
      </c>
    </row>
    <row r="2382" spans="1:2" x14ac:dyDescent="0.25">
      <c r="A2382" s="8" t="s">
        <v>2586</v>
      </c>
      <c r="B2382" s="39">
        <v>8059</v>
      </c>
    </row>
    <row r="2383" spans="1:2" x14ac:dyDescent="0.25">
      <c r="A2383" s="14" t="s">
        <v>2578</v>
      </c>
      <c r="B2383" s="39">
        <v>8059</v>
      </c>
    </row>
    <row r="2384" spans="1:2" x14ac:dyDescent="0.25">
      <c r="A2384" s="16" t="s">
        <v>25</v>
      </c>
      <c r="B2384" s="41">
        <v>8059</v>
      </c>
    </row>
    <row r="2385" spans="1:2" x14ac:dyDescent="0.25">
      <c r="A2385" s="8" t="s">
        <v>1377</v>
      </c>
      <c r="B2385" s="39">
        <v>8059</v>
      </c>
    </row>
    <row r="2386" spans="1:2" x14ac:dyDescent="0.25">
      <c r="A2386" s="14" t="s">
        <v>1368</v>
      </c>
      <c r="B2386" s="39">
        <v>8059</v>
      </c>
    </row>
    <row r="2387" spans="1:2" x14ac:dyDescent="0.25">
      <c r="A2387" s="16" t="s">
        <v>25</v>
      </c>
      <c r="B2387" s="41">
        <v>8059</v>
      </c>
    </row>
    <row r="2388" spans="1:2" x14ac:dyDescent="0.25">
      <c r="A2388" s="8" t="s">
        <v>820</v>
      </c>
      <c r="B2388" s="39">
        <v>2985</v>
      </c>
    </row>
    <row r="2389" spans="1:2" x14ac:dyDescent="0.25">
      <c r="A2389" s="14" t="s">
        <v>813</v>
      </c>
      <c r="B2389" s="39">
        <v>2985</v>
      </c>
    </row>
    <row r="2390" spans="1:2" x14ac:dyDescent="0.25">
      <c r="A2390" s="15" t="s">
        <v>7992</v>
      </c>
      <c r="B2390" s="40">
        <v>2985</v>
      </c>
    </row>
    <row r="2391" spans="1:2" x14ac:dyDescent="0.25">
      <c r="A2391" s="8" t="s">
        <v>1111</v>
      </c>
      <c r="B2391" s="39">
        <v>16118</v>
      </c>
    </row>
    <row r="2392" spans="1:2" x14ac:dyDescent="0.25">
      <c r="A2392" s="14" t="s">
        <v>1104</v>
      </c>
      <c r="B2392" s="39">
        <v>16118</v>
      </c>
    </row>
    <row r="2393" spans="1:2" x14ac:dyDescent="0.25">
      <c r="A2393" s="16" t="s">
        <v>25</v>
      </c>
      <c r="B2393" s="41">
        <v>16118</v>
      </c>
    </row>
    <row r="2394" spans="1:2" x14ac:dyDescent="0.25">
      <c r="A2394" s="8" t="s">
        <v>5072</v>
      </c>
      <c r="B2394" s="39">
        <v>6179</v>
      </c>
    </row>
    <row r="2395" spans="1:2" x14ac:dyDescent="0.25">
      <c r="A2395" s="14" t="s">
        <v>5067</v>
      </c>
      <c r="B2395" s="39">
        <v>6179</v>
      </c>
    </row>
    <row r="2396" spans="1:2" x14ac:dyDescent="0.25">
      <c r="A2396" s="16" t="s">
        <v>25</v>
      </c>
      <c r="B2396" s="41">
        <v>6179</v>
      </c>
    </row>
    <row r="2397" spans="1:2" x14ac:dyDescent="0.25">
      <c r="A2397" s="8" t="s">
        <v>6000</v>
      </c>
      <c r="B2397" s="39">
        <v>16419</v>
      </c>
    </row>
    <row r="2398" spans="1:2" x14ac:dyDescent="0.25">
      <c r="A2398" s="14" t="s">
        <v>5994</v>
      </c>
      <c r="B2398" s="39">
        <v>16419</v>
      </c>
    </row>
    <row r="2399" spans="1:2" x14ac:dyDescent="0.25">
      <c r="A2399" s="15" t="s">
        <v>7992</v>
      </c>
      <c r="B2399" s="40">
        <v>16419</v>
      </c>
    </row>
    <row r="2400" spans="1:2" x14ac:dyDescent="0.25">
      <c r="A2400" s="8" t="s">
        <v>4710</v>
      </c>
      <c r="B2400" s="39">
        <v>20417</v>
      </c>
    </row>
    <row r="2401" spans="1:2" x14ac:dyDescent="0.25">
      <c r="A2401" s="14" t="s">
        <v>4704</v>
      </c>
      <c r="B2401" s="39">
        <v>20417</v>
      </c>
    </row>
    <row r="2402" spans="1:2" x14ac:dyDescent="0.25">
      <c r="A2402" s="16" t="s">
        <v>25</v>
      </c>
      <c r="B2402" s="41">
        <v>20417</v>
      </c>
    </row>
    <row r="2403" spans="1:2" x14ac:dyDescent="0.25">
      <c r="A2403" s="8" t="s">
        <v>1135</v>
      </c>
      <c r="B2403" s="39">
        <v>29931</v>
      </c>
    </row>
    <row r="2404" spans="1:2" x14ac:dyDescent="0.25">
      <c r="A2404" s="14" t="s">
        <v>1128</v>
      </c>
      <c r="B2404" s="39">
        <v>29931</v>
      </c>
    </row>
    <row r="2405" spans="1:2" x14ac:dyDescent="0.25">
      <c r="A2405" s="15" t="s">
        <v>7992</v>
      </c>
      <c r="B2405" s="40">
        <v>15424</v>
      </c>
    </row>
    <row r="2406" spans="1:2" x14ac:dyDescent="0.25">
      <c r="A2406" s="16" t="s">
        <v>25</v>
      </c>
      <c r="B2406" s="41">
        <v>14507</v>
      </c>
    </row>
    <row r="2407" spans="1:2" x14ac:dyDescent="0.25">
      <c r="A2407" s="8" t="s">
        <v>7294</v>
      </c>
      <c r="B2407" s="39">
        <v>23633</v>
      </c>
    </row>
    <row r="2408" spans="1:2" x14ac:dyDescent="0.25">
      <c r="A2408" s="14" t="s">
        <v>7287</v>
      </c>
      <c r="B2408" s="39">
        <v>23633</v>
      </c>
    </row>
    <row r="2409" spans="1:2" x14ac:dyDescent="0.25">
      <c r="A2409" s="15" t="s">
        <v>7992</v>
      </c>
      <c r="B2409" s="40">
        <v>23633</v>
      </c>
    </row>
    <row r="2410" spans="1:2" x14ac:dyDescent="0.25">
      <c r="A2410" s="8" t="s">
        <v>6574</v>
      </c>
      <c r="B2410" s="39">
        <v>21145</v>
      </c>
    </row>
    <row r="2411" spans="1:2" x14ac:dyDescent="0.25">
      <c r="A2411" s="14" t="s">
        <v>6569</v>
      </c>
      <c r="B2411" s="39">
        <v>21145</v>
      </c>
    </row>
    <row r="2412" spans="1:2" x14ac:dyDescent="0.25">
      <c r="A2412" s="15" t="s">
        <v>7992</v>
      </c>
      <c r="B2412" s="40">
        <v>21145</v>
      </c>
    </row>
    <row r="2413" spans="1:2" x14ac:dyDescent="0.25">
      <c r="A2413" s="8" t="s">
        <v>7066</v>
      </c>
      <c r="B2413" s="39">
        <v>28857</v>
      </c>
    </row>
    <row r="2414" spans="1:2" x14ac:dyDescent="0.25">
      <c r="A2414" s="14" t="s">
        <v>7058</v>
      </c>
      <c r="B2414" s="39">
        <v>28857</v>
      </c>
    </row>
    <row r="2415" spans="1:2" x14ac:dyDescent="0.25">
      <c r="A2415" s="15" t="s">
        <v>7992</v>
      </c>
      <c r="B2415" s="40">
        <v>28857</v>
      </c>
    </row>
    <row r="2416" spans="1:2" x14ac:dyDescent="0.25">
      <c r="A2416" s="8" t="s">
        <v>520</v>
      </c>
      <c r="B2416" s="39">
        <v>31345</v>
      </c>
    </row>
    <row r="2417" spans="1:2" x14ac:dyDescent="0.25">
      <c r="A2417" s="14" t="s">
        <v>511</v>
      </c>
      <c r="B2417" s="39">
        <v>18907</v>
      </c>
    </row>
    <row r="2418" spans="1:2" x14ac:dyDescent="0.25">
      <c r="A2418" s="15" t="s">
        <v>7992</v>
      </c>
      <c r="B2418" s="40">
        <v>18907</v>
      </c>
    </row>
    <row r="2419" spans="1:2" x14ac:dyDescent="0.25">
      <c r="A2419" s="14" t="s">
        <v>7409</v>
      </c>
      <c r="B2419" s="39">
        <v>3483</v>
      </c>
    </row>
    <row r="2420" spans="1:2" x14ac:dyDescent="0.25">
      <c r="A2420" s="15" t="s">
        <v>7992</v>
      </c>
      <c r="B2420" s="40">
        <v>3483</v>
      </c>
    </row>
    <row r="2421" spans="1:2" x14ac:dyDescent="0.25">
      <c r="A2421" s="14" t="s">
        <v>7791</v>
      </c>
      <c r="B2421" s="39">
        <v>2985</v>
      </c>
    </row>
    <row r="2422" spans="1:2" x14ac:dyDescent="0.25">
      <c r="A2422" s="15" t="s">
        <v>7992</v>
      </c>
      <c r="B2422" s="40">
        <v>2985</v>
      </c>
    </row>
    <row r="2423" spans="1:2" x14ac:dyDescent="0.25">
      <c r="A2423" s="14" t="s">
        <v>8032</v>
      </c>
      <c r="B2423" s="39">
        <v>5970</v>
      </c>
    </row>
    <row r="2424" spans="1:2" x14ac:dyDescent="0.25">
      <c r="A2424" s="15" t="s">
        <v>7992</v>
      </c>
      <c r="B2424" s="40">
        <v>5970</v>
      </c>
    </row>
    <row r="2425" spans="1:2" x14ac:dyDescent="0.25">
      <c r="A2425" s="8" t="s">
        <v>4908</v>
      </c>
      <c r="B2425" s="39">
        <v>2985</v>
      </c>
    </row>
    <row r="2426" spans="1:2" x14ac:dyDescent="0.25">
      <c r="A2426" s="14" t="s">
        <v>4898</v>
      </c>
      <c r="B2426" s="39">
        <v>2985</v>
      </c>
    </row>
    <row r="2427" spans="1:2" x14ac:dyDescent="0.25">
      <c r="A2427" s="15" t="s">
        <v>7992</v>
      </c>
      <c r="B2427" s="40">
        <v>2985</v>
      </c>
    </row>
    <row r="2428" spans="1:2" x14ac:dyDescent="0.25">
      <c r="A2428" s="8" t="s">
        <v>6679</v>
      </c>
      <c r="B2428" s="39">
        <v>16118</v>
      </c>
    </row>
    <row r="2429" spans="1:2" x14ac:dyDescent="0.25">
      <c r="A2429" s="14" t="s">
        <v>6673</v>
      </c>
      <c r="B2429" s="39">
        <v>16118</v>
      </c>
    </row>
    <row r="2430" spans="1:2" x14ac:dyDescent="0.25">
      <c r="A2430" s="16" t="s">
        <v>25</v>
      </c>
      <c r="B2430" s="41">
        <v>16118</v>
      </c>
    </row>
    <row r="2431" spans="1:2" x14ac:dyDescent="0.25">
      <c r="A2431" s="8" t="s">
        <v>3129</v>
      </c>
      <c r="B2431" s="39">
        <v>11552</v>
      </c>
    </row>
    <row r="2432" spans="1:2" x14ac:dyDescent="0.25">
      <c r="A2432" s="14" t="s">
        <v>3129</v>
      </c>
      <c r="B2432" s="39">
        <v>11552</v>
      </c>
    </row>
    <row r="2433" spans="1:2" x14ac:dyDescent="0.25">
      <c r="A2433" s="16" t="s">
        <v>25</v>
      </c>
      <c r="B2433" s="41">
        <v>11552</v>
      </c>
    </row>
    <row r="2434" spans="1:2" x14ac:dyDescent="0.25">
      <c r="A2434" s="8" t="s">
        <v>1693</v>
      </c>
      <c r="B2434" s="39">
        <v>20685</v>
      </c>
    </row>
    <row r="2435" spans="1:2" x14ac:dyDescent="0.25">
      <c r="A2435" s="14" t="s">
        <v>1685</v>
      </c>
      <c r="B2435" s="39">
        <v>20685</v>
      </c>
    </row>
    <row r="2436" spans="1:2" x14ac:dyDescent="0.25">
      <c r="A2436" s="16" t="s">
        <v>25</v>
      </c>
      <c r="B2436" s="41">
        <v>20685</v>
      </c>
    </row>
    <row r="2437" spans="1:2" x14ac:dyDescent="0.25">
      <c r="A2437" s="8" t="s">
        <v>716</v>
      </c>
      <c r="B2437" s="39">
        <v>24178</v>
      </c>
    </row>
    <row r="2438" spans="1:2" x14ac:dyDescent="0.25">
      <c r="A2438" s="14" t="s">
        <v>709</v>
      </c>
      <c r="B2438" s="39">
        <v>24178</v>
      </c>
    </row>
    <row r="2439" spans="1:2" x14ac:dyDescent="0.25">
      <c r="A2439" s="16" t="s">
        <v>25</v>
      </c>
      <c r="B2439" s="41">
        <v>24178</v>
      </c>
    </row>
    <row r="2440" spans="1:2" x14ac:dyDescent="0.25">
      <c r="A2440" s="8" t="s">
        <v>2676</v>
      </c>
      <c r="B2440" s="39">
        <v>16118</v>
      </c>
    </row>
    <row r="2441" spans="1:2" x14ac:dyDescent="0.25">
      <c r="A2441" s="14" t="s">
        <v>2669</v>
      </c>
      <c r="B2441" s="39">
        <v>16118</v>
      </c>
    </row>
    <row r="2442" spans="1:2" x14ac:dyDescent="0.25">
      <c r="A2442" s="16" t="s">
        <v>25</v>
      </c>
      <c r="B2442" s="41">
        <v>16118</v>
      </c>
    </row>
    <row r="2443" spans="1:2" x14ac:dyDescent="0.25">
      <c r="A2443" s="8" t="s">
        <v>994</v>
      </c>
      <c r="B2443" s="39">
        <v>20198</v>
      </c>
    </row>
    <row r="2444" spans="1:2" x14ac:dyDescent="0.25">
      <c r="A2444" s="14" t="s">
        <v>986</v>
      </c>
      <c r="B2444" s="39">
        <v>20198</v>
      </c>
    </row>
    <row r="2445" spans="1:2" x14ac:dyDescent="0.25">
      <c r="A2445" s="15" t="s">
        <v>7992</v>
      </c>
      <c r="B2445" s="40">
        <v>2736</v>
      </c>
    </row>
    <row r="2446" spans="1:2" x14ac:dyDescent="0.25">
      <c r="A2446" s="16" t="s">
        <v>25</v>
      </c>
      <c r="B2446" s="41">
        <v>17462</v>
      </c>
    </row>
    <row r="2447" spans="1:2" x14ac:dyDescent="0.25">
      <c r="A2447" s="8" t="s">
        <v>4511</v>
      </c>
      <c r="B2447" s="39">
        <v>7463</v>
      </c>
    </row>
    <row r="2448" spans="1:2" x14ac:dyDescent="0.25">
      <c r="A2448" s="14" t="s">
        <v>4504</v>
      </c>
      <c r="B2448" s="39">
        <v>7463</v>
      </c>
    </row>
    <row r="2449" spans="1:2" x14ac:dyDescent="0.25">
      <c r="A2449" s="15" t="s">
        <v>7992</v>
      </c>
      <c r="B2449" s="40">
        <v>7463</v>
      </c>
    </row>
    <row r="2450" spans="1:2" x14ac:dyDescent="0.25">
      <c r="A2450" s="8" t="s">
        <v>241</v>
      </c>
      <c r="B2450" s="39">
        <v>11552</v>
      </c>
    </row>
    <row r="2451" spans="1:2" x14ac:dyDescent="0.25">
      <c r="A2451" s="14" t="s">
        <v>233</v>
      </c>
      <c r="B2451" s="39">
        <v>11552</v>
      </c>
    </row>
    <row r="2452" spans="1:2" x14ac:dyDescent="0.25">
      <c r="A2452" s="16" t="s">
        <v>25</v>
      </c>
      <c r="B2452" s="41">
        <v>11552</v>
      </c>
    </row>
    <row r="2453" spans="1:2" x14ac:dyDescent="0.25">
      <c r="A2453" s="8" t="s">
        <v>2712</v>
      </c>
      <c r="B2453" s="39">
        <v>47267</v>
      </c>
    </row>
    <row r="2454" spans="1:2" x14ac:dyDescent="0.25">
      <c r="A2454" s="14" t="s">
        <v>2703</v>
      </c>
      <c r="B2454" s="39">
        <v>47267</v>
      </c>
    </row>
    <row r="2455" spans="1:2" x14ac:dyDescent="0.25">
      <c r="A2455" s="15" t="s">
        <v>7992</v>
      </c>
      <c r="B2455" s="40">
        <v>47267</v>
      </c>
    </row>
    <row r="2456" spans="1:2" x14ac:dyDescent="0.25">
      <c r="A2456" s="8" t="s">
        <v>2721</v>
      </c>
      <c r="B2456" s="39">
        <v>13701</v>
      </c>
    </row>
    <row r="2457" spans="1:2" x14ac:dyDescent="0.25">
      <c r="A2457" s="14" t="s">
        <v>2713</v>
      </c>
      <c r="B2457" s="39">
        <v>13701</v>
      </c>
    </row>
    <row r="2458" spans="1:2" x14ac:dyDescent="0.25">
      <c r="A2458" s="16" t="s">
        <v>25</v>
      </c>
      <c r="B2458" s="41">
        <v>13701</v>
      </c>
    </row>
    <row r="2459" spans="1:2" x14ac:dyDescent="0.25">
      <c r="A2459" s="8" t="s">
        <v>4055</v>
      </c>
      <c r="B2459" s="39">
        <v>12439</v>
      </c>
    </row>
    <row r="2460" spans="1:2" x14ac:dyDescent="0.25">
      <c r="A2460" s="14" t="s">
        <v>4049</v>
      </c>
      <c r="B2460" s="39">
        <v>5473</v>
      </c>
    </row>
    <row r="2461" spans="1:2" x14ac:dyDescent="0.25">
      <c r="A2461" s="15" t="s">
        <v>7992</v>
      </c>
      <c r="B2461" s="40">
        <v>5473</v>
      </c>
    </row>
    <row r="2462" spans="1:2" x14ac:dyDescent="0.25">
      <c r="A2462" s="14" t="s">
        <v>7679</v>
      </c>
      <c r="B2462" s="39">
        <v>6966</v>
      </c>
    </row>
    <row r="2463" spans="1:2" x14ac:dyDescent="0.25">
      <c r="A2463" s="15" t="s">
        <v>7992</v>
      </c>
      <c r="B2463" s="40">
        <v>6966</v>
      </c>
    </row>
    <row r="2464" spans="1:2" x14ac:dyDescent="0.25">
      <c r="A2464" s="8" t="s">
        <v>7690</v>
      </c>
      <c r="B2464" s="39">
        <v>16170</v>
      </c>
    </row>
    <row r="2465" spans="1:2" x14ac:dyDescent="0.25">
      <c r="A2465" s="14" t="s">
        <v>7684</v>
      </c>
      <c r="B2465" s="39">
        <v>16170</v>
      </c>
    </row>
    <row r="2466" spans="1:2" x14ac:dyDescent="0.25">
      <c r="A2466" s="15" t="s">
        <v>7992</v>
      </c>
      <c r="B2466" s="40">
        <v>16170</v>
      </c>
    </row>
    <row r="2467" spans="1:2" x14ac:dyDescent="0.25">
      <c r="A2467" s="8" t="s">
        <v>2629</v>
      </c>
      <c r="B2467" s="39">
        <v>40296</v>
      </c>
    </row>
    <row r="2468" spans="1:2" x14ac:dyDescent="0.25">
      <c r="A2468" s="14" t="s">
        <v>2622</v>
      </c>
      <c r="B2468" s="39">
        <v>40296</v>
      </c>
    </row>
    <row r="2469" spans="1:2" x14ac:dyDescent="0.25">
      <c r="A2469" s="16" t="s">
        <v>25</v>
      </c>
      <c r="B2469" s="41">
        <v>40296</v>
      </c>
    </row>
    <row r="2470" spans="1:2" x14ac:dyDescent="0.25">
      <c r="A2470" s="8" t="s">
        <v>7470</v>
      </c>
      <c r="B2470" s="39">
        <v>24379</v>
      </c>
    </row>
    <row r="2471" spans="1:2" x14ac:dyDescent="0.25">
      <c r="A2471" s="14" t="s">
        <v>7463</v>
      </c>
      <c r="B2471" s="39">
        <v>24379</v>
      </c>
    </row>
    <row r="2472" spans="1:2" x14ac:dyDescent="0.25">
      <c r="A2472" s="15" t="s">
        <v>7992</v>
      </c>
      <c r="B2472" s="40">
        <v>24379</v>
      </c>
    </row>
    <row r="2473" spans="1:2" x14ac:dyDescent="0.25">
      <c r="A2473" s="8" t="s">
        <v>2514</v>
      </c>
      <c r="B2473" s="39">
        <v>7463</v>
      </c>
    </row>
    <row r="2474" spans="1:2" x14ac:dyDescent="0.25">
      <c r="A2474" s="14" t="s">
        <v>2506</v>
      </c>
      <c r="B2474" s="39">
        <v>2985</v>
      </c>
    </row>
    <row r="2475" spans="1:2" x14ac:dyDescent="0.25">
      <c r="A2475" s="15" t="s">
        <v>7992</v>
      </c>
      <c r="B2475" s="40">
        <v>2985</v>
      </c>
    </row>
    <row r="2476" spans="1:2" x14ac:dyDescent="0.25">
      <c r="A2476" s="14" t="s">
        <v>5779</v>
      </c>
      <c r="B2476" s="39">
        <v>4478</v>
      </c>
    </row>
    <row r="2477" spans="1:2" x14ac:dyDescent="0.25">
      <c r="A2477" s="15" t="s">
        <v>7992</v>
      </c>
      <c r="B2477" s="40">
        <v>4478</v>
      </c>
    </row>
    <row r="2478" spans="1:2" x14ac:dyDescent="0.25">
      <c r="A2478" s="8" t="s">
        <v>4450</v>
      </c>
      <c r="B2478" s="39">
        <v>17414</v>
      </c>
    </row>
    <row r="2479" spans="1:2" x14ac:dyDescent="0.25">
      <c r="A2479" s="14" t="s">
        <v>4443</v>
      </c>
      <c r="B2479" s="39">
        <v>17414</v>
      </c>
    </row>
    <row r="2480" spans="1:2" x14ac:dyDescent="0.25">
      <c r="A2480" s="15" t="s">
        <v>7992</v>
      </c>
      <c r="B2480" s="40">
        <v>17414</v>
      </c>
    </row>
    <row r="2481" spans="1:2" x14ac:dyDescent="0.25">
      <c r="A2481" s="8" t="s">
        <v>4897</v>
      </c>
      <c r="B2481" s="39">
        <v>4975</v>
      </c>
    </row>
    <row r="2482" spans="1:2" x14ac:dyDescent="0.25">
      <c r="A2482" s="14" t="s">
        <v>4892</v>
      </c>
      <c r="B2482" s="39">
        <v>4975</v>
      </c>
    </row>
    <row r="2483" spans="1:2" x14ac:dyDescent="0.25">
      <c r="A2483" s="15" t="s">
        <v>7992</v>
      </c>
      <c r="B2483" s="40">
        <v>4975</v>
      </c>
    </row>
    <row r="2484" spans="1:2" x14ac:dyDescent="0.25">
      <c r="A2484" s="8" t="s">
        <v>2760</v>
      </c>
      <c r="B2484" s="39">
        <v>16118</v>
      </c>
    </row>
    <row r="2485" spans="1:2" x14ac:dyDescent="0.25">
      <c r="A2485" s="14" t="s">
        <v>2750</v>
      </c>
      <c r="B2485" s="39">
        <v>16118</v>
      </c>
    </row>
    <row r="2486" spans="1:2" x14ac:dyDescent="0.25">
      <c r="A2486" s="16" t="s">
        <v>25</v>
      </c>
      <c r="B2486" s="41">
        <v>16118</v>
      </c>
    </row>
    <row r="2487" spans="1:2" x14ac:dyDescent="0.25">
      <c r="A2487" s="8" t="s">
        <v>6274</v>
      </c>
      <c r="B2487" s="39">
        <v>32130</v>
      </c>
    </row>
    <row r="2488" spans="1:2" x14ac:dyDescent="0.25">
      <c r="A2488" s="14" t="s">
        <v>6269</v>
      </c>
      <c r="B2488" s="39">
        <v>7253</v>
      </c>
    </row>
    <row r="2489" spans="1:2" x14ac:dyDescent="0.25">
      <c r="A2489" s="16" t="s">
        <v>25</v>
      </c>
      <c r="B2489" s="41">
        <v>7253</v>
      </c>
    </row>
    <row r="2490" spans="1:2" x14ac:dyDescent="0.25">
      <c r="A2490" s="14" t="s">
        <v>6275</v>
      </c>
      <c r="B2490" s="39">
        <v>24877</v>
      </c>
    </row>
    <row r="2491" spans="1:2" x14ac:dyDescent="0.25">
      <c r="A2491" s="15" t="s">
        <v>7992</v>
      </c>
      <c r="B2491" s="40">
        <v>24877</v>
      </c>
    </row>
    <row r="2492" spans="1:2" x14ac:dyDescent="0.25">
      <c r="A2492" s="8" t="s">
        <v>2749</v>
      </c>
      <c r="B2492" s="39">
        <v>5373</v>
      </c>
    </row>
    <row r="2493" spans="1:2" x14ac:dyDescent="0.25">
      <c r="A2493" s="14" t="s">
        <v>2739</v>
      </c>
      <c r="B2493" s="39">
        <v>5373</v>
      </c>
    </row>
    <row r="2494" spans="1:2" x14ac:dyDescent="0.25">
      <c r="A2494" s="16" t="s">
        <v>25</v>
      </c>
      <c r="B2494" s="41">
        <v>5373</v>
      </c>
    </row>
    <row r="2495" spans="1:2" x14ac:dyDescent="0.25">
      <c r="A2495" s="8" t="s">
        <v>3453</v>
      </c>
      <c r="B2495" s="39">
        <v>25386</v>
      </c>
    </row>
    <row r="2496" spans="1:2" x14ac:dyDescent="0.25">
      <c r="A2496" s="14" t="s">
        <v>3453</v>
      </c>
      <c r="B2496" s="39">
        <v>25386</v>
      </c>
    </row>
    <row r="2497" spans="1:2" x14ac:dyDescent="0.25">
      <c r="A2497" s="16" t="s">
        <v>25</v>
      </c>
      <c r="B2497" s="41">
        <v>25386</v>
      </c>
    </row>
    <row r="2498" spans="1:2" x14ac:dyDescent="0.25">
      <c r="A2498" s="8" t="s">
        <v>873</v>
      </c>
      <c r="B2498" s="39">
        <v>2985</v>
      </c>
    </row>
    <row r="2499" spans="1:2" x14ac:dyDescent="0.25">
      <c r="A2499" s="14" t="s">
        <v>864</v>
      </c>
      <c r="B2499" s="39">
        <v>2985</v>
      </c>
    </row>
    <row r="2500" spans="1:2" x14ac:dyDescent="0.25">
      <c r="A2500" s="15" t="s">
        <v>7992</v>
      </c>
      <c r="B2500" s="40">
        <v>2985</v>
      </c>
    </row>
    <row r="2501" spans="1:2" x14ac:dyDescent="0.25">
      <c r="A2501" s="8" t="s">
        <v>2768</v>
      </c>
      <c r="B2501" s="39">
        <v>8059</v>
      </c>
    </row>
    <row r="2502" spans="1:2" x14ac:dyDescent="0.25">
      <c r="A2502" s="14" t="s">
        <v>2761</v>
      </c>
      <c r="B2502" s="39">
        <v>8059</v>
      </c>
    </row>
    <row r="2503" spans="1:2" x14ac:dyDescent="0.25">
      <c r="A2503" s="16" t="s">
        <v>25</v>
      </c>
      <c r="B2503" s="41">
        <v>8059</v>
      </c>
    </row>
    <row r="2504" spans="1:2" x14ac:dyDescent="0.25">
      <c r="A2504" s="8" t="s">
        <v>2776</v>
      </c>
      <c r="B2504" s="39">
        <v>6468</v>
      </c>
    </row>
    <row r="2505" spans="1:2" x14ac:dyDescent="0.25">
      <c r="A2505" s="14" t="s">
        <v>2769</v>
      </c>
      <c r="B2505" s="39">
        <v>6468</v>
      </c>
    </row>
    <row r="2506" spans="1:2" x14ac:dyDescent="0.25">
      <c r="A2506" s="15" t="s">
        <v>7992</v>
      </c>
      <c r="B2506" s="40">
        <v>6468</v>
      </c>
    </row>
    <row r="2507" spans="1:2" x14ac:dyDescent="0.25">
      <c r="A2507" s="8" t="s">
        <v>6805</v>
      </c>
      <c r="B2507" s="39">
        <v>5970</v>
      </c>
    </row>
    <row r="2508" spans="1:2" x14ac:dyDescent="0.25">
      <c r="A2508" s="14" t="s">
        <v>6799</v>
      </c>
      <c r="B2508" s="39">
        <v>5970</v>
      </c>
    </row>
    <row r="2509" spans="1:2" x14ac:dyDescent="0.25">
      <c r="A2509" s="15" t="s">
        <v>7992</v>
      </c>
      <c r="B2509" s="40">
        <v>5970</v>
      </c>
    </row>
    <row r="2510" spans="1:2" x14ac:dyDescent="0.25">
      <c r="A2510" s="8" t="s">
        <v>7659</v>
      </c>
      <c r="B2510" s="39">
        <v>13434</v>
      </c>
    </row>
    <row r="2511" spans="1:2" x14ac:dyDescent="0.25">
      <c r="A2511" s="14" t="s">
        <v>7652</v>
      </c>
      <c r="B2511" s="39">
        <v>13434</v>
      </c>
    </row>
    <row r="2512" spans="1:2" x14ac:dyDescent="0.25">
      <c r="A2512" s="15" t="s">
        <v>7992</v>
      </c>
      <c r="B2512" s="40">
        <v>13434</v>
      </c>
    </row>
    <row r="2513" spans="1:2" x14ac:dyDescent="0.25">
      <c r="A2513" s="8" t="s">
        <v>6467</v>
      </c>
      <c r="B2513" s="39">
        <v>10477</v>
      </c>
    </row>
    <row r="2514" spans="1:2" x14ac:dyDescent="0.25">
      <c r="A2514" s="14" t="s">
        <v>6461</v>
      </c>
      <c r="B2514" s="39">
        <v>10477</v>
      </c>
    </row>
    <row r="2515" spans="1:2" x14ac:dyDescent="0.25">
      <c r="A2515" s="16" t="s">
        <v>25</v>
      </c>
      <c r="B2515" s="41">
        <v>10477</v>
      </c>
    </row>
    <row r="2516" spans="1:2" x14ac:dyDescent="0.25">
      <c r="A2516" s="8" t="s">
        <v>1953</v>
      </c>
      <c r="B2516" s="39">
        <v>20150</v>
      </c>
    </row>
    <row r="2517" spans="1:2" x14ac:dyDescent="0.25">
      <c r="A2517" s="14" t="s">
        <v>1946</v>
      </c>
      <c r="B2517" s="39">
        <v>20150</v>
      </c>
    </row>
    <row r="2518" spans="1:2" x14ac:dyDescent="0.25">
      <c r="A2518" s="15" t="s">
        <v>7992</v>
      </c>
      <c r="B2518" s="40">
        <v>20150</v>
      </c>
    </row>
    <row r="2519" spans="1:2" x14ac:dyDescent="0.25">
      <c r="A2519" s="8" t="s">
        <v>1050</v>
      </c>
      <c r="B2519" s="39">
        <v>10074</v>
      </c>
    </row>
    <row r="2520" spans="1:2" x14ac:dyDescent="0.25">
      <c r="A2520" s="14" t="s">
        <v>1043</v>
      </c>
      <c r="B2520" s="39">
        <v>10074</v>
      </c>
    </row>
    <row r="2521" spans="1:2" x14ac:dyDescent="0.25">
      <c r="A2521" s="16" t="s">
        <v>25</v>
      </c>
      <c r="B2521" s="41">
        <v>10074</v>
      </c>
    </row>
    <row r="2522" spans="1:2" x14ac:dyDescent="0.25">
      <c r="A2522" s="8" t="s">
        <v>4703</v>
      </c>
      <c r="B2522" s="39">
        <v>20148</v>
      </c>
    </row>
    <row r="2523" spans="1:2" x14ac:dyDescent="0.25">
      <c r="A2523" s="14" t="s">
        <v>4694</v>
      </c>
      <c r="B2523" s="39">
        <v>20148</v>
      </c>
    </row>
    <row r="2524" spans="1:2" x14ac:dyDescent="0.25">
      <c r="A2524" s="16" t="s">
        <v>25</v>
      </c>
      <c r="B2524" s="41">
        <v>20148</v>
      </c>
    </row>
    <row r="2525" spans="1:2" x14ac:dyDescent="0.25">
      <c r="A2525" s="8" t="s">
        <v>2834</v>
      </c>
      <c r="B2525" s="39">
        <v>40143</v>
      </c>
    </row>
    <row r="2526" spans="1:2" x14ac:dyDescent="0.25">
      <c r="A2526" s="14" t="s">
        <v>7256</v>
      </c>
      <c r="B2526" s="39">
        <v>13682</v>
      </c>
    </row>
    <row r="2527" spans="1:2" x14ac:dyDescent="0.25">
      <c r="A2527" s="15" t="s">
        <v>7992</v>
      </c>
      <c r="B2527" s="40">
        <v>13682</v>
      </c>
    </row>
    <row r="2528" spans="1:2" x14ac:dyDescent="0.25">
      <c r="A2528" s="14" t="s">
        <v>2827</v>
      </c>
      <c r="B2528" s="39">
        <v>26461</v>
      </c>
    </row>
    <row r="2529" spans="1:2" x14ac:dyDescent="0.25">
      <c r="A2529" s="16" t="s">
        <v>25</v>
      </c>
      <c r="B2529" s="41">
        <v>26461</v>
      </c>
    </row>
    <row r="2530" spans="1:2" x14ac:dyDescent="0.25">
      <c r="A2530" s="8" t="s">
        <v>7924</v>
      </c>
      <c r="B2530" s="39">
        <v>17414</v>
      </c>
    </row>
    <row r="2531" spans="1:2" x14ac:dyDescent="0.25">
      <c r="A2531" s="14" t="s">
        <v>7918</v>
      </c>
      <c r="B2531" s="39">
        <v>17414</v>
      </c>
    </row>
    <row r="2532" spans="1:2" x14ac:dyDescent="0.25">
      <c r="A2532" s="15" t="s">
        <v>7992</v>
      </c>
      <c r="B2532" s="40">
        <v>17414</v>
      </c>
    </row>
    <row r="2533" spans="1:2" x14ac:dyDescent="0.25">
      <c r="A2533" s="8" t="s">
        <v>7638</v>
      </c>
      <c r="B2533" s="39">
        <v>16118</v>
      </c>
    </row>
    <row r="2534" spans="1:2" x14ac:dyDescent="0.25">
      <c r="A2534" s="14" t="s">
        <v>7633</v>
      </c>
      <c r="B2534" s="39">
        <v>16118</v>
      </c>
    </row>
    <row r="2535" spans="1:2" x14ac:dyDescent="0.25">
      <c r="A2535" s="16" t="s">
        <v>25</v>
      </c>
      <c r="B2535" s="41">
        <v>16118</v>
      </c>
    </row>
    <row r="2536" spans="1:2" x14ac:dyDescent="0.25">
      <c r="A2536" s="8" t="s">
        <v>2483</v>
      </c>
      <c r="B2536" s="39">
        <v>7463</v>
      </c>
    </row>
    <row r="2537" spans="1:2" x14ac:dyDescent="0.25">
      <c r="A2537" s="14" t="s">
        <v>2476</v>
      </c>
      <c r="B2537" s="39">
        <v>7463</v>
      </c>
    </row>
    <row r="2538" spans="1:2" x14ac:dyDescent="0.25">
      <c r="A2538" s="15" t="s">
        <v>7992</v>
      </c>
      <c r="B2538" s="40">
        <v>7463</v>
      </c>
    </row>
    <row r="2539" spans="1:2" x14ac:dyDescent="0.25">
      <c r="A2539" s="8" t="s">
        <v>276</v>
      </c>
      <c r="B2539" s="39">
        <v>16118</v>
      </c>
    </row>
    <row r="2540" spans="1:2" x14ac:dyDescent="0.25">
      <c r="A2540" s="14" t="s">
        <v>268</v>
      </c>
      <c r="B2540" s="39">
        <v>16118</v>
      </c>
    </row>
    <row r="2541" spans="1:2" x14ac:dyDescent="0.25">
      <c r="A2541" s="16" t="s">
        <v>25</v>
      </c>
      <c r="B2541" s="41">
        <v>16118</v>
      </c>
    </row>
    <row r="2542" spans="1:2" x14ac:dyDescent="0.25">
      <c r="A2542" s="8" t="s">
        <v>6370</v>
      </c>
      <c r="B2542" s="39">
        <v>9702</v>
      </c>
    </row>
    <row r="2543" spans="1:2" x14ac:dyDescent="0.25">
      <c r="A2543" s="14" t="s">
        <v>6363</v>
      </c>
      <c r="B2543" s="39">
        <v>9702</v>
      </c>
    </row>
    <row r="2544" spans="1:2" x14ac:dyDescent="0.25">
      <c r="A2544" s="15" t="s">
        <v>7992</v>
      </c>
      <c r="B2544" s="40">
        <v>9702</v>
      </c>
    </row>
    <row r="2545" spans="1:2" x14ac:dyDescent="0.25">
      <c r="A2545" s="8" t="s">
        <v>6054</v>
      </c>
      <c r="B2545" s="39">
        <v>14926</v>
      </c>
    </row>
    <row r="2546" spans="1:2" x14ac:dyDescent="0.25">
      <c r="A2546" s="14" t="s">
        <v>6054</v>
      </c>
      <c r="B2546" s="39">
        <v>14926</v>
      </c>
    </row>
    <row r="2547" spans="1:2" x14ac:dyDescent="0.25">
      <c r="A2547" s="15" t="s">
        <v>7992</v>
      </c>
      <c r="B2547" s="40">
        <v>14926</v>
      </c>
    </row>
    <row r="2548" spans="1:2" x14ac:dyDescent="0.25">
      <c r="A2548" s="8" t="s">
        <v>7203</v>
      </c>
      <c r="B2548" s="39">
        <v>14775</v>
      </c>
    </row>
    <row r="2549" spans="1:2" x14ac:dyDescent="0.25">
      <c r="A2549" s="14" t="s">
        <v>7197</v>
      </c>
      <c r="B2549" s="39">
        <v>14775</v>
      </c>
    </row>
    <row r="2550" spans="1:2" x14ac:dyDescent="0.25">
      <c r="A2550" s="16" t="s">
        <v>25</v>
      </c>
      <c r="B2550" s="41">
        <v>14775</v>
      </c>
    </row>
    <row r="2551" spans="1:2" x14ac:dyDescent="0.25">
      <c r="A2551" s="8" t="s">
        <v>3835</v>
      </c>
      <c r="B2551" s="39">
        <v>20148</v>
      </c>
    </row>
    <row r="2552" spans="1:2" x14ac:dyDescent="0.25">
      <c r="A2552" s="14" t="s">
        <v>3827</v>
      </c>
      <c r="B2552" s="39">
        <v>20148</v>
      </c>
    </row>
    <row r="2553" spans="1:2" x14ac:dyDescent="0.25">
      <c r="A2553" s="16" t="s">
        <v>25</v>
      </c>
      <c r="B2553" s="41">
        <v>20148</v>
      </c>
    </row>
    <row r="2554" spans="1:2" x14ac:dyDescent="0.25">
      <c r="A2554" s="8" t="s">
        <v>2505</v>
      </c>
      <c r="B2554" s="39">
        <v>22566</v>
      </c>
    </row>
    <row r="2555" spans="1:2" x14ac:dyDescent="0.25">
      <c r="A2555" s="14" t="s">
        <v>2499</v>
      </c>
      <c r="B2555" s="39">
        <v>22566</v>
      </c>
    </row>
    <row r="2556" spans="1:2" x14ac:dyDescent="0.25">
      <c r="A2556" s="16" t="s">
        <v>25</v>
      </c>
      <c r="B2556" s="41">
        <v>22566</v>
      </c>
    </row>
    <row r="2557" spans="1:2" x14ac:dyDescent="0.25">
      <c r="A2557" s="8" t="s">
        <v>529</v>
      </c>
      <c r="B2557" s="39">
        <v>15447</v>
      </c>
    </row>
    <row r="2558" spans="1:2" x14ac:dyDescent="0.25">
      <c r="A2558" s="14" t="s">
        <v>521</v>
      </c>
      <c r="B2558" s="39">
        <v>15447</v>
      </c>
    </row>
    <row r="2559" spans="1:2" x14ac:dyDescent="0.25">
      <c r="A2559" s="16" t="s">
        <v>25</v>
      </c>
      <c r="B2559" s="41">
        <v>15447</v>
      </c>
    </row>
    <row r="2560" spans="1:2" x14ac:dyDescent="0.25">
      <c r="A2560" s="8" t="s">
        <v>6562</v>
      </c>
      <c r="B2560" s="39">
        <v>22389</v>
      </c>
    </row>
    <row r="2561" spans="1:2" x14ac:dyDescent="0.25">
      <c r="A2561" s="14" t="s">
        <v>6554</v>
      </c>
      <c r="B2561" s="39">
        <v>22389</v>
      </c>
    </row>
    <row r="2562" spans="1:2" x14ac:dyDescent="0.25">
      <c r="A2562" s="15" t="s">
        <v>7992</v>
      </c>
      <c r="B2562" s="40">
        <v>22389</v>
      </c>
    </row>
    <row r="2563" spans="1:2" x14ac:dyDescent="0.25">
      <c r="A2563" s="8" t="s">
        <v>6582</v>
      </c>
      <c r="B2563" s="39">
        <v>25375</v>
      </c>
    </row>
    <row r="2564" spans="1:2" x14ac:dyDescent="0.25">
      <c r="A2564" s="14" t="s">
        <v>6575</v>
      </c>
      <c r="B2564" s="39">
        <v>25375</v>
      </c>
    </row>
    <row r="2565" spans="1:2" x14ac:dyDescent="0.25">
      <c r="A2565" s="15" t="s">
        <v>7992</v>
      </c>
      <c r="B2565" s="40">
        <v>25375</v>
      </c>
    </row>
    <row r="2566" spans="1:2" x14ac:dyDescent="0.25">
      <c r="A2566" s="8" t="s">
        <v>7028</v>
      </c>
      <c r="B2566" s="39">
        <v>24628</v>
      </c>
    </row>
    <row r="2567" spans="1:2" x14ac:dyDescent="0.25">
      <c r="A2567" s="14" t="s">
        <v>7022</v>
      </c>
      <c r="B2567" s="39">
        <v>24628</v>
      </c>
    </row>
    <row r="2568" spans="1:2" x14ac:dyDescent="0.25">
      <c r="A2568" s="15" t="s">
        <v>7992</v>
      </c>
      <c r="B2568" s="40">
        <v>24628</v>
      </c>
    </row>
    <row r="2569" spans="1:2" x14ac:dyDescent="0.25">
      <c r="A2569" s="8" t="s">
        <v>1493</v>
      </c>
      <c r="B2569" s="39">
        <v>4975</v>
      </c>
    </row>
    <row r="2570" spans="1:2" x14ac:dyDescent="0.25">
      <c r="A2570" s="14" t="s">
        <v>1486</v>
      </c>
      <c r="B2570" s="39">
        <v>4975</v>
      </c>
    </row>
    <row r="2571" spans="1:2" x14ac:dyDescent="0.25">
      <c r="A2571" s="15" t="s">
        <v>7992</v>
      </c>
      <c r="B2571" s="40">
        <v>4975</v>
      </c>
    </row>
    <row r="2572" spans="1:2" x14ac:dyDescent="0.25">
      <c r="A2572" s="8" t="s">
        <v>7308</v>
      </c>
      <c r="B2572" s="39">
        <v>5970</v>
      </c>
    </row>
    <row r="2573" spans="1:2" x14ac:dyDescent="0.25">
      <c r="A2573" s="14" t="s">
        <v>7308</v>
      </c>
      <c r="B2573" s="39">
        <v>5970</v>
      </c>
    </row>
    <row r="2574" spans="1:2" x14ac:dyDescent="0.25">
      <c r="A2574" s="15" t="s">
        <v>7992</v>
      </c>
      <c r="B2574" s="40">
        <v>5970</v>
      </c>
    </row>
    <row r="2575" spans="1:2" x14ac:dyDescent="0.25">
      <c r="A2575" s="8" t="s">
        <v>1607</v>
      </c>
      <c r="B2575" s="39">
        <v>11692</v>
      </c>
    </row>
    <row r="2576" spans="1:2" x14ac:dyDescent="0.25">
      <c r="A2576" s="14" t="s">
        <v>1601</v>
      </c>
      <c r="B2576" s="39">
        <v>4975</v>
      </c>
    </row>
    <row r="2577" spans="1:2" x14ac:dyDescent="0.25">
      <c r="A2577" s="15" t="s">
        <v>7992</v>
      </c>
      <c r="B2577" s="40">
        <v>4975</v>
      </c>
    </row>
    <row r="2578" spans="1:2" x14ac:dyDescent="0.25">
      <c r="A2578" s="14" t="s">
        <v>7667</v>
      </c>
      <c r="B2578" s="39">
        <v>6717</v>
      </c>
    </row>
    <row r="2579" spans="1:2" x14ac:dyDescent="0.25">
      <c r="A2579" s="15" t="s">
        <v>7992</v>
      </c>
      <c r="B2579" s="40">
        <v>6717</v>
      </c>
    </row>
    <row r="2580" spans="1:2" x14ac:dyDescent="0.25">
      <c r="A2580" s="8" t="s">
        <v>1578</v>
      </c>
      <c r="B2580" s="39">
        <v>10945</v>
      </c>
    </row>
    <row r="2581" spans="1:2" x14ac:dyDescent="0.25">
      <c r="A2581" s="14" t="s">
        <v>1571</v>
      </c>
      <c r="B2581" s="39">
        <v>5970</v>
      </c>
    </row>
    <row r="2582" spans="1:2" x14ac:dyDescent="0.25">
      <c r="A2582" s="15" t="s">
        <v>7992</v>
      </c>
      <c r="B2582" s="40">
        <v>5970</v>
      </c>
    </row>
    <row r="2583" spans="1:2" x14ac:dyDescent="0.25">
      <c r="A2583" s="14" t="s">
        <v>3667</v>
      </c>
      <c r="B2583" s="39">
        <v>4975</v>
      </c>
    </row>
    <row r="2584" spans="1:2" x14ac:dyDescent="0.25">
      <c r="A2584" s="15" t="s">
        <v>7992</v>
      </c>
      <c r="B2584" s="40">
        <v>4975</v>
      </c>
    </row>
    <row r="2585" spans="1:2" x14ac:dyDescent="0.25">
      <c r="A2585" s="8" t="s">
        <v>6475</v>
      </c>
      <c r="B2585" s="39">
        <v>9204</v>
      </c>
    </row>
    <row r="2586" spans="1:2" x14ac:dyDescent="0.25">
      <c r="A2586" s="14" t="s">
        <v>6468</v>
      </c>
      <c r="B2586" s="39">
        <v>9204</v>
      </c>
    </row>
    <row r="2587" spans="1:2" x14ac:dyDescent="0.25">
      <c r="A2587" s="15" t="s">
        <v>7992</v>
      </c>
      <c r="B2587" s="40">
        <v>9204</v>
      </c>
    </row>
    <row r="2588" spans="1:2" x14ac:dyDescent="0.25">
      <c r="A2588" s="8" t="s">
        <v>6065</v>
      </c>
      <c r="B2588" s="39">
        <v>65427</v>
      </c>
    </row>
    <row r="2589" spans="1:2" x14ac:dyDescent="0.25">
      <c r="A2589" s="14" t="s">
        <v>6455</v>
      </c>
      <c r="B2589" s="39">
        <v>25872</v>
      </c>
    </row>
    <row r="2590" spans="1:2" x14ac:dyDescent="0.25">
      <c r="A2590" s="15" t="s">
        <v>7992</v>
      </c>
      <c r="B2590" s="40">
        <v>25872</v>
      </c>
    </row>
    <row r="2591" spans="1:2" x14ac:dyDescent="0.25">
      <c r="A2591" s="14" t="s">
        <v>6285</v>
      </c>
      <c r="B2591" s="39">
        <v>22887</v>
      </c>
    </row>
    <row r="2592" spans="1:2" x14ac:dyDescent="0.25">
      <c r="A2592" s="15" t="s">
        <v>7992</v>
      </c>
      <c r="B2592" s="40">
        <v>22887</v>
      </c>
    </row>
    <row r="2593" spans="1:2" x14ac:dyDescent="0.25">
      <c r="A2593" s="14" t="s">
        <v>6060</v>
      </c>
      <c r="B2593" s="39">
        <v>16668</v>
      </c>
    </row>
    <row r="2594" spans="1:2" x14ac:dyDescent="0.25">
      <c r="A2594" s="15" t="s">
        <v>7992</v>
      </c>
      <c r="B2594" s="40">
        <v>16668</v>
      </c>
    </row>
    <row r="2595" spans="1:2" x14ac:dyDescent="0.25">
      <c r="A2595" s="8" t="s">
        <v>1500</v>
      </c>
      <c r="B2595" s="39">
        <v>20551</v>
      </c>
    </row>
    <row r="2596" spans="1:2" x14ac:dyDescent="0.25">
      <c r="A2596" s="14" t="s">
        <v>1500</v>
      </c>
      <c r="B2596" s="39">
        <v>20551</v>
      </c>
    </row>
    <row r="2597" spans="1:2" x14ac:dyDescent="0.25">
      <c r="A2597" s="16" t="s">
        <v>25</v>
      </c>
      <c r="B2597" s="41">
        <v>20551</v>
      </c>
    </row>
    <row r="2598" spans="1:2" x14ac:dyDescent="0.25">
      <c r="A2598" s="8" t="s">
        <v>3549</v>
      </c>
      <c r="B2598" s="39">
        <v>4975</v>
      </c>
    </row>
    <row r="2599" spans="1:2" x14ac:dyDescent="0.25">
      <c r="A2599" s="14" t="s">
        <v>3549</v>
      </c>
      <c r="B2599" s="39">
        <v>4975</v>
      </c>
    </row>
    <row r="2600" spans="1:2" x14ac:dyDescent="0.25">
      <c r="A2600" s="15" t="s">
        <v>7992</v>
      </c>
      <c r="B2600" s="40">
        <v>4975</v>
      </c>
    </row>
    <row r="2601" spans="1:2" x14ac:dyDescent="0.25">
      <c r="A2601" s="8" t="s">
        <v>6419</v>
      </c>
      <c r="B2601" s="39">
        <v>7961</v>
      </c>
    </row>
    <row r="2602" spans="1:2" x14ac:dyDescent="0.25">
      <c r="A2602" s="14" t="s">
        <v>6419</v>
      </c>
      <c r="B2602" s="39">
        <v>7961</v>
      </c>
    </row>
    <row r="2603" spans="1:2" x14ac:dyDescent="0.25">
      <c r="A2603" s="15" t="s">
        <v>7992</v>
      </c>
      <c r="B2603" s="40">
        <v>7961</v>
      </c>
    </row>
    <row r="2604" spans="1:2" x14ac:dyDescent="0.25">
      <c r="A2604" s="8" t="s">
        <v>5470</v>
      </c>
      <c r="B2604" s="39">
        <v>2985</v>
      </c>
    </row>
    <row r="2605" spans="1:2" x14ac:dyDescent="0.25">
      <c r="A2605" s="14" t="s">
        <v>5470</v>
      </c>
      <c r="B2605" s="39">
        <v>2985</v>
      </c>
    </row>
    <row r="2606" spans="1:2" x14ac:dyDescent="0.25">
      <c r="A2606" s="15" t="s">
        <v>7992</v>
      </c>
      <c r="B2606" s="40">
        <v>2985</v>
      </c>
    </row>
    <row r="2607" spans="1:2" x14ac:dyDescent="0.25">
      <c r="A2607" s="8" t="s">
        <v>5403</v>
      </c>
      <c r="B2607" s="39">
        <v>16916</v>
      </c>
    </row>
    <row r="2608" spans="1:2" x14ac:dyDescent="0.25">
      <c r="A2608" s="14" t="s">
        <v>5398</v>
      </c>
      <c r="B2608" s="39">
        <v>16916</v>
      </c>
    </row>
    <row r="2609" spans="1:2" x14ac:dyDescent="0.25">
      <c r="A2609" s="15" t="s">
        <v>7992</v>
      </c>
      <c r="B2609" s="40">
        <v>16916</v>
      </c>
    </row>
    <row r="2610" spans="1:2" x14ac:dyDescent="0.25">
      <c r="A2610" s="8" t="s">
        <v>3390</v>
      </c>
      <c r="B2610" s="39">
        <v>19902</v>
      </c>
    </row>
    <row r="2611" spans="1:2" x14ac:dyDescent="0.25">
      <c r="A2611" s="14" t="s">
        <v>3382</v>
      </c>
      <c r="B2611" s="39">
        <v>19902</v>
      </c>
    </row>
    <row r="2612" spans="1:2" x14ac:dyDescent="0.25">
      <c r="A2612" s="15" t="s">
        <v>7992</v>
      </c>
      <c r="B2612" s="40">
        <v>19902</v>
      </c>
    </row>
    <row r="2613" spans="1:2" x14ac:dyDescent="0.25">
      <c r="A2613" s="8" t="s">
        <v>5610</v>
      </c>
      <c r="B2613" s="39">
        <v>10946</v>
      </c>
    </row>
    <row r="2614" spans="1:2" x14ac:dyDescent="0.25">
      <c r="A2614" s="14" t="s">
        <v>5604</v>
      </c>
      <c r="B2614" s="39">
        <v>10946</v>
      </c>
    </row>
    <row r="2615" spans="1:2" x14ac:dyDescent="0.25">
      <c r="A2615" s="15" t="s">
        <v>7992</v>
      </c>
      <c r="B2615" s="40">
        <v>10946</v>
      </c>
    </row>
    <row r="2616" spans="1:2" x14ac:dyDescent="0.25">
      <c r="A2616" s="8" t="s">
        <v>4247</v>
      </c>
      <c r="B2616" s="39">
        <v>39254</v>
      </c>
    </row>
    <row r="2617" spans="1:2" x14ac:dyDescent="0.25">
      <c r="A2617" s="14" t="s">
        <v>4247</v>
      </c>
      <c r="B2617" s="39">
        <v>39254</v>
      </c>
    </row>
    <row r="2618" spans="1:2" x14ac:dyDescent="0.25">
      <c r="A2618" s="15" t="s">
        <v>7992</v>
      </c>
      <c r="B2618" s="40">
        <v>23136</v>
      </c>
    </row>
    <row r="2619" spans="1:2" x14ac:dyDescent="0.25">
      <c r="A2619" s="16" t="s">
        <v>25</v>
      </c>
      <c r="B2619" s="41">
        <v>16118</v>
      </c>
    </row>
    <row r="2620" spans="1:2" x14ac:dyDescent="0.25">
      <c r="A2620" s="8" t="s">
        <v>3466</v>
      </c>
      <c r="B2620" s="39">
        <v>40746</v>
      </c>
    </row>
    <row r="2621" spans="1:2" x14ac:dyDescent="0.25">
      <c r="A2621" s="14" t="s">
        <v>3460</v>
      </c>
      <c r="B2621" s="39">
        <v>24628</v>
      </c>
    </row>
    <row r="2622" spans="1:2" x14ac:dyDescent="0.25">
      <c r="A2622" s="15" t="s">
        <v>7992</v>
      </c>
      <c r="B2622" s="40">
        <v>24628</v>
      </c>
    </row>
    <row r="2623" spans="1:2" x14ac:dyDescent="0.25">
      <c r="A2623" s="14" t="s">
        <v>3467</v>
      </c>
      <c r="B2623" s="39">
        <v>16118</v>
      </c>
    </row>
    <row r="2624" spans="1:2" x14ac:dyDescent="0.25">
      <c r="A2624" s="16" t="s">
        <v>25</v>
      </c>
      <c r="B2624" s="41">
        <v>16118</v>
      </c>
    </row>
    <row r="2625" spans="1:2" x14ac:dyDescent="0.25">
      <c r="A2625" s="8" t="s">
        <v>7828</v>
      </c>
      <c r="B2625" s="39">
        <v>16419</v>
      </c>
    </row>
    <row r="2626" spans="1:2" x14ac:dyDescent="0.25">
      <c r="A2626" s="14" t="s">
        <v>7821</v>
      </c>
      <c r="B2626" s="39">
        <v>16419</v>
      </c>
    </row>
    <row r="2627" spans="1:2" x14ac:dyDescent="0.25">
      <c r="A2627" s="15" t="s">
        <v>7992</v>
      </c>
      <c r="B2627" s="40">
        <v>16419</v>
      </c>
    </row>
    <row r="2628" spans="1:2" x14ac:dyDescent="0.25">
      <c r="A2628" s="8" t="s">
        <v>7925</v>
      </c>
      <c r="B2628" s="39">
        <v>24877</v>
      </c>
    </row>
    <row r="2629" spans="1:2" x14ac:dyDescent="0.25">
      <c r="A2629" s="14" t="s">
        <v>7925</v>
      </c>
      <c r="B2629" s="39">
        <v>24877</v>
      </c>
    </row>
    <row r="2630" spans="1:2" x14ac:dyDescent="0.25">
      <c r="A2630" s="15" t="s">
        <v>7992</v>
      </c>
      <c r="B2630" s="40">
        <v>24877</v>
      </c>
    </row>
    <row r="2631" spans="1:2" x14ac:dyDescent="0.25">
      <c r="A2631" s="8" t="s">
        <v>893</v>
      </c>
      <c r="B2631" s="39">
        <v>18805</v>
      </c>
    </row>
    <row r="2632" spans="1:2" x14ac:dyDescent="0.25">
      <c r="A2632" s="14" t="s">
        <v>885</v>
      </c>
      <c r="B2632" s="39">
        <v>18805</v>
      </c>
    </row>
    <row r="2633" spans="1:2" x14ac:dyDescent="0.25">
      <c r="A2633" s="16" t="s">
        <v>25</v>
      </c>
      <c r="B2633" s="41">
        <v>18805</v>
      </c>
    </row>
    <row r="2634" spans="1:2" x14ac:dyDescent="0.25">
      <c r="A2634" s="8" t="s">
        <v>332</v>
      </c>
      <c r="B2634" s="39">
        <v>20685</v>
      </c>
    </row>
    <row r="2635" spans="1:2" x14ac:dyDescent="0.25">
      <c r="A2635" s="14" t="s">
        <v>324</v>
      </c>
      <c r="B2635" s="39">
        <v>20685</v>
      </c>
    </row>
    <row r="2636" spans="1:2" x14ac:dyDescent="0.25">
      <c r="A2636" s="16" t="s">
        <v>25</v>
      </c>
      <c r="B2636" s="41">
        <v>20685</v>
      </c>
    </row>
    <row r="2637" spans="1:2" x14ac:dyDescent="0.25">
      <c r="A2637" s="8" t="s">
        <v>5190</v>
      </c>
      <c r="B2637" s="39">
        <v>8865</v>
      </c>
    </row>
    <row r="2638" spans="1:2" x14ac:dyDescent="0.25">
      <c r="A2638" s="14" t="s">
        <v>5184</v>
      </c>
      <c r="B2638" s="39">
        <v>8865</v>
      </c>
    </row>
    <row r="2639" spans="1:2" x14ac:dyDescent="0.25">
      <c r="A2639" s="16" t="s">
        <v>25</v>
      </c>
      <c r="B2639" s="41">
        <v>8865</v>
      </c>
    </row>
    <row r="2640" spans="1:2" x14ac:dyDescent="0.25">
      <c r="A2640" s="8" t="s">
        <v>708</v>
      </c>
      <c r="B2640" s="39">
        <v>24178</v>
      </c>
    </row>
    <row r="2641" spans="1:2" x14ac:dyDescent="0.25">
      <c r="A2641" s="14" t="s">
        <v>701</v>
      </c>
      <c r="B2641" s="39">
        <v>24178</v>
      </c>
    </row>
    <row r="2642" spans="1:2" x14ac:dyDescent="0.25">
      <c r="A2642" s="16" t="s">
        <v>25</v>
      </c>
      <c r="B2642" s="41">
        <v>24178</v>
      </c>
    </row>
    <row r="2643" spans="1:2" x14ac:dyDescent="0.25">
      <c r="A2643" s="8" t="s">
        <v>3777</v>
      </c>
      <c r="B2643" s="39">
        <v>8059</v>
      </c>
    </row>
    <row r="2644" spans="1:2" x14ac:dyDescent="0.25">
      <c r="A2644" s="14" t="s">
        <v>3771</v>
      </c>
      <c r="B2644" s="39">
        <v>8059</v>
      </c>
    </row>
    <row r="2645" spans="1:2" x14ac:dyDescent="0.25">
      <c r="A2645" s="16" t="s">
        <v>25</v>
      </c>
      <c r="B2645" s="41">
        <v>8059</v>
      </c>
    </row>
    <row r="2646" spans="1:2" x14ac:dyDescent="0.25">
      <c r="A2646" s="8" t="s">
        <v>3408</v>
      </c>
      <c r="B2646" s="39">
        <v>15581</v>
      </c>
    </row>
    <row r="2647" spans="1:2" x14ac:dyDescent="0.25">
      <c r="A2647" s="14" t="s">
        <v>3401</v>
      </c>
      <c r="B2647" s="39">
        <v>15581</v>
      </c>
    </row>
    <row r="2648" spans="1:2" x14ac:dyDescent="0.25">
      <c r="A2648" s="16" t="s">
        <v>25</v>
      </c>
      <c r="B2648" s="41">
        <v>15581</v>
      </c>
    </row>
    <row r="2649" spans="1:2" x14ac:dyDescent="0.25">
      <c r="A2649" s="8" t="s">
        <v>5454</v>
      </c>
      <c r="B2649" s="39">
        <v>16118</v>
      </c>
    </row>
    <row r="2650" spans="1:2" x14ac:dyDescent="0.25">
      <c r="A2650" s="14" t="s">
        <v>5448</v>
      </c>
      <c r="B2650" s="39">
        <v>16118</v>
      </c>
    </row>
    <row r="2651" spans="1:2" x14ac:dyDescent="0.25">
      <c r="A2651" s="16" t="s">
        <v>25</v>
      </c>
      <c r="B2651" s="41">
        <v>16118</v>
      </c>
    </row>
    <row r="2652" spans="1:2" x14ac:dyDescent="0.25">
      <c r="A2652" s="8" t="s">
        <v>2536</v>
      </c>
      <c r="B2652" s="39">
        <v>14238</v>
      </c>
    </row>
    <row r="2653" spans="1:2" x14ac:dyDescent="0.25">
      <c r="A2653" s="14" t="s">
        <v>2536</v>
      </c>
      <c r="B2653" s="39">
        <v>14238</v>
      </c>
    </row>
    <row r="2654" spans="1:2" x14ac:dyDescent="0.25">
      <c r="A2654" s="16" t="s">
        <v>25</v>
      </c>
      <c r="B2654" s="41">
        <v>14238</v>
      </c>
    </row>
    <row r="2655" spans="1:2" x14ac:dyDescent="0.25">
      <c r="A2655" s="8" t="s">
        <v>4334</v>
      </c>
      <c r="B2655" s="39">
        <v>36165</v>
      </c>
    </row>
    <row r="2656" spans="1:2" x14ac:dyDescent="0.25">
      <c r="A2656" s="14" t="s">
        <v>4328</v>
      </c>
      <c r="B2656" s="39">
        <v>36165</v>
      </c>
    </row>
    <row r="2657" spans="1:2" x14ac:dyDescent="0.25">
      <c r="A2657" s="15" t="s">
        <v>7992</v>
      </c>
      <c r="B2657" s="40">
        <v>23136</v>
      </c>
    </row>
    <row r="2658" spans="1:2" x14ac:dyDescent="0.25">
      <c r="A2658" s="16" t="s">
        <v>25</v>
      </c>
      <c r="B2658" s="41">
        <v>13029</v>
      </c>
    </row>
    <row r="2659" spans="1:2" x14ac:dyDescent="0.25">
      <c r="A2659" s="8" t="s">
        <v>6239</v>
      </c>
      <c r="B2659" s="39">
        <v>9951</v>
      </c>
    </row>
    <row r="2660" spans="1:2" x14ac:dyDescent="0.25">
      <c r="A2660" s="14" t="s">
        <v>6233</v>
      </c>
      <c r="B2660" s="39">
        <v>9951</v>
      </c>
    </row>
    <row r="2661" spans="1:2" x14ac:dyDescent="0.25">
      <c r="A2661" s="15" t="s">
        <v>7992</v>
      </c>
      <c r="B2661" s="40">
        <v>9951</v>
      </c>
    </row>
    <row r="2662" spans="1:2" x14ac:dyDescent="0.25">
      <c r="A2662" s="8" t="s">
        <v>7846</v>
      </c>
      <c r="B2662" s="39">
        <v>20150</v>
      </c>
    </row>
    <row r="2663" spans="1:2" x14ac:dyDescent="0.25">
      <c r="A2663" s="14" t="s">
        <v>7841</v>
      </c>
      <c r="B2663" s="39">
        <v>20150</v>
      </c>
    </row>
    <row r="2664" spans="1:2" x14ac:dyDescent="0.25">
      <c r="A2664" s="15" t="s">
        <v>7992</v>
      </c>
      <c r="B2664" s="40">
        <v>20150</v>
      </c>
    </row>
    <row r="2665" spans="1:2" x14ac:dyDescent="0.25">
      <c r="A2665" s="8" t="s">
        <v>6755</v>
      </c>
      <c r="B2665" s="39">
        <v>18409</v>
      </c>
    </row>
    <row r="2666" spans="1:2" x14ac:dyDescent="0.25">
      <c r="A2666" s="14" t="s">
        <v>6750</v>
      </c>
      <c r="B2666" s="39">
        <v>18409</v>
      </c>
    </row>
    <row r="2667" spans="1:2" x14ac:dyDescent="0.25">
      <c r="A2667" s="15" t="s">
        <v>7992</v>
      </c>
      <c r="B2667" s="40">
        <v>18409</v>
      </c>
    </row>
    <row r="2668" spans="1:2" x14ac:dyDescent="0.25">
      <c r="A2668" s="8" t="s">
        <v>7644</v>
      </c>
      <c r="B2668" s="39">
        <v>31843</v>
      </c>
    </row>
    <row r="2669" spans="1:2" x14ac:dyDescent="0.25">
      <c r="A2669" s="14" t="s">
        <v>7639</v>
      </c>
      <c r="B2669" s="39">
        <v>31843</v>
      </c>
    </row>
    <row r="2670" spans="1:2" x14ac:dyDescent="0.25">
      <c r="A2670" s="15" t="s">
        <v>7992</v>
      </c>
      <c r="B2670" s="40">
        <v>31843</v>
      </c>
    </row>
    <row r="2671" spans="1:2" x14ac:dyDescent="0.25">
      <c r="A2671" s="8" t="s">
        <v>7738</v>
      </c>
      <c r="B2671" s="39">
        <v>15424</v>
      </c>
    </row>
    <row r="2672" spans="1:2" x14ac:dyDescent="0.25">
      <c r="A2672" s="14" t="s">
        <v>7732</v>
      </c>
      <c r="B2672" s="39">
        <v>15424</v>
      </c>
    </row>
    <row r="2673" spans="1:2" x14ac:dyDescent="0.25">
      <c r="A2673" s="15" t="s">
        <v>7992</v>
      </c>
      <c r="B2673" s="40">
        <v>15424</v>
      </c>
    </row>
    <row r="2674" spans="1:2" x14ac:dyDescent="0.25">
      <c r="A2674" s="8" t="s">
        <v>4136</v>
      </c>
      <c r="B2674" s="39">
        <v>10611</v>
      </c>
    </row>
    <row r="2675" spans="1:2" x14ac:dyDescent="0.25">
      <c r="A2675" s="14" t="s">
        <v>4128</v>
      </c>
      <c r="B2675" s="39">
        <v>10611</v>
      </c>
    </row>
    <row r="2676" spans="1:2" x14ac:dyDescent="0.25">
      <c r="A2676" s="16" t="s">
        <v>25</v>
      </c>
      <c r="B2676" s="41">
        <v>10611</v>
      </c>
    </row>
    <row r="2677" spans="1:2" x14ac:dyDescent="0.25">
      <c r="A2677" s="8" t="s">
        <v>5364</v>
      </c>
      <c r="B2677" s="39">
        <v>12626</v>
      </c>
    </row>
    <row r="2678" spans="1:2" x14ac:dyDescent="0.25">
      <c r="A2678" s="14" t="s">
        <v>5357</v>
      </c>
      <c r="B2678" s="39">
        <v>12626</v>
      </c>
    </row>
    <row r="2679" spans="1:2" x14ac:dyDescent="0.25">
      <c r="A2679" s="16" t="s">
        <v>25</v>
      </c>
      <c r="B2679" s="41">
        <v>12626</v>
      </c>
    </row>
    <row r="2680" spans="1:2" x14ac:dyDescent="0.25">
      <c r="A2680" s="8" t="s">
        <v>223</v>
      </c>
      <c r="B2680" s="39">
        <v>14775</v>
      </c>
    </row>
    <row r="2681" spans="1:2" x14ac:dyDescent="0.25">
      <c r="A2681" s="14" t="s">
        <v>215</v>
      </c>
      <c r="B2681" s="39">
        <v>14775</v>
      </c>
    </row>
    <row r="2682" spans="1:2" x14ac:dyDescent="0.25">
      <c r="A2682" s="16" t="s">
        <v>25</v>
      </c>
      <c r="B2682" s="41">
        <v>14775</v>
      </c>
    </row>
    <row r="2683" spans="1:2" x14ac:dyDescent="0.25">
      <c r="A2683" s="8" t="s">
        <v>4766</v>
      </c>
      <c r="B2683" s="39">
        <v>16118</v>
      </c>
    </row>
    <row r="2684" spans="1:2" x14ac:dyDescent="0.25">
      <c r="A2684" s="14" t="s">
        <v>4759</v>
      </c>
      <c r="B2684" s="39">
        <v>16118</v>
      </c>
    </row>
    <row r="2685" spans="1:2" x14ac:dyDescent="0.25">
      <c r="A2685" s="16" t="s">
        <v>25</v>
      </c>
      <c r="B2685" s="41">
        <v>16118</v>
      </c>
    </row>
    <row r="2686" spans="1:2" x14ac:dyDescent="0.25">
      <c r="A2686" s="8" t="s">
        <v>2966</v>
      </c>
      <c r="B2686" s="39">
        <v>10200</v>
      </c>
    </row>
    <row r="2687" spans="1:2" x14ac:dyDescent="0.25">
      <c r="A2687" s="14" t="s">
        <v>2966</v>
      </c>
      <c r="B2687" s="39">
        <v>10200</v>
      </c>
    </row>
    <row r="2688" spans="1:2" x14ac:dyDescent="0.25">
      <c r="A2688" s="15" t="s">
        <v>7992</v>
      </c>
      <c r="B2688" s="40">
        <v>10200</v>
      </c>
    </row>
    <row r="2689" spans="1:2" x14ac:dyDescent="0.25">
      <c r="A2689" s="8" t="s">
        <v>4547</v>
      </c>
      <c r="B2689" s="39">
        <v>17462</v>
      </c>
    </row>
    <row r="2690" spans="1:2" x14ac:dyDescent="0.25">
      <c r="A2690" s="14" t="s">
        <v>4542</v>
      </c>
      <c r="B2690" s="39">
        <v>17462</v>
      </c>
    </row>
    <row r="2691" spans="1:2" x14ac:dyDescent="0.25">
      <c r="A2691" s="16" t="s">
        <v>25</v>
      </c>
      <c r="B2691" s="41">
        <v>17462</v>
      </c>
    </row>
    <row r="2692" spans="1:2" x14ac:dyDescent="0.25">
      <c r="A2692" s="8" t="s">
        <v>2965</v>
      </c>
      <c r="B2692" s="39">
        <v>12760</v>
      </c>
    </row>
    <row r="2693" spans="1:2" x14ac:dyDescent="0.25">
      <c r="A2693" s="14" t="s">
        <v>2957</v>
      </c>
      <c r="B2693" s="39">
        <v>12760</v>
      </c>
    </row>
    <row r="2694" spans="1:2" x14ac:dyDescent="0.25">
      <c r="A2694" s="16" t="s">
        <v>25</v>
      </c>
      <c r="B2694" s="41">
        <v>12760</v>
      </c>
    </row>
    <row r="2695" spans="1:2" x14ac:dyDescent="0.25">
      <c r="A2695" s="8" t="s">
        <v>2974</v>
      </c>
      <c r="B2695" s="39">
        <v>12895</v>
      </c>
    </row>
    <row r="2696" spans="1:2" x14ac:dyDescent="0.25">
      <c r="A2696" s="14" t="s">
        <v>2967</v>
      </c>
      <c r="B2696" s="39">
        <v>12895</v>
      </c>
    </row>
    <row r="2697" spans="1:2" x14ac:dyDescent="0.25">
      <c r="A2697" s="16" t="s">
        <v>25</v>
      </c>
      <c r="B2697" s="41">
        <v>12895</v>
      </c>
    </row>
    <row r="2698" spans="1:2" x14ac:dyDescent="0.25">
      <c r="A2698" s="8" t="s">
        <v>7286</v>
      </c>
      <c r="B2698" s="39">
        <v>14926</v>
      </c>
    </row>
    <row r="2699" spans="1:2" x14ac:dyDescent="0.25">
      <c r="A2699" s="14" t="s">
        <v>7280</v>
      </c>
      <c r="B2699" s="39">
        <v>14926</v>
      </c>
    </row>
    <row r="2700" spans="1:2" x14ac:dyDescent="0.25">
      <c r="A2700" s="15" t="s">
        <v>7992</v>
      </c>
      <c r="B2700" s="40">
        <v>14926</v>
      </c>
    </row>
    <row r="2701" spans="1:2" x14ac:dyDescent="0.25">
      <c r="A2701" s="8" t="s">
        <v>3986</v>
      </c>
      <c r="B2701" s="39">
        <v>18409</v>
      </c>
    </row>
    <row r="2702" spans="1:2" x14ac:dyDescent="0.25">
      <c r="A2702" s="14" t="s">
        <v>3979</v>
      </c>
      <c r="B2702" s="39">
        <v>18409</v>
      </c>
    </row>
    <row r="2703" spans="1:2" x14ac:dyDescent="0.25">
      <c r="A2703" s="15" t="s">
        <v>7992</v>
      </c>
      <c r="B2703" s="40">
        <v>18409</v>
      </c>
    </row>
    <row r="2704" spans="1:2" x14ac:dyDescent="0.25">
      <c r="A2704" s="8" t="s">
        <v>2982</v>
      </c>
      <c r="B2704" s="39">
        <v>32237</v>
      </c>
    </row>
    <row r="2705" spans="1:2" x14ac:dyDescent="0.25">
      <c r="A2705" s="14" t="s">
        <v>2975</v>
      </c>
      <c r="B2705" s="39">
        <v>32237</v>
      </c>
    </row>
    <row r="2706" spans="1:2" x14ac:dyDescent="0.25">
      <c r="A2706" s="16" t="s">
        <v>25</v>
      </c>
      <c r="B2706" s="41">
        <v>32237</v>
      </c>
    </row>
    <row r="2707" spans="1:2" x14ac:dyDescent="0.25">
      <c r="A2707" s="8" t="s">
        <v>7565</v>
      </c>
      <c r="B2707" s="39">
        <v>19902</v>
      </c>
    </row>
    <row r="2708" spans="1:2" x14ac:dyDescent="0.25">
      <c r="A2708" s="14" t="s">
        <v>7559</v>
      </c>
      <c r="B2708" s="39">
        <v>19902</v>
      </c>
    </row>
    <row r="2709" spans="1:2" x14ac:dyDescent="0.25">
      <c r="A2709" s="15" t="s">
        <v>7992</v>
      </c>
      <c r="B2709" s="40">
        <v>19902</v>
      </c>
    </row>
    <row r="2710" spans="1:2" x14ac:dyDescent="0.25">
      <c r="A2710" s="8" t="s">
        <v>1413</v>
      </c>
      <c r="B2710" s="39">
        <v>12089</v>
      </c>
    </row>
    <row r="2711" spans="1:2" x14ac:dyDescent="0.25">
      <c r="A2711" s="14" t="s">
        <v>1403</v>
      </c>
      <c r="B2711" s="39">
        <v>12089</v>
      </c>
    </row>
    <row r="2712" spans="1:2" x14ac:dyDescent="0.25">
      <c r="A2712" s="16" t="s">
        <v>25</v>
      </c>
      <c r="B2712" s="41">
        <v>12089</v>
      </c>
    </row>
    <row r="2713" spans="1:2" x14ac:dyDescent="0.25">
      <c r="A2713" s="8" t="s">
        <v>6378</v>
      </c>
      <c r="B2713" s="39">
        <v>16419</v>
      </c>
    </row>
    <row r="2714" spans="1:2" x14ac:dyDescent="0.25">
      <c r="A2714" s="14" t="s">
        <v>6371</v>
      </c>
      <c r="B2714" s="39">
        <v>16419</v>
      </c>
    </row>
    <row r="2715" spans="1:2" x14ac:dyDescent="0.25">
      <c r="A2715" s="15" t="s">
        <v>7992</v>
      </c>
      <c r="B2715" s="40">
        <v>16419</v>
      </c>
    </row>
    <row r="2716" spans="1:2" x14ac:dyDescent="0.25">
      <c r="A2716" s="8" t="s">
        <v>2668</v>
      </c>
      <c r="B2716" s="39">
        <v>12089</v>
      </c>
    </row>
    <row r="2717" spans="1:2" x14ac:dyDescent="0.25">
      <c r="A2717" s="14" t="s">
        <v>2659</v>
      </c>
      <c r="B2717" s="39">
        <v>12089</v>
      </c>
    </row>
    <row r="2718" spans="1:2" x14ac:dyDescent="0.25">
      <c r="A2718" s="16" t="s">
        <v>25</v>
      </c>
      <c r="B2718" s="41">
        <v>12089</v>
      </c>
    </row>
    <row r="2719" spans="1:2" x14ac:dyDescent="0.25">
      <c r="A2719" s="8" t="s">
        <v>1241</v>
      </c>
      <c r="B2719" s="39">
        <v>14895</v>
      </c>
    </row>
    <row r="2720" spans="1:2" x14ac:dyDescent="0.25">
      <c r="A2720" s="14" t="s">
        <v>1233</v>
      </c>
      <c r="B2720" s="39">
        <v>14895</v>
      </c>
    </row>
    <row r="2721" spans="1:2" x14ac:dyDescent="0.25">
      <c r="A2721" s="15" t="s">
        <v>7992</v>
      </c>
      <c r="B2721" s="40">
        <v>5224</v>
      </c>
    </row>
    <row r="2722" spans="1:2" x14ac:dyDescent="0.25">
      <c r="A2722" s="16" t="s">
        <v>25</v>
      </c>
      <c r="B2722" s="41">
        <v>9671</v>
      </c>
    </row>
    <row r="2723" spans="1:2" x14ac:dyDescent="0.25">
      <c r="A2723" s="8" t="s">
        <v>739</v>
      </c>
      <c r="B2723" s="39">
        <v>16419</v>
      </c>
    </row>
    <row r="2724" spans="1:2" x14ac:dyDescent="0.25">
      <c r="A2724" s="14" t="s">
        <v>731</v>
      </c>
      <c r="B2724" s="39">
        <v>7712</v>
      </c>
    </row>
    <row r="2725" spans="1:2" x14ac:dyDescent="0.25">
      <c r="A2725" s="15" t="s">
        <v>7992</v>
      </c>
      <c r="B2725" s="40">
        <v>7712</v>
      </c>
    </row>
    <row r="2726" spans="1:2" x14ac:dyDescent="0.25">
      <c r="A2726" s="14" t="s">
        <v>3228</v>
      </c>
      <c r="B2726" s="39">
        <v>8707</v>
      </c>
    </row>
    <row r="2727" spans="1:2" x14ac:dyDescent="0.25">
      <c r="A2727" s="15" t="s">
        <v>7992</v>
      </c>
      <c r="B2727" s="40">
        <v>8707</v>
      </c>
    </row>
    <row r="2728" spans="1:2" x14ac:dyDescent="0.25">
      <c r="A2728" s="8" t="s">
        <v>3485</v>
      </c>
      <c r="B2728" s="39">
        <v>6468</v>
      </c>
    </row>
    <row r="2729" spans="1:2" x14ac:dyDescent="0.25">
      <c r="A2729" s="14" t="s">
        <v>3479</v>
      </c>
      <c r="B2729" s="39">
        <v>6468</v>
      </c>
    </row>
    <row r="2730" spans="1:2" x14ac:dyDescent="0.25">
      <c r="A2730" s="15" t="s">
        <v>7992</v>
      </c>
      <c r="B2730" s="40">
        <v>6468</v>
      </c>
    </row>
    <row r="2731" spans="1:2" x14ac:dyDescent="0.25">
      <c r="A2731" s="8" t="s">
        <v>3486</v>
      </c>
      <c r="B2731" s="39">
        <v>6717</v>
      </c>
    </row>
    <row r="2732" spans="1:2" x14ac:dyDescent="0.25">
      <c r="A2732" s="14" t="s">
        <v>3486</v>
      </c>
      <c r="B2732" s="39">
        <v>6717</v>
      </c>
    </row>
    <row r="2733" spans="1:2" x14ac:dyDescent="0.25">
      <c r="A2733" s="15" t="s">
        <v>7992</v>
      </c>
      <c r="B2733" s="40">
        <v>6717</v>
      </c>
    </row>
    <row r="2734" spans="1:2" x14ac:dyDescent="0.25">
      <c r="A2734" s="8" t="s">
        <v>5199</v>
      </c>
      <c r="B2734" s="39">
        <v>8458</v>
      </c>
    </row>
    <row r="2735" spans="1:2" x14ac:dyDescent="0.25">
      <c r="A2735" s="14" t="s">
        <v>5191</v>
      </c>
      <c r="B2735" s="39">
        <v>8458</v>
      </c>
    </row>
    <row r="2736" spans="1:2" x14ac:dyDescent="0.25">
      <c r="A2736" s="15" t="s">
        <v>7992</v>
      </c>
      <c r="B2736" s="40">
        <v>8458</v>
      </c>
    </row>
    <row r="2737" spans="1:2" x14ac:dyDescent="0.25">
      <c r="A2737" s="8" t="s">
        <v>3026</v>
      </c>
      <c r="B2737" s="39">
        <v>4975</v>
      </c>
    </row>
    <row r="2738" spans="1:2" x14ac:dyDescent="0.25">
      <c r="A2738" s="14" t="s">
        <v>3016</v>
      </c>
      <c r="B2738" s="39">
        <v>4975</v>
      </c>
    </row>
    <row r="2739" spans="1:2" x14ac:dyDescent="0.25">
      <c r="A2739" s="15" t="s">
        <v>7992</v>
      </c>
      <c r="B2739" s="40">
        <v>4975</v>
      </c>
    </row>
    <row r="2740" spans="1:2" x14ac:dyDescent="0.25">
      <c r="A2740" s="8" t="s">
        <v>3034</v>
      </c>
      <c r="B2740" s="39">
        <v>16118</v>
      </c>
    </row>
    <row r="2741" spans="1:2" x14ac:dyDescent="0.25">
      <c r="A2741" s="14" t="s">
        <v>3027</v>
      </c>
      <c r="B2741" s="39">
        <v>16118</v>
      </c>
    </row>
    <row r="2742" spans="1:2" x14ac:dyDescent="0.25">
      <c r="A2742" s="16" t="s">
        <v>25</v>
      </c>
      <c r="B2742" s="41">
        <v>16118</v>
      </c>
    </row>
    <row r="2743" spans="1:2" x14ac:dyDescent="0.25">
      <c r="A2743" s="8" t="s">
        <v>4686</v>
      </c>
      <c r="B2743" s="39">
        <v>12439</v>
      </c>
    </row>
    <row r="2744" spans="1:2" x14ac:dyDescent="0.25">
      <c r="A2744" s="14" t="s">
        <v>4678</v>
      </c>
      <c r="B2744" s="39">
        <v>12439</v>
      </c>
    </row>
    <row r="2745" spans="1:2" x14ac:dyDescent="0.25">
      <c r="A2745" s="15" t="s">
        <v>7992</v>
      </c>
      <c r="B2745" s="40">
        <v>12439</v>
      </c>
    </row>
    <row r="2746" spans="1:2" x14ac:dyDescent="0.25">
      <c r="A2746" s="8" t="s">
        <v>3015</v>
      </c>
      <c r="B2746" s="39">
        <v>12936</v>
      </c>
    </row>
    <row r="2747" spans="1:2" x14ac:dyDescent="0.25">
      <c r="A2747" s="14" t="s">
        <v>7242</v>
      </c>
      <c r="B2747" s="39">
        <v>7961</v>
      </c>
    </row>
    <row r="2748" spans="1:2" x14ac:dyDescent="0.25">
      <c r="A2748" s="15" t="s">
        <v>7992</v>
      </c>
      <c r="B2748" s="40">
        <v>7961</v>
      </c>
    </row>
    <row r="2749" spans="1:2" x14ac:dyDescent="0.25">
      <c r="A2749" s="14" t="s">
        <v>3006</v>
      </c>
      <c r="B2749" s="39">
        <v>4975</v>
      </c>
    </row>
    <row r="2750" spans="1:2" x14ac:dyDescent="0.25">
      <c r="A2750" s="15" t="s">
        <v>7992</v>
      </c>
      <c r="B2750" s="40">
        <v>4975</v>
      </c>
    </row>
    <row r="2751" spans="1:2" x14ac:dyDescent="0.25">
      <c r="A2751" s="8" t="s">
        <v>3057</v>
      </c>
      <c r="B2751" s="39">
        <v>16118</v>
      </c>
    </row>
    <row r="2752" spans="1:2" x14ac:dyDescent="0.25">
      <c r="A2752" s="14" t="s">
        <v>3051</v>
      </c>
      <c r="B2752" s="39">
        <v>16118</v>
      </c>
    </row>
    <row r="2753" spans="1:2" x14ac:dyDescent="0.25">
      <c r="A2753" s="16" t="s">
        <v>25</v>
      </c>
      <c r="B2753" s="41">
        <v>16118</v>
      </c>
    </row>
    <row r="2754" spans="1:2" x14ac:dyDescent="0.25">
      <c r="A2754" s="8" t="s">
        <v>6739</v>
      </c>
      <c r="B2754" s="39">
        <v>12190</v>
      </c>
    </row>
    <row r="2755" spans="1:2" x14ac:dyDescent="0.25">
      <c r="A2755" s="14" t="s">
        <v>6730</v>
      </c>
      <c r="B2755" s="39">
        <v>12190</v>
      </c>
    </row>
    <row r="2756" spans="1:2" x14ac:dyDescent="0.25">
      <c r="A2756" s="15" t="s">
        <v>7992</v>
      </c>
      <c r="B2756" s="40">
        <v>12190</v>
      </c>
    </row>
    <row r="2757" spans="1:2" x14ac:dyDescent="0.25">
      <c r="A2757" s="8" t="s">
        <v>4378</v>
      </c>
      <c r="B2757" s="39">
        <v>6966</v>
      </c>
    </row>
    <row r="2758" spans="1:2" x14ac:dyDescent="0.25">
      <c r="A2758" s="14" t="s">
        <v>4373</v>
      </c>
      <c r="B2758" s="39">
        <v>6966</v>
      </c>
    </row>
    <row r="2759" spans="1:2" x14ac:dyDescent="0.25">
      <c r="A2759" s="15" t="s">
        <v>7992</v>
      </c>
      <c r="B2759" s="40">
        <v>6966</v>
      </c>
    </row>
    <row r="2760" spans="1:2" x14ac:dyDescent="0.25">
      <c r="A2760" s="8" t="s">
        <v>7903</v>
      </c>
      <c r="B2760" s="39">
        <v>5104</v>
      </c>
    </row>
    <row r="2761" spans="1:2" x14ac:dyDescent="0.25">
      <c r="A2761" s="14" t="s">
        <v>7896</v>
      </c>
      <c r="B2761" s="39">
        <v>5104</v>
      </c>
    </row>
    <row r="2762" spans="1:2" x14ac:dyDescent="0.25">
      <c r="A2762" s="16" t="s">
        <v>25</v>
      </c>
      <c r="B2762" s="41">
        <v>5104</v>
      </c>
    </row>
    <row r="2763" spans="1:2" x14ac:dyDescent="0.25">
      <c r="A2763" s="8" t="s">
        <v>7601</v>
      </c>
      <c r="B2763" s="39">
        <v>5104</v>
      </c>
    </row>
    <row r="2764" spans="1:2" x14ac:dyDescent="0.25">
      <c r="A2764" s="14" t="s">
        <v>7595</v>
      </c>
      <c r="B2764" s="39">
        <v>5104</v>
      </c>
    </row>
    <row r="2765" spans="1:2" x14ac:dyDescent="0.25">
      <c r="A2765" s="16" t="s">
        <v>25</v>
      </c>
      <c r="B2765" s="41">
        <v>5104</v>
      </c>
    </row>
    <row r="2766" spans="1:2" x14ac:dyDescent="0.25">
      <c r="A2766" s="8" t="s">
        <v>7709</v>
      </c>
      <c r="B2766" s="39">
        <v>5104</v>
      </c>
    </row>
    <row r="2767" spans="1:2" x14ac:dyDescent="0.25">
      <c r="A2767" s="14" t="s">
        <v>7703</v>
      </c>
      <c r="B2767" s="39">
        <v>5104</v>
      </c>
    </row>
    <row r="2768" spans="1:2" x14ac:dyDescent="0.25">
      <c r="A2768" s="16" t="s">
        <v>25</v>
      </c>
      <c r="B2768" s="41">
        <v>5104</v>
      </c>
    </row>
    <row r="2769" spans="1:2" x14ac:dyDescent="0.25">
      <c r="A2769" s="8" t="s">
        <v>7360</v>
      </c>
      <c r="B2769" s="39">
        <v>9951</v>
      </c>
    </row>
    <row r="2770" spans="1:2" x14ac:dyDescent="0.25">
      <c r="A2770" s="14" t="s">
        <v>7360</v>
      </c>
      <c r="B2770" s="39">
        <v>9951</v>
      </c>
    </row>
    <row r="2771" spans="1:2" x14ac:dyDescent="0.25">
      <c r="A2771" s="15" t="s">
        <v>7992</v>
      </c>
      <c r="B2771" s="40">
        <v>9951</v>
      </c>
    </row>
    <row r="2772" spans="1:2" x14ac:dyDescent="0.25">
      <c r="A2772" s="8" t="s">
        <v>5971</v>
      </c>
      <c r="B2772" s="39">
        <v>4975</v>
      </c>
    </row>
    <row r="2773" spans="1:2" x14ac:dyDescent="0.25">
      <c r="A2773" s="14" t="s">
        <v>5966</v>
      </c>
      <c r="B2773" s="39">
        <v>4975</v>
      </c>
    </row>
    <row r="2774" spans="1:2" x14ac:dyDescent="0.25">
      <c r="A2774" s="15" t="s">
        <v>7992</v>
      </c>
      <c r="B2774" s="40">
        <v>4975</v>
      </c>
    </row>
    <row r="2775" spans="1:2" x14ac:dyDescent="0.25">
      <c r="A2775" s="8" t="s">
        <v>7895</v>
      </c>
      <c r="B2775" s="39">
        <v>16419</v>
      </c>
    </row>
    <row r="2776" spans="1:2" x14ac:dyDescent="0.25">
      <c r="A2776" s="14" t="s">
        <v>7889</v>
      </c>
      <c r="B2776" s="39">
        <v>16419</v>
      </c>
    </row>
    <row r="2777" spans="1:2" x14ac:dyDescent="0.25">
      <c r="A2777" s="15" t="s">
        <v>7992</v>
      </c>
      <c r="B2777" s="40">
        <v>16419</v>
      </c>
    </row>
    <row r="2778" spans="1:2" x14ac:dyDescent="0.25">
      <c r="A2778" s="8" t="s">
        <v>4723</v>
      </c>
      <c r="B2778" s="39">
        <v>3731</v>
      </c>
    </row>
    <row r="2779" spans="1:2" x14ac:dyDescent="0.25">
      <c r="A2779" s="14" t="s">
        <v>4724</v>
      </c>
      <c r="B2779" s="39">
        <v>1741</v>
      </c>
    </row>
    <row r="2780" spans="1:2" x14ac:dyDescent="0.25">
      <c r="A2780" s="15" t="s">
        <v>7992</v>
      </c>
      <c r="B2780" s="40">
        <v>1741</v>
      </c>
    </row>
    <row r="2781" spans="1:2" x14ac:dyDescent="0.25">
      <c r="A2781" s="14" t="s">
        <v>4717</v>
      </c>
      <c r="B2781" s="39">
        <v>1990</v>
      </c>
    </row>
    <row r="2782" spans="1:2" x14ac:dyDescent="0.25">
      <c r="A2782" s="15" t="s">
        <v>7992</v>
      </c>
      <c r="B2782" s="40">
        <v>1990</v>
      </c>
    </row>
    <row r="2783" spans="1:2" x14ac:dyDescent="0.25">
      <c r="A2783" s="8" t="s">
        <v>3619</v>
      </c>
      <c r="B2783" s="39">
        <v>1493</v>
      </c>
    </row>
    <row r="2784" spans="1:2" x14ac:dyDescent="0.25">
      <c r="A2784" s="14" t="s">
        <v>3612</v>
      </c>
      <c r="B2784" s="39">
        <v>1493</v>
      </c>
    </row>
    <row r="2785" spans="1:2" x14ac:dyDescent="0.25">
      <c r="A2785" s="15" t="s">
        <v>7992</v>
      </c>
      <c r="B2785" s="40">
        <v>1493</v>
      </c>
    </row>
    <row r="2786" spans="1:2" x14ac:dyDescent="0.25">
      <c r="A2786" s="8" t="s">
        <v>5026</v>
      </c>
      <c r="B2786" s="39">
        <v>24177</v>
      </c>
    </row>
    <row r="2787" spans="1:2" x14ac:dyDescent="0.25">
      <c r="A2787" s="14" t="s">
        <v>7388</v>
      </c>
      <c r="B2787" s="39">
        <v>8059</v>
      </c>
    </row>
    <row r="2788" spans="1:2" x14ac:dyDescent="0.25">
      <c r="A2788" s="16" t="s">
        <v>25</v>
      </c>
      <c r="B2788" s="41">
        <v>8059</v>
      </c>
    </row>
    <row r="2789" spans="1:2" x14ac:dyDescent="0.25">
      <c r="A2789" s="14" t="s">
        <v>5026</v>
      </c>
      <c r="B2789" s="39">
        <v>16118</v>
      </c>
    </row>
    <row r="2790" spans="1:2" x14ac:dyDescent="0.25">
      <c r="A2790" s="16" t="s">
        <v>25</v>
      </c>
      <c r="B2790" s="41">
        <v>16118</v>
      </c>
    </row>
    <row r="2791" spans="1:2" x14ac:dyDescent="0.25">
      <c r="A2791" s="8" t="s">
        <v>7594</v>
      </c>
      <c r="B2791" s="39">
        <v>4478</v>
      </c>
    </row>
    <row r="2792" spans="1:2" x14ac:dyDescent="0.25">
      <c r="A2792" s="14" t="s">
        <v>7588</v>
      </c>
      <c r="B2792" s="39">
        <v>4478</v>
      </c>
    </row>
    <row r="2793" spans="1:2" x14ac:dyDescent="0.25">
      <c r="A2793" s="15" t="s">
        <v>7992</v>
      </c>
      <c r="B2793" s="40">
        <v>4478</v>
      </c>
    </row>
    <row r="2794" spans="1:2" x14ac:dyDescent="0.25">
      <c r="A2794" s="8" t="s">
        <v>4009</v>
      </c>
      <c r="B2794" s="39">
        <v>15424</v>
      </c>
    </row>
    <row r="2795" spans="1:2" x14ac:dyDescent="0.25">
      <c r="A2795" s="14" t="s">
        <v>4001</v>
      </c>
      <c r="B2795" s="39">
        <v>15424</v>
      </c>
    </row>
    <row r="2796" spans="1:2" x14ac:dyDescent="0.25">
      <c r="A2796" s="15" t="s">
        <v>7992</v>
      </c>
      <c r="B2796" s="40">
        <v>15424</v>
      </c>
    </row>
    <row r="2797" spans="1:2" x14ac:dyDescent="0.25">
      <c r="A2797" s="8" t="s">
        <v>691</v>
      </c>
      <c r="B2797" s="39">
        <v>37878</v>
      </c>
    </row>
    <row r="2798" spans="1:2" x14ac:dyDescent="0.25">
      <c r="A2798" s="14" t="s">
        <v>684</v>
      </c>
      <c r="B2798" s="39">
        <v>37878</v>
      </c>
    </row>
    <row r="2799" spans="1:2" x14ac:dyDescent="0.25">
      <c r="A2799" s="16" t="s">
        <v>25</v>
      </c>
      <c r="B2799" s="41">
        <v>37878</v>
      </c>
    </row>
    <row r="2800" spans="1:2" x14ac:dyDescent="0.25">
      <c r="A2800" s="8" t="s">
        <v>206</v>
      </c>
      <c r="B2800" s="39">
        <v>12760</v>
      </c>
    </row>
    <row r="2801" spans="1:2" x14ac:dyDescent="0.25">
      <c r="A2801" s="14" t="s">
        <v>198</v>
      </c>
      <c r="B2801" s="39">
        <v>12760</v>
      </c>
    </row>
    <row r="2802" spans="1:2" x14ac:dyDescent="0.25">
      <c r="A2802" s="16" t="s">
        <v>25</v>
      </c>
      <c r="B2802" s="41">
        <v>12760</v>
      </c>
    </row>
    <row r="2803" spans="1:2" x14ac:dyDescent="0.25">
      <c r="A2803" s="8" t="s">
        <v>863</v>
      </c>
      <c r="B2803" s="39">
        <v>8956</v>
      </c>
    </row>
    <row r="2804" spans="1:2" x14ac:dyDescent="0.25">
      <c r="A2804" s="14" t="s">
        <v>855</v>
      </c>
      <c r="B2804" s="39">
        <v>8956</v>
      </c>
    </row>
    <row r="2805" spans="1:2" x14ac:dyDescent="0.25">
      <c r="A2805" s="15" t="s">
        <v>7992</v>
      </c>
      <c r="B2805" s="40">
        <v>8956</v>
      </c>
    </row>
    <row r="2806" spans="1:2" x14ac:dyDescent="0.25">
      <c r="A2806" s="8" t="s">
        <v>6409</v>
      </c>
      <c r="B2806" s="39">
        <v>10448</v>
      </c>
    </row>
    <row r="2807" spans="1:2" x14ac:dyDescent="0.25">
      <c r="A2807" s="14" t="s">
        <v>6406</v>
      </c>
      <c r="B2807" s="39">
        <v>10448</v>
      </c>
    </row>
    <row r="2808" spans="1:2" x14ac:dyDescent="0.25">
      <c r="A2808" s="15" t="s">
        <v>7992</v>
      </c>
      <c r="B2808" s="40">
        <v>10448</v>
      </c>
    </row>
    <row r="2809" spans="1:2" x14ac:dyDescent="0.25">
      <c r="A2809" s="8" t="s">
        <v>295</v>
      </c>
      <c r="B2809" s="39">
        <v>9951</v>
      </c>
    </row>
    <row r="2810" spans="1:2" x14ac:dyDescent="0.25">
      <c r="A2810" s="14" t="s">
        <v>287</v>
      </c>
      <c r="B2810" s="39">
        <v>9951</v>
      </c>
    </row>
    <row r="2811" spans="1:2" x14ac:dyDescent="0.25">
      <c r="A2811" s="15" t="s">
        <v>7992</v>
      </c>
      <c r="B2811" s="40">
        <v>9951</v>
      </c>
    </row>
    <row r="2812" spans="1:2" x14ac:dyDescent="0.25">
      <c r="A2812" s="8" t="s">
        <v>1015</v>
      </c>
      <c r="B2812" s="39">
        <v>8059</v>
      </c>
    </row>
    <row r="2813" spans="1:2" x14ac:dyDescent="0.25">
      <c r="A2813" s="14" t="s">
        <v>1006</v>
      </c>
      <c r="B2813" s="39">
        <v>8059</v>
      </c>
    </row>
    <row r="2814" spans="1:2" x14ac:dyDescent="0.25">
      <c r="A2814" s="16" t="s">
        <v>25</v>
      </c>
      <c r="B2814" s="41">
        <v>8059</v>
      </c>
    </row>
    <row r="2815" spans="1:2" x14ac:dyDescent="0.25">
      <c r="A2815" s="8" t="s">
        <v>5047</v>
      </c>
      <c r="B2815" s="39">
        <v>2985</v>
      </c>
    </row>
    <row r="2816" spans="1:2" x14ac:dyDescent="0.25">
      <c r="A2816" s="14" t="s">
        <v>5040</v>
      </c>
      <c r="B2816" s="39">
        <v>2985</v>
      </c>
    </row>
    <row r="2817" spans="1:2" x14ac:dyDescent="0.25">
      <c r="A2817" s="15" t="s">
        <v>7992</v>
      </c>
      <c r="B2817" s="40">
        <v>2985</v>
      </c>
    </row>
    <row r="2818" spans="1:2" x14ac:dyDescent="0.25">
      <c r="A2818" s="8" t="s">
        <v>5709</v>
      </c>
      <c r="B2818" s="39">
        <v>2239</v>
      </c>
    </row>
    <row r="2819" spans="1:2" x14ac:dyDescent="0.25">
      <c r="A2819" s="14" t="s">
        <v>5709</v>
      </c>
      <c r="B2819" s="39">
        <v>2239</v>
      </c>
    </row>
    <row r="2820" spans="1:2" x14ac:dyDescent="0.25">
      <c r="A2820" s="15" t="s">
        <v>7992</v>
      </c>
      <c r="B2820" s="40">
        <v>2239</v>
      </c>
    </row>
    <row r="2821" spans="1:2" x14ac:dyDescent="0.25">
      <c r="A2821" s="8" t="s">
        <v>606</v>
      </c>
      <c r="B2821" s="39">
        <v>16118</v>
      </c>
    </row>
    <row r="2822" spans="1:2" x14ac:dyDescent="0.25">
      <c r="A2822" s="14" t="s">
        <v>597</v>
      </c>
      <c r="B2822" s="39">
        <v>16118</v>
      </c>
    </row>
    <row r="2823" spans="1:2" x14ac:dyDescent="0.25">
      <c r="A2823" s="16" t="s">
        <v>25</v>
      </c>
      <c r="B2823" s="41">
        <v>16118</v>
      </c>
    </row>
    <row r="2824" spans="1:2" x14ac:dyDescent="0.25">
      <c r="A2824" s="8" t="s">
        <v>5941</v>
      </c>
      <c r="B2824" s="39">
        <v>17607</v>
      </c>
    </row>
    <row r="2825" spans="1:2" x14ac:dyDescent="0.25">
      <c r="A2825" s="14" t="s">
        <v>5934</v>
      </c>
      <c r="B2825" s="39">
        <v>17607</v>
      </c>
    </row>
    <row r="2826" spans="1:2" x14ac:dyDescent="0.25">
      <c r="A2826" s="15" t="s">
        <v>7992</v>
      </c>
      <c r="B2826" s="40">
        <v>9951</v>
      </c>
    </row>
    <row r="2827" spans="1:2" x14ac:dyDescent="0.25">
      <c r="A2827" s="16" t="s">
        <v>25</v>
      </c>
      <c r="B2827" s="41">
        <v>7656</v>
      </c>
    </row>
    <row r="2828" spans="1:2" x14ac:dyDescent="0.25">
      <c r="A2828" s="8" t="s">
        <v>35</v>
      </c>
      <c r="B2828" s="39">
        <v>20954</v>
      </c>
    </row>
    <row r="2829" spans="1:2" x14ac:dyDescent="0.25">
      <c r="A2829" s="14" t="s">
        <v>26</v>
      </c>
      <c r="B2829" s="39">
        <v>20954</v>
      </c>
    </row>
    <row r="2830" spans="1:2" x14ac:dyDescent="0.25">
      <c r="A2830" s="16" t="s">
        <v>25</v>
      </c>
      <c r="B2830" s="41">
        <v>20954</v>
      </c>
    </row>
    <row r="2831" spans="1:2" x14ac:dyDescent="0.25">
      <c r="A2831" s="8" t="s">
        <v>4486</v>
      </c>
      <c r="B2831" s="39">
        <v>20148</v>
      </c>
    </row>
    <row r="2832" spans="1:2" x14ac:dyDescent="0.25">
      <c r="A2832" s="14" t="s">
        <v>4480</v>
      </c>
      <c r="B2832" s="39">
        <v>20148</v>
      </c>
    </row>
    <row r="2833" spans="1:2" x14ac:dyDescent="0.25">
      <c r="A2833" s="16" t="s">
        <v>25</v>
      </c>
      <c r="B2833" s="41">
        <v>20148</v>
      </c>
    </row>
    <row r="2834" spans="1:2" x14ac:dyDescent="0.25">
      <c r="A2834" s="8" t="s">
        <v>2087</v>
      </c>
      <c r="B2834" s="39">
        <v>12626</v>
      </c>
    </row>
    <row r="2835" spans="1:2" x14ac:dyDescent="0.25">
      <c r="A2835" s="14" t="s">
        <v>2080</v>
      </c>
      <c r="B2835" s="39">
        <v>12626</v>
      </c>
    </row>
    <row r="2836" spans="1:2" x14ac:dyDescent="0.25">
      <c r="A2836" s="16" t="s">
        <v>25</v>
      </c>
      <c r="B2836" s="41">
        <v>12626</v>
      </c>
    </row>
    <row r="2837" spans="1:2" x14ac:dyDescent="0.25">
      <c r="A2837" s="8" t="s">
        <v>7338</v>
      </c>
      <c r="B2837" s="39">
        <v>7961</v>
      </c>
    </row>
    <row r="2838" spans="1:2" x14ac:dyDescent="0.25">
      <c r="A2838" s="14" t="s">
        <v>7333</v>
      </c>
      <c r="B2838" s="39">
        <v>7961</v>
      </c>
    </row>
    <row r="2839" spans="1:2" x14ac:dyDescent="0.25">
      <c r="A2839" s="15" t="s">
        <v>7992</v>
      </c>
      <c r="B2839" s="40">
        <v>7961</v>
      </c>
    </row>
    <row r="2840" spans="1:2" x14ac:dyDescent="0.25">
      <c r="A2840" s="8" t="s">
        <v>5342</v>
      </c>
      <c r="B2840" s="39">
        <v>8596</v>
      </c>
    </row>
    <row r="2841" spans="1:2" x14ac:dyDescent="0.25">
      <c r="A2841" s="14" t="s">
        <v>5335</v>
      </c>
      <c r="B2841" s="39">
        <v>8596</v>
      </c>
    </row>
    <row r="2842" spans="1:2" x14ac:dyDescent="0.25">
      <c r="A2842" s="16" t="s">
        <v>25</v>
      </c>
      <c r="B2842" s="41">
        <v>8596</v>
      </c>
    </row>
    <row r="2843" spans="1:2" x14ac:dyDescent="0.25">
      <c r="A2843" s="8" t="s">
        <v>7832</v>
      </c>
      <c r="B2843" s="39">
        <v>11941</v>
      </c>
    </row>
    <row r="2844" spans="1:2" x14ac:dyDescent="0.25">
      <c r="A2844" s="14" t="s">
        <v>7829</v>
      </c>
      <c r="B2844" s="39">
        <v>11941</v>
      </c>
    </row>
    <row r="2845" spans="1:2" x14ac:dyDescent="0.25">
      <c r="A2845" s="15" t="s">
        <v>7992</v>
      </c>
      <c r="B2845" s="40">
        <v>11941</v>
      </c>
    </row>
    <row r="2846" spans="1:2" x14ac:dyDescent="0.25">
      <c r="A2846" s="8" t="s">
        <v>7529</v>
      </c>
      <c r="B2846" s="39">
        <v>18907</v>
      </c>
    </row>
    <row r="2847" spans="1:2" x14ac:dyDescent="0.25">
      <c r="A2847" s="14" t="s">
        <v>7523</v>
      </c>
      <c r="B2847" s="39">
        <v>18907</v>
      </c>
    </row>
    <row r="2848" spans="1:2" x14ac:dyDescent="0.25">
      <c r="A2848" s="15" t="s">
        <v>7992</v>
      </c>
      <c r="B2848" s="40">
        <v>18907</v>
      </c>
    </row>
    <row r="2849" spans="1:2" x14ac:dyDescent="0.25">
      <c r="A2849" s="8" t="s">
        <v>2037</v>
      </c>
      <c r="B2849" s="39">
        <v>40295</v>
      </c>
    </row>
    <row r="2850" spans="1:2" x14ac:dyDescent="0.25">
      <c r="A2850" s="14" t="s">
        <v>2029</v>
      </c>
      <c r="B2850" s="39">
        <v>8059</v>
      </c>
    </row>
    <row r="2851" spans="1:2" x14ac:dyDescent="0.25">
      <c r="A2851" s="16" t="s">
        <v>25</v>
      </c>
      <c r="B2851" s="41">
        <v>8059</v>
      </c>
    </row>
    <row r="2852" spans="1:2" x14ac:dyDescent="0.25">
      <c r="A2852" s="14" t="s">
        <v>2257</v>
      </c>
      <c r="B2852" s="39">
        <v>8059</v>
      </c>
    </row>
    <row r="2853" spans="1:2" x14ac:dyDescent="0.25">
      <c r="A2853" s="16" t="s">
        <v>25</v>
      </c>
      <c r="B2853" s="41">
        <v>8059</v>
      </c>
    </row>
    <row r="2854" spans="1:2" x14ac:dyDescent="0.25">
      <c r="A2854" s="14" t="s">
        <v>2387</v>
      </c>
      <c r="B2854" s="39">
        <v>8059</v>
      </c>
    </row>
    <row r="2855" spans="1:2" x14ac:dyDescent="0.25">
      <c r="A2855" s="16" t="s">
        <v>25</v>
      </c>
      <c r="B2855" s="41">
        <v>8059</v>
      </c>
    </row>
    <row r="2856" spans="1:2" x14ac:dyDescent="0.25">
      <c r="A2856" s="14" t="s">
        <v>2370</v>
      </c>
      <c r="B2856" s="39">
        <v>8059</v>
      </c>
    </row>
    <row r="2857" spans="1:2" x14ac:dyDescent="0.25">
      <c r="A2857" s="16" t="s">
        <v>25</v>
      </c>
      <c r="B2857" s="41">
        <v>8059</v>
      </c>
    </row>
    <row r="2858" spans="1:2" x14ac:dyDescent="0.25">
      <c r="A2858" s="14" t="s">
        <v>3074</v>
      </c>
      <c r="B2858" s="39">
        <v>8059</v>
      </c>
    </row>
    <row r="2859" spans="1:2" x14ac:dyDescent="0.25">
      <c r="A2859" s="16" t="s">
        <v>25</v>
      </c>
      <c r="B2859" s="41">
        <v>8059</v>
      </c>
    </row>
    <row r="2860" spans="1:2" x14ac:dyDescent="0.25">
      <c r="A2860" s="8" t="s">
        <v>7228</v>
      </c>
      <c r="B2860" s="39">
        <v>19902</v>
      </c>
    </row>
    <row r="2861" spans="1:2" x14ac:dyDescent="0.25">
      <c r="A2861" s="14" t="s">
        <v>7221</v>
      </c>
      <c r="B2861" s="39">
        <v>19902</v>
      </c>
    </row>
    <row r="2862" spans="1:2" x14ac:dyDescent="0.25">
      <c r="A2862" s="15" t="s">
        <v>7992</v>
      </c>
      <c r="B2862" s="40">
        <v>19902</v>
      </c>
    </row>
    <row r="2863" spans="1:2" x14ac:dyDescent="0.25">
      <c r="A2863" s="8" t="s">
        <v>7551</v>
      </c>
      <c r="B2863" s="39">
        <v>16118</v>
      </c>
    </row>
    <row r="2864" spans="1:2" x14ac:dyDescent="0.25">
      <c r="A2864" s="14" t="s">
        <v>7545</v>
      </c>
      <c r="B2864" s="39">
        <v>16118</v>
      </c>
    </row>
    <row r="2865" spans="1:2" x14ac:dyDescent="0.25">
      <c r="A2865" s="16" t="s">
        <v>25</v>
      </c>
      <c r="B2865" s="41">
        <v>16118</v>
      </c>
    </row>
    <row r="2866" spans="1:2" x14ac:dyDescent="0.25">
      <c r="A2866" s="8" t="s">
        <v>7780</v>
      </c>
      <c r="B2866" s="39">
        <v>22141</v>
      </c>
    </row>
    <row r="2867" spans="1:2" x14ac:dyDescent="0.25">
      <c r="A2867" s="14" t="s">
        <v>7774</v>
      </c>
      <c r="B2867" s="39">
        <v>22141</v>
      </c>
    </row>
    <row r="2868" spans="1:2" x14ac:dyDescent="0.25">
      <c r="A2868" s="15" t="s">
        <v>7992</v>
      </c>
      <c r="B2868" s="40">
        <v>22141</v>
      </c>
    </row>
    <row r="2869" spans="1:2" x14ac:dyDescent="0.25">
      <c r="A2869" s="8" t="s">
        <v>6630</v>
      </c>
      <c r="B2869" s="39">
        <v>43980</v>
      </c>
    </row>
    <row r="2870" spans="1:2" x14ac:dyDescent="0.25">
      <c r="A2870" s="14" t="s">
        <v>6631</v>
      </c>
      <c r="B2870" s="39">
        <v>16118</v>
      </c>
    </row>
    <row r="2871" spans="1:2" x14ac:dyDescent="0.25">
      <c r="A2871" s="16" t="s">
        <v>25</v>
      </c>
      <c r="B2871" s="41">
        <v>16118</v>
      </c>
    </row>
    <row r="2872" spans="1:2" x14ac:dyDescent="0.25">
      <c r="A2872" s="14" t="s">
        <v>6624</v>
      </c>
      <c r="B2872" s="39">
        <v>27862</v>
      </c>
    </row>
    <row r="2873" spans="1:2" x14ac:dyDescent="0.25">
      <c r="A2873" s="15" t="s">
        <v>7992</v>
      </c>
      <c r="B2873" s="40">
        <v>27862</v>
      </c>
    </row>
    <row r="2874" spans="1:2" x14ac:dyDescent="0.25">
      <c r="A2874" s="8" t="s">
        <v>3128</v>
      </c>
      <c r="B2874" s="39">
        <v>17064</v>
      </c>
    </row>
    <row r="2875" spans="1:2" x14ac:dyDescent="0.25">
      <c r="A2875" s="14" t="s">
        <v>3121</v>
      </c>
      <c r="B2875" s="39">
        <v>17064</v>
      </c>
    </row>
    <row r="2876" spans="1:2" x14ac:dyDescent="0.25">
      <c r="A2876" s="15" t="s">
        <v>7992</v>
      </c>
      <c r="B2876" s="40">
        <v>4975</v>
      </c>
    </row>
    <row r="2877" spans="1:2" x14ac:dyDescent="0.25">
      <c r="A2877" s="16" t="s">
        <v>25</v>
      </c>
      <c r="B2877" s="41">
        <v>12089</v>
      </c>
    </row>
    <row r="2878" spans="1:2" x14ac:dyDescent="0.25">
      <c r="A2878" s="8" t="s">
        <v>3145</v>
      </c>
      <c r="B2878" s="39">
        <v>5722</v>
      </c>
    </row>
    <row r="2879" spans="1:2" x14ac:dyDescent="0.25">
      <c r="A2879" s="14" t="s">
        <v>3139</v>
      </c>
      <c r="B2879" s="39">
        <v>5722</v>
      </c>
    </row>
    <row r="2880" spans="1:2" x14ac:dyDescent="0.25">
      <c r="A2880" s="15" t="s">
        <v>7992</v>
      </c>
      <c r="B2880" s="40">
        <v>5722</v>
      </c>
    </row>
    <row r="2881" spans="1:2" x14ac:dyDescent="0.25">
      <c r="A2881" s="8" t="s">
        <v>6861</v>
      </c>
      <c r="B2881" s="39">
        <v>14926</v>
      </c>
    </row>
    <row r="2882" spans="1:2" x14ac:dyDescent="0.25">
      <c r="A2882" s="14" t="s">
        <v>6854</v>
      </c>
      <c r="B2882" s="39">
        <v>14926</v>
      </c>
    </row>
    <row r="2883" spans="1:2" x14ac:dyDescent="0.25">
      <c r="A2883" s="15" t="s">
        <v>7992</v>
      </c>
      <c r="B2883" s="40">
        <v>14926</v>
      </c>
    </row>
    <row r="2884" spans="1:2" x14ac:dyDescent="0.25">
      <c r="A2884" s="8" t="s">
        <v>3146</v>
      </c>
      <c r="B2884" s="39">
        <v>16118</v>
      </c>
    </row>
    <row r="2885" spans="1:2" x14ac:dyDescent="0.25">
      <c r="A2885" s="14" t="s">
        <v>3146</v>
      </c>
      <c r="B2885" s="39">
        <v>16118</v>
      </c>
    </row>
    <row r="2886" spans="1:2" x14ac:dyDescent="0.25">
      <c r="A2886" s="16" t="s">
        <v>25</v>
      </c>
      <c r="B2886" s="41">
        <v>16118</v>
      </c>
    </row>
    <row r="2887" spans="1:2" x14ac:dyDescent="0.25">
      <c r="A2887" s="8" t="s">
        <v>6208</v>
      </c>
      <c r="B2887" s="39">
        <v>8059</v>
      </c>
    </row>
    <row r="2888" spans="1:2" x14ac:dyDescent="0.25">
      <c r="A2888" s="14" t="s">
        <v>6199</v>
      </c>
      <c r="B2888" s="39">
        <v>8059</v>
      </c>
    </row>
    <row r="2889" spans="1:2" x14ac:dyDescent="0.25">
      <c r="A2889" s="16" t="s">
        <v>25</v>
      </c>
      <c r="B2889" s="41">
        <v>8059</v>
      </c>
    </row>
    <row r="2890" spans="1:2" x14ac:dyDescent="0.25">
      <c r="A2890" s="8" t="s">
        <v>2658</v>
      </c>
      <c r="B2890" s="39">
        <v>4975</v>
      </c>
    </row>
    <row r="2891" spans="1:2" x14ac:dyDescent="0.25">
      <c r="A2891" s="14" t="s">
        <v>2650</v>
      </c>
      <c r="B2891" s="39">
        <v>4975</v>
      </c>
    </row>
    <row r="2892" spans="1:2" x14ac:dyDescent="0.25">
      <c r="A2892" s="15" t="s">
        <v>7992</v>
      </c>
      <c r="B2892" s="40">
        <v>4975</v>
      </c>
    </row>
    <row r="2893" spans="1:2" x14ac:dyDescent="0.25">
      <c r="A2893" s="8" t="s">
        <v>1436</v>
      </c>
      <c r="B2893" s="39">
        <v>14910</v>
      </c>
    </row>
    <row r="2894" spans="1:2" x14ac:dyDescent="0.25">
      <c r="A2894" s="14" t="s">
        <v>1430</v>
      </c>
      <c r="B2894" s="39">
        <v>14910</v>
      </c>
    </row>
    <row r="2895" spans="1:2" x14ac:dyDescent="0.25">
      <c r="A2895" s="16" t="s">
        <v>25</v>
      </c>
      <c r="B2895" s="41">
        <v>14910</v>
      </c>
    </row>
    <row r="2896" spans="1:2" x14ac:dyDescent="0.25">
      <c r="A2896" s="8" t="s">
        <v>3162</v>
      </c>
      <c r="B2896" s="39">
        <v>37067</v>
      </c>
    </row>
    <row r="2897" spans="1:2" x14ac:dyDescent="0.25">
      <c r="A2897" s="14" t="s">
        <v>3162</v>
      </c>
      <c r="B2897" s="39">
        <v>37067</v>
      </c>
    </row>
    <row r="2898" spans="1:2" x14ac:dyDescent="0.25">
      <c r="A2898" s="15" t="s">
        <v>7992</v>
      </c>
      <c r="B2898" s="40">
        <v>37067</v>
      </c>
    </row>
    <row r="2899" spans="1:2" x14ac:dyDescent="0.25">
      <c r="A2899" s="8" t="s">
        <v>7884</v>
      </c>
      <c r="B2899" s="39">
        <v>1990</v>
      </c>
    </row>
    <row r="2900" spans="1:2" x14ac:dyDescent="0.25">
      <c r="A2900" s="14" t="s">
        <v>7878</v>
      </c>
      <c r="B2900" s="39">
        <v>1990</v>
      </c>
    </row>
    <row r="2901" spans="1:2" x14ac:dyDescent="0.25">
      <c r="A2901" s="15" t="s">
        <v>7992</v>
      </c>
      <c r="B2901" s="40">
        <v>1990</v>
      </c>
    </row>
    <row r="2902" spans="1:2" x14ac:dyDescent="0.25">
      <c r="A2902" s="8" t="s">
        <v>4541</v>
      </c>
      <c r="B2902" s="39">
        <v>16118</v>
      </c>
    </row>
    <row r="2903" spans="1:2" x14ac:dyDescent="0.25">
      <c r="A2903" s="14" t="s">
        <v>4534</v>
      </c>
      <c r="B2903" s="39">
        <v>16118</v>
      </c>
    </row>
    <row r="2904" spans="1:2" x14ac:dyDescent="0.25">
      <c r="A2904" s="16" t="s">
        <v>25</v>
      </c>
      <c r="B2904" s="41">
        <v>16118</v>
      </c>
    </row>
    <row r="2905" spans="1:2" x14ac:dyDescent="0.25">
      <c r="A2905" s="8" t="s">
        <v>4063</v>
      </c>
      <c r="B2905" s="39">
        <v>12439</v>
      </c>
    </row>
    <row r="2906" spans="1:2" x14ac:dyDescent="0.25">
      <c r="A2906" s="14" t="s">
        <v>4056</v>
      </c>
      <c r="B2906" s="39">
        <v>12439</v>
      </c>
    </row>
    <row r="2907" spans="1:2" x14ac:dyDescent="0.25">
      <c r="A2907" s="15" t="s">
        <v>7992</v>
      </c>
      <c r="B2907" s="40">
        <v>12439</v>
      </c>
    </row>
    <row r="2908" spans="1:2" x14ac:dyDescent="0.25">
      <c r="A2908" s="8" t="s">
        <v>3694</v>
      </c>
      <c r="B2908" s="39">
        <v>39221</v>
      </c>
    </row>
    <row r="2909" spans="1:2" x14ac:dyDescent="0.25">
      <c r="A2909" s="14" t="s">
        <v>3687</v>
      </c>
      <c r="B2909" s="39">
        <v>16118</v>
      </c>
    </row>
    <row r="2910" spans="1:2" x14ac:dyDescent="0.25">
      <c r="A2910" s="16" t="s">
        <v>25</v>
      </c>
      <c r="B2910" s="41">
        <v>16118</v>
      </c>
    </row>
    <row r="2911" spans="1:2" x14ac:dyDescent="0.25">
      <c r="A2911" s="14" t="s">
        <v>3712</v>
      </c>
      <c r="B2911" s="39">
        <v>23103</v>
      </c>
    </row>
    <row r="2912" spans="1:2" x14ac:dyDescent="0.25">
      <c r="A2912" s="16" t="s">
        <v>25</v>
      </c>
      <c r="B2912" s="41">
        <v>23103</v>
      </c>
    </row>
    <row r="2913" spans="1:2" x14ac:dyDescent="0.25">
      <c r="A2913" s="8" t="s">
        <v>4662</v>
      </c>
      <c r="B2913" s="39">
        <v>4975</v>
      </c>
    </row>
    <row r="2914" spans="1:2" x14ac:dyDescent="0.25">
      <c r="A2914" s="14" t="s">
        <v>4656</v>
      </c>
      <c r="B2914" s="39">
        <v>4975</v>
      </c>
    </row>
    <row r="2915" spans="1:2" x14ac:dyDescent="0.25">
      <c r="A2915" s="15" t="s">
        <v>7992</v>
      </c>
      <c r="B2915" s="40">
        <v>4975</v>
      </c>
    </row>
    <row r="2916" spans="1:2" x14ac:dyDescent="0.25">
      <c r="A2916" s="8" t="s">
        <v>3945</v>
      </c>
      <c r="B2916" s="39">
        <v>12895</v>
      </c>
    </row>
    <row r="2917" spans="1:2" x14ac:dyDescent="0.25">
      <c r="A2917" s="14" t="s">
        <v>3938</v>
      </c>
      <c r="B2917" s="39">
        <v>12895</v>
      </c>
    </row>
    <row r="2918" spans="1:2" x14ac:dyDescent="0.25">
      <c r="A2918" s="16" t="s">
        <v>25</v>
      </c>
      <c r="B2918" s="41">
        <v>12895</v>
      </c>
    </row>
    <row r="2919" spans="1:2" x14ac:dyDescent="0.25">
      <c r="A2919" s="8" t="s">
        <v>2695</v>
      </c>
      <c r="B2919" s="39">
        <v>8059</v>
      </c>
    </row>
    <row r="2920" spans="1:2" x14ac:dyDescent="0.25">
      <c r="A2920" s="14" t="s">
        <v>2685</v>
      </c>
      <c r="B2920" s="39">
        <v>8059</v>
      </c>
    </row>
    <row r="2921" spans="1:2" x14ac:dyDescent="0.25">
      <c r="A2921" s="16" t="s">
        <v>25</v>
      </c>
      <c r="B2921" s="41">
        <v>8059</v>
      </c>
    </row>
    <row r="2922" spans="1:2" x14ac:dyDescent="0.25">
      <c r="A2922" s="8" t="s">
        <v>7021</v>
      </c>
      <c r="B2922" s="39">
        <v>24379</v>
      </c>
    </row>
    <row r="2923" spans="1:2" x14ac:dyDescent="0.25">
      <c r="A2923" s="14" t="s">
        <v>7015</v>
      </c>
      <c r="B2923" s="39">
        <v>24379</v>
      </c>
    </row>
    <row r="2924" spans="1:2" x14ac:dyDescent="0.25">
      <c r="A2924" s="15" t="s">
        <v>7992</v>
      </c>
      <c r="B2924" s="40">
        <v>24379</v>
      </c>
    </row>
    <row r="2925" spans="1:2" x14ac:dyDescent="0.25">
      <c r="A2925" s="8" t="s">
        <v>3548</v>
      </c>
      <c r="B2925" s="39">
        <v>13163</v>
      </c>
    </row>
    <row r="2926" spans="1:2" x14ac:dyDescent="0.25">
      <c r="A2926" s="14" t="s">
        <v>3542</v>
      </c>
      <c r="B2926" s="39">
        <v>13163</v>
      </c>
    </row>
    <row r="2927" spans="1:2" x14ac:dyDescent="0.25">
      <c r="A2927" s="16" t="s">
        <v>25</v>
      </c>
      <c r="B2927" s="41">
        <v>13163</v>
      </c>
    </row>
    <row r="2928" spans="1:2" x14ac:dyDescent="0.25">
      <c r="A2928" s="8" t="s">
        <v>5837</v>
      </c>
      <c r="B2928" s="39">
        <v>10657</v>
      </c>
    </row>
    <row r="2929" spans="1:2" x14ac:dyDescent="0.25">
      <c r="A2929" s="14" t="s">
        <v>5837</v>
      </c>
      <c r="B2929" s="39">
        <v>10657</v>
      </c>
    </row>
    <row r="2930" spans="1:2" x14ac:dyDescent="0.25">
      <c r="A2930" s="15" t="s">
        <v>7992</v>
      </c>
      <c r="B2930" s="40">
        <v>4478</v>
      </c>
    </row>
    <row r="2931" spans="1:2" x14ac:dyDescent="0.25">
      <c r="A2931" s="16" t="s">
        <v>25</v>
      </c>
      <c r="B2931" s="41">
        <v>6179</v>
      </c>
    </row>
    <row r="2932" spans="1:2" x14ac:dyDescent="0.25">
      <c r="A2932" s="8" t="s">
        <v>6995</v>
      </c>
      <c r="B2932" s="39">
        <v>5473</v>
      </c>
    </row>
    <row r="2933" spans="1:2" x14ac:dyDescent="0.25">
      <c r="A2933" s="14" t="s">
        <v>6988</v>
      </c>
      <c r="B2933" s="39">
        <v>5473</v>
      </c>
    </row>
    <row r="2934" spans="1:2" x14ac:dyDescent="0.25">
      <c r="A2934" s="15" t="s">
        <v>7992</v>
      </c>
      <c r="B2934" s="40">
        <v>5473</v>
      </c>
    </row>
    <row r="2935" spans="1:2" x14ac:dyDescent="0.25">
      <c r="A2935" s="8" t="s">
        <v>3212</v>
      </c>
      <c r="B2935" s="39">
        <v>8059</v>
      </c>
    </row>
    <row r="2936" spans="1:2" x14ac:dyDescent="0.25">
      <c r="A2936" s="14" t="s">
        <v>3205</v>
      </c>
      <c r="B2936" s="39">
        <v>8059</v>
      </c>
    </row>
    <row r="2937" spans="1:2" x14ac:dyDescent="0.25">
      <c r="A2937" s="16" t="s">
        <v>25</v>
      </c>
      <c r="B2937" s="41">
        <v>8059</v>
      </c>
    </row>
    <row r="2938" spans="1:2" x14ac:dyDescent="0.25">
      <c r="A2938" s="8" t="s">
        <v>6798</v>
      </c>
      <c r="B2938" s="39">
        <v>17414</v>
      </c>
    </row>
    <row r="2939" spans="1:2" x14ac:dyDescent="0.25">
      <c r="A2939" s="14" t="s">
        <v>6793</v>
      </c>
      <c r="B2939" s="39">
        <v>17414</v>
      </c>
    </row>
    <row r="2940" spans="1:2" x14ac:dyDescent="0.25">
      <c r="A2940" s="15" t="s">
        <v>7992</v>
      </c>
      <c r="B2940" s="40">
        <v>17414</v>
      </c>
    </row>
    <row r="2941" spans="1:2" x14ac:dyDescent="0.25">
      <c r="A2941" s="8" t="s">
        <v>6786</v>
      </c>
      <c r="B2941" s="39">
        <v>31542</v>
      </c>
    </row>
    <row r="2942" spans="1:2" x14ac:dyDescent="0.25">
      <c r="A2942" s="14" t="s">
        <v>6778</v>
      </c>
      <c r="B2942" s="39">
        <v>31542</v>
      </c>
    </row>
    <row r="2943" spans="1:2" x14ac:dyDescent="0.25">
      <c r="A2943" s="15" t="s">
        <v>7992</v>
      </c>
      <c r="B2943" s="40">
        <v>15424</v>
      </c>
    </row>
    <row r="2944" spans="1:2" x14ac:dyDescent="0.25">
      <c r="A2944" s="16" t="s">
        <v>25</v>
      </c>
      <c r="B2944" s="41">
        <v>16118</v>
      </c>
    </row>
    <row r="2945" spans="1:2" x14ac:dyDescent="0.25">
      <c r="A2945" s="8" t="s">
        <v>6827</v>
      </c>
      <c r="B2945" s="39">
        <v>32886</v>
      </c>
    </row>
    <row r="2946" spans="1:2" x14ac:dyDescent="0.25">
      <c r="A2946" s="14" t="s">
        <v>6820</v>
      </c>
      <c r="B2946" s="39">
        <v>32886</v>
      </c>
    </row>
    <row r="2947" spans="1:2" x14ac:dyDescent="0.25">
      <c r="A2947" s="15" t="s">
        <v>7992</v>
      </c>
      <c r="B2947" s="40">
        <v>15424</v>
      </c>
    </row>
    <row r="2948" spans="1:2" x14ac:dyDescent="0.25">
      <c r="A2948" s="16" t="s">
        <v>25</v>
      </c>
      <c r="B2948" s="41">
        <v>17462</v>
      </c>
    </row>
    <row r="2949" spans="1:2" x14ac:dyDescent="0.25">
      <c r="A2949" s="8" t="s">
        <v>7937</v>
      </c>
      <c r="B2949" s="39">
        <v>12439</v>
      </c>
    </row>
    <row r="2950" spans="1:2" x14ac:dyDescent="0.25">
      <c r="A2950" s="14" t="s">
        <v>7937</v>
      </c>
      <c r="B2950" s="39">
        <v>12439</v>
      </c>
    </row>
    <row r="2951" spans="1:2" x14ac:dyDescent="0.25">
      <c r="A2951" s="15" t="s">
        <v>7992</v>
      </c>
      <c r="B2951" s="40">
        <v>12439</v>
      </c>
    </row>
    <row r="2952" spans="1:2" x14ac:dyDescent="0.25">
      <c r="A2952" s="8" t="s">
        <v>5060</v>
      </c>
      <c r="B2952" s="39">
        <v>13432</v>
      </c>
    </row>
    <row r="2953" spans="1:2" x14ac:dyDescent="0.25">
      <c r="A2953" s="14" t="s">
        <v>5054</v>
      </c>
      <c r="B2953" s="39">
        <v>13432</v>
      </c>
    </row>
    <row r="2954" spans="1:2" x14ac:dyDescent="0.25">
      <c r="A2954" s="16" t="s">
        <v>25</v>
      </c>
      <c r="B2954" s="41">
        <v>13432</v>
      </c>
    </row>
    <row r="2955" spans="1:2" x14ac:dyDescent="0.25">
      <c r="A2955" s="8" t="s">
        <v>7067</v>
      </c>
      <c r="B2955" s="39">
        <v>9951</v>
      </c>
    </row>
    <row r="2956" spans="1:2" x14ac:dyDescent="0.25">
      <c r="A2956" s="14" t="s">
        <v>7067</v>
      </c>
      <c r="B2956" s="39">
        <v>9951</v>
      </c>
    </row>
    <row r="2957" spans="1:2" x14ac:dyDescent="0.25">
      <c r="A2957" s="15" t="s">
        <v>7992</v>
      </c>
      <c r="B2957" s="40">
        <v>9951</v>
      </c>
    </row>
    <row r="2958" spans="1:2" x14ac:dyDescent="0.25">
      <c r="A2958" s="8" t="s">
        <v>2641</v>
      </c>
      <c r="B2958" s="39">
        <v>16118</v>
      </c>
    </row>
    <row r="2959" spans="1:2" x14ac:dyDescent="0.25">
      <c r="A2959" s="14" t="s">
        <v>2634</v>
      </c>
      <c r="B2959" s="39">
        <v>16118</v>
      </c>
    </row>
    <row r="2960" spans="1:2" x14ac:dyDescent="0.25">
      <c r="A2960" s="16" t="s">
        <v>25</v>
      </c>
      <c r="B2960" s="41">
        <v>16118</v>
      </c>
    </row>
    <row r="2961" spans="1:2" x14ac:dyDescent="0.25">
      <c r="A2961" s="8" t="s">
        <v>3245</v>
      </c>
      <c r="B2961" s="39">
        <v>11820</v>
      </c>
    </row>
    <row r="2962" spans="1:2" x14ac:dyDescent="0.25">
      <c r="A2962" s="14" t="s">
        <v>3239</v>
      </c>
      <c r="B2962" s="39">
        <v>11820</v>
      </c>
    </row>
    <row r="2963" spans="1:2" x14ac:dyDescent="0.25">
      <c r="A2963" s="16" t="s">
        <v>25</v>
      </c>
      <c r="B2963" s="41">
        <v>11820</v>
      </c>
    </row>
    <row r="2964" spans="1:2" x14ac:dyDescent="0.25">
      <c r="A2964" s="8" t="s">
        <v>7859</v>
      </c>
      <c r="B2964" s="39">
        <v>16170</v>
      </c>
    </row>
    <row r="2965" spans="1:2" x14ac:dyDescent="0.25">
      <c r="A2965" s="14" t="s">
        <v>7854</v>
      </c>
      <c r="B2965" s="39">
        <v>16170</v>
      </c>
    </row>
    <row r="2966" spans="1:2" x14ac:dyDescent="0.25">
      <c r="A2966" s="15" t="s">
        <v>7992</v>
      </c>
      <c r="B2966" s="40">
        <v>16170</v>
      </c>
    </row>
    <row r="2967" spans="1:2" x14ac:dyDescent="0.25">
      <c r="A2967" s="8" t="s">
        <v>494</v>
      </c>
      <c r="B2967" s="39">
        <v>37476</v>
      </c>
    </row>
    <row r="2968" spans="1:2" x14ac:dyDescent="0.25">
      <c r="A2968" s="14" t="s">
        <v>486</v>
      </c>
      <c r="B2968" s="39">
        <v>23775</v>
      </c>
    </row>
    <row r="2969" spans="1:2" x14ac:dyDescent="0.25">
      <c r="A2969" s="16" t="s">
        <v>25</v>
      </c>
      <c r="B2969" s="41">
        <v>23775</v>
      </c>
    </row>
    <row r="2970" spans="1:2" x14ac:dyDescent="0.25">
      <c r="A2970" s="14" t="s">
        <v>4418</v>
      </c>
      <c r="B2970" s="39">
        <v>13701</v>
      </c>
    </row>
    <row r="2971" spans="1:2" x14ac:dyDescent="0.25">
      <c r="A2971" s="16" t="s">
        <v>25</v>
      </c>
      <c r="B2971" s="41">
        <v>13701</v>
      </c>
    </row>
    <row r="2972" spans="1:2" x14ac:dyDescent="0.25">
      <c r="A2972" s="8" t="s">
        <v>4127</v>
      </c>
      <c r="B2972" s="39">
        <v>17911</v>
      </c>
    </row>
    <row r="2973" spans="1:2" x14ac:dyDescent="0.25">
      <c r="A2973" s="14" t="s">
        <v>4121</v>
      </c>
      <c r="B2973" s="39">
        <v>17911</v>
      </c>
    </row>
    <row r="2974" spans="1:2" x14ac:dyDescent="0.25">
      <c r="A2974" s="15" t="s">
        <v>7992</v>
      </c>
      <c r="B2974" s="40">
        <v>17911</v>
      </c>
    </row>
    <row r="2975" spans="1:2" x14ac:dyDescent="0.25">
      <c r="A2975" s="8" t="s">
        <v>4143</v>
      </c>
      <c r="B2975" s="39">
        <v>6717</v>
      </c>
    </row>
    <row r="2976" spans="1:2" x14ac:dyDescent="0.25">
      <c r="A2976" s="14" t="s">
        <v>4137</v>
      </c>
      <c r="B2976" s="39">
        <v>6717</v>
      </c>
    </row>
    <row r="2977" spans="1:2" x14ac:dyDescent="0.25">
      <c r="A2977" s="15" t="s">
        <v>7992</v>
      </c>
      <c r="B2977" s="40">
        <v>6717</v>
      </c>
    </row>
    <row r="2978" spans="1:2" x14ac:dyDescent="0.25">
      <c r="A2978" s="8" t="s">
        <v>3400</v>
      </c>
      <c r="B2978" s="39">
        <v>8059</v>
      </c>
    </row>
    <row r="2979" spans="1:2" x14ac:dyDescent="0.25">
      <c r="A2979" s="14" t="s">
        <v>3391</v>
      </c>
      <c r="B2979" s="39">
        <v>8059</v>
      </c>
    </row>
    <row r="2980" spans="1:2" x14ac:dyDescent="0.25">
      <c r="A2980" s="16" t="s">
        <v>25</v>
      </c>
      <c r="B2980" s="41">
        <v>8059</v>
      </c>
    </row>
    <row r="2981" spans="1:2" x14ac:dyDescent="0.25">
      <c r="A2981" s="8" t="s">
        <v>1777</v>
      </c>
      <c r="B2981" s="39">
        <v>16118</v>
      </c>
    </row>
    <row r="2982" spans="1:2" x14ac:dyDescent="0.25">
      <c r="A2982" s="14" t="s">
        <v>1770</v>
      </c>
      <c r="B2982" s="39">
        <v>16118</v>
      </c>
    </row>
    <row r="2983" spans="1:2" x14ac:dyDescent="0.25">
      <c r="A2983" s="16" t="s">
        <v>25</v>
      </c>
      <c r="B2983" s="41">
        <v>16118</v>
      </c>
    </row>
    <row r="2984" spans="1:2" x14ac:dyDescent="0.25">
      <c r="A2984" s="8" t="s">
        <v>1927</v>
      </c>
      <c r="B2984" s="39">
        <v>18402</v>
      </c>
    </row>
    <row r="2985" spans="1:2" x14ac:dyDescent="0.25">
      <c r="A2985" s="14" t="s">
        <v>1920</v>
      </c>
      <c r="B2985" s="39">
        <v>18402</v>
      </c>
    </row>
    <row r="2986" spans="1:2" x14ac:dyDescent="0.25">
      <c r="A2986" s="16" t="s">
        <v>25</v>
      </c>
      <c r="B2986" s="41">
        <v>18402</v>
      </c>
    </row>
    <row r="2987" spans="1:2" x14ac:dyDescent="0.25">
      <c r="A2987" s="8" t="s">
        <v>3254</v>
      </c>
      <c r="B2987" s="39">
        <v>16118</v>
      </c>
    </row>
    <row r="2988" spans="1:2" x14ac:dyDescent="0.25">
      <c r="A2988" s="14" t="s">
        <v>3246</v>
      </c>
      <c r="B2988" s="39">
        <v>16118</v>
      </c>
    </row>
    <row r="2989" spans="1:2" x14ac:dyDescent="0.25">
      <c r="A2989" s="16" t="s">
        <v>25</v>
      </c>
      <c r="B2989" s="41">
        <v>16118</v>
      </c>
    </row>
    <row r="2990" spans="1:2" x14ac:dyDescent="0.25">
      <c r="A2990" s="8" t="s">
        <v>7698</v>
      </c>
      <c r="B2990" s="39">
        <v>7712</v>
      </c>
    </row>
    <row r="2991" spans="1:2" x14ac:dyDescent="0.25">
      <c r="A2991" s="14" t="s">
        <v>7698</v>
      </c>
      <c r="B2991" s="39">
        <v>7712</v>
      </c>
    </row>
    <row r="2992" spans="1:2" x14ac:dyDescent="0.25">
      <c r="A2992" s="15" t="s">
        <v>7992</v>
      </c>
      <c r="B2992" s="40">
        <v>7712</v>
      </c>
    </row>
    <row r="2993" spans="1:2" x14ac:dyDescent="0.25">
      <c r="A2993" s="8" t="s">
        <v>7864</v>
      </c>
      <c r="B2993" s="39">
        <v>2239</v>
      </c>
    </row>
    <row r="2994" spans="1:2" x14ac:dyDescent="0.25">
      <c r="A2994" s="14" t="s">
        <v>7860</v>
      </c>
      <c r="B2994" s="39">
        <v>2239</v>
      </c>
    </row>
    <row r="2995" spans="1:2" x14ac:dyDescent="0.25">
      <c r="A2995" s="15" t="s">
        <v>7992</v>
      </c>
      <c r="B2995" s="40">
        <v>2239</v>
      </c>
    </row>
    <row r="2996" spans="1:2" x14ac:dyDescent="0.25">
      <c r="A2996" s="8" t="s">
        <v>6482</v>
      </c>
      <c r="B2996" s="39">
        <v>46768</v>
      </c>
    </row>
    <row r="2997" spans="1:2" x14ac:dyDescent="0.25">
      <c r="A2997" s="14" t="s">
        <v>6476</v>
      </c>
      <c r="B2997" s="39">
        <v>24379</v>
      </c>
    </row>
    <row r="2998" spans="1:2" x14ac:dyDescent="0.25">
      <c r="A2998" s="15" t="s">
        <v>7992</v>
      </c>
      <c r="B2998" s="40">
        <v>24379</v>
      </c>
    </row>
    <row r="2999" spans="1:2" x14ac:dyDescent="0.25">
      <c r="A2999" s="14" t="s">
        <v>7035</v>
      </c>
      <c r="B2999" s="39">
        <v>22389</v>
      </c>
    </row>
    <row r="3000" spans="1:2" x14ac:dyDescent="0.25">
      <c r="A3000" s="15" t="s">
        <v>7992</v>
      </c>
      <c r="B3000" s="40">
        <v>22389</v>
      </c>
    </row>
    <row r="3001" spans="1:2" x14ac:dyDescent="0.25">
      <c r="A3001" s="8" t="s">
        <v>6888</v>
      </c>
      <c r="B3001" s="39">
        <v>16419</v>
      </c>
    </row>
    <row r="3002" spans="1:2" x14ac:dyDescent="0.25">
      <c r="A3002" s="14" t="s">
        <v>6882</v>
      </c>
      <c r="B3002" s="39">
        <v>16419</v>
      </c>
    </row>
    <row r="3003" spans="1:2" x14ac:dyDescent="0.25">
      <c r="A3003" s="15" t="s">
        <v>7992</v>
      </c>
      <c r="B3003" s="40">
        <v>16419</v>
      </c>
    </row>
    <row r="3004" spans="1:2" x14ac:dyDescent="0.25">
      <c r="A3004" s="8" t="s">
        <v>4090</v>
      </c>
      <c r="B3004" s="39">
        <v>35373</v>
      </c>
    </row>
    <row r="3005" spans="1:2" x14ac:dyDescent="0.25">
      <c r="A3005" s="14" t="s">
        <v>4083</v>
      </c>
      <c r="B3005" s="39">
        <v>17911</v>
      </c>
    </row>
    <row r="3006" spans="1:2" x14ac:dyDescent="0.25">
      <c r="A3006" s="15" t="s">
        <v>7992</v>
      </c>
      <c r="B3006" s="40">
        <v>17911</v>
      </c>
    </row>
    <row r="3007" spans="1:2" x14ac:dyDescent="0.25">
      <c r="A3007" s="14" t="s">
        <v>6209</v>
      </c>
      <c r="B3007" s="39">
        <v>17462</v>
      </c>
    </row>
    <row r="3008" spans="1:2" x14ac:dyDescent="0.25">
      <c r="A3008" s="16" t="s">
        <v>25</v>
      </c>
      <c r="B3008" s="41">
        <v>17462</v>
      </c>
    </row>
    <row r="3009" spans="1:2" x14ac:dyDescent="0.25">
      <c r="A3009" s="8" t="s">
        <v>5629</v>
      </c>
      <c r="B3009" s="39">
        <v>6717</v>
      </c>
    </row>
    <row r="3010" spans="1:2" x14ac:dyDescent="0.25">
      <c r="A3010" s="14" t="s">
        <v>5629</v>
      </c>
      <c r="B3010" s="39">
        <v>6717</v>
      </c>
    </row>
    <row r="3011" spans="1:2" x14ac:dyDescent="0.25">
      <c r="A3011" s="15" t="s">
        <v>7992</v>
      </c>
      <c r="B3011" s="40">
        <v>6717</v>
      </c>
    </row>
    <row r="3012" spans="1:2" x14ac:dyDescent="0.25">
      <c r="A3012" s="8" t="s">
        <v>2835</v>
      </c>
      <c r="B3012" s="39">
        <v>13163</v>
      </c>
    </row>
    <row r="3013" spans="1:2" x14ac:dyDescent="0.25">
      <c r="A3013" s="14" t="s">
        <v>2835</v>
      </c>
      <c r="B3013" s="39">
        <v>13163</v>
      </c>
    </row>
    <row r="3014" spans="1:2" x14ac:dyDescent="0.25">
      <c r="A3014" s="16" t="s">
        <v>25</v>
      </c>
      <c r="B3014" s="41">
        <v>13163</v>
      </c>
    </row>
    <row r="3015" spans="1:2" x14ac:dyDescent="0.25">
      <c r="A3015" s="8" t="s">
        <v>4883</v>
      </c>
      <c r="B3015" s="39">
        <v>11195</v>
      </c>
    </row>
    <row r="3016" spans="1:2" x14ac:dyDescent="0.25">
      <c r="A3016" s="14" t="s">
        <v>4877</v>
      </c>
      <c r="B3016" s="39">
        <v>11195</v>
      </c>
    </row>
    <row r="3017" spans="1:2" x14ac:dyDescent="0.25">
      <c r="A3017" s="15" t="s">
        <v>7992</v>
      </c>
      <c r="B3017" s="40">
        <v>11195</v>
      </c>
    </row>
    <row r="3018" spans="1:2" x14ac:dyDescent="0.25">
      <c r="A3018" s="8" t="s">
        <v>3433</v>
      </c>
      <c r="B3018" s="39">
        <v>4975</v>
      </c>
    </row>
    <row r="3019" spans="1:2" x14ac:dyDescent="0.25">
      <c r="A3019" s="14" t="s">
        <v>3433</v>
      </c>
      <c r="B3019" s="39">
        <v>4975</v>
      </c>
    </row>
    <row r="3020" spans="1:2" x14ac:dyDescent="0.25">
      <c r="A3020" s="15" t="s">
        <v>7992</v>
      </c>
      <c r="B3020" s="40">
        <v>4975</v>
      </c>
    </row>
    <row r="3021" spans="1:2" x14ac:dyDescent="0.25">
      <c r="A3021" s="8" t="s">
        <v>2633</v>
      </c>
      <c r="B3021" s="39">
        <v>19404</v>
      </c>
    </row>
    <row r="3022" spans="1:2" x14ac:dyDescent="0.25">
      <c r="A3022" s="14" t="s">
        <v>2630</v>
      </c>
      <c r="B3022" s="39">
        <v>19404</v>
      </c>
    </row>
    <row r="3023" spans="1:2" x14ac:dyDescent="0.25">
      <c r="A3023" s="15" t="s">
        <v>7992</v>
      </c>
      <c r="B3023" s="40">
        <v>19404</v>
      </c>
    </row>
    <row r="3024" spans="1:2" x14ac:dyDescent="0.25">
      <c r="A3024" s="8" t="s">
        <v>414</v>
      </c>
      <c r="B3024" s="39">
        <v>27862</v>
      </c>
    </row>
    <row r="3025" spans="1:2" x14ac:dyDescent="0.25">
      <c r="A3025" s="14" t="s">
        <v>407</v>
      </c>
      <c r="B3025" s="39">
        <v>27862</v>
      </c>
    </row>
    <row r="3026" spans="1:2" x14ac:dyDescent="0.25">
      <c r="A3026" s="15" t="s">
        <v>7992</v>
      </c>
      <c r="B3026" s="40">
        <v>27862</v>
      </c>
    </row>
    <row r="3027" spans="1:2" x14ac:dyDescent="0.25">
      <c r="A3027" s="8" t="s">
        <v>2386</v>
      </c>
      <c r="B3027" s="39">
        <v>4975</v>
      </c>
    </row>
    <row r="3028" spans="1:2" x14ac:dyDescent="0.25">
      <c r="A3028" s="14" t="s">
        <v>2380</v>
      </c>
      <c r="B3028" s="39">
        <v>4975</v>
      </c>
    </row>
    <row r="3029" spans="1:2" x14ac:dyDescent="0.25">
      <c r="A3029" s="15" t="s">
        <v>7992</v>
      </c>
      <c r="B3029" s="40">
        <v>4975</v>
      </c>
    </row>
    <row r="3030" spans="1:2" x14ac:dyDescent="0.25">
      <c r="A3030" s="8" t="s">
        <v>634</v>
      </c>
      <c r="B3030" s="39">
        <v>91889</v>
      </c>
    </row>
    <row r="3031" spans="1:2" x14ac:dyDescent="0.25">
      <c r="A3031" s="14" t="s">
        <v>2459</v>
      </c>
      <c r="B3031" s="39">
        <v>16118</v>
      </c>
    </row>
    <row r="3032" spans="1:2" x14ac:dyDescent="0.25">
      <c r="A3032" s="16" t="s">
        <v>25</v>
      </c>
      <c r="B3032" s="41">
        <v>16118</v>
      </c>
    </row>
    <row r="3033" spans="1:2" x14ac:dyDescent="0.25">
      <c r="A3033" s="14" t="s">
        <v>7805</v>
      </c>
      <c r="B3033" s="39">
        <v>12089</v>
      </c>
    </row>
    <row r="3034" spans="1:2" x14ac:dyDescent="0.25">
      <c r="A3034" s="16" t="s">
        <v>25</v>
      </c>
      <c r="B3034" s="41">
        <v>12089</v>
      </c>
    </row>
    <row r="3035" spans="1:2" x14ac:dyDescent="0.25">
      <c r="A3035" s="14" t="s">
        <v>4565</v>
      </c>
      <c r="B3035" s="39">
        <v>14104</v>
      </c>
    </row>
    <row r="3036" spans="1:2" x14ac:dyDescent="0.25">
      <c r="A3036" s="16" t="s">
        <v>25</v>
      </c>
      <c r="B3036" s="41">
        <v>14104</v>
      </c>
    </row>
    <row r="3037" spans="1:2" x14ac:dyDescent="0.25">
      <c r="A3037" s="14" t="s">
        <v>635</v>
      </c>
      <c r="B3037" s="39">
        <v>12089</v>
      </c>
    </row>
    <row r="3038" spans="1:2" x14ac:dyDescent="0.25">
      <c r="A3038" s="16" t="s">
        <v>25</v>
      </c>
      <c r="B3038" s="41">
        <v>12089</v>
      </c>
    </row>
    <row r="3039" spans="1:2" x14ac:dyDescent="0.25">
      <c r="A3039" s="14" t="s">
        <v>4575</v>
      </c>
      <c r="B3039" s="39">
        <v>4478</v>
      </c>
    </row>
    <row r="3040" spans="1:2" x14ac:dyDescent="0.25">
      <c r="A3040" s="15" t="s">
        <v>7992</v>
      </c>
      <c r="B3040" s="40">
        <v>4478</v>
      </c>
    </row>
    <row r="3041" spans="1:2" x14ac:dyDescent="0.25">
      <c r="A3041" s="14" t="s">
        <v>625</v>
      </c>
      <c r="B3041" s="39">
        <v>9951</v>
      </c>
    </row>
    <row r="3042" spans="1:2" x14ac:dyDescent="0.25">
      <c r="A3042" s="15" t="s">
        <v>7992</v>
      </c>
      <c r="B3042" s="40">
        <v>9951</v>
      </c>
    </row>
    <row r="3043" spans="1:2" x14ac:dyDescent="0.25">
      <c r="A3043" s="14" t="s">
        <v>3313</v>
      </c>
      <c r="B3043" s="39">
        <v>14104</v>
      </c>
    </row>
    <row r="3044" spans="1:2" x14ac:dyDescent="0.25">
      <c r="A3044" s="16" t="s">
        <v>25</v>
      </c>
      <c r="B3044" s="41">
        <v>14104</v>
      </c>
    </row>
    <row r="3045" spans="1:2" x14ac:dyDescent="0.25">
      <c r="A3045" s="14" t="s">
        <v>3323</v>
      </c>
      <c r="B3045" s="39">
        <v>8956</v>
      </c>
    </row>
    <row r="3046" spans="1:2" x14ac:dyDescent="0.25">
      <c r="A3046" s="15" t="s">
        <v>7992</v>
      </c>
      <c r="B3046" s="40">
        <v>8956</v>
      </c>
    </row>
    <row r="3047" spans="1:2" x14ac:dyDescent="0.25">
      <c r="A3047" s="8" t="s">
        <v>7620</v>
      </c>
      <c r="B3047" s="39">
        <v>13682</v>
      </c>
    </row>
    <row r="3048" spans="1:2" x14ac:dyDescent="0.25">
      <c r="A3048" s="14" t="s">
        <v>7614</v>
      </c>
      <c r="B3048" s="39">
        <v>13682</v>
      </c>
    </row>
    <row r="3049" spans="1:2" x14ac:dyDescent="0.25">
      <c r="A3049" s="15" t="s">
        <v>7992</v>
      </c>
      <c r="B3049" s="40">
        <v>13682</v>
      </c>
    </row>
    <row r="3050" spans="1:2" x14ac:dyDescent="0.25">
      <c r="A3050" s="8" t="s">
        <v>6284</v>
      </c>
      <c r="B3050" s="39">
        <v>22834</v>
      </c>
    </row>
    <row r="3051" spans="1:2" x14ac:dyDescent="0.25">
      <c r="A3051" s="14" t="s">
        <v>6279</v>
      </c>
      <c r="B3051" s="39">
        <v>22834</v>
      </c>
    </row>
    <row r="3052" spans="1:2" x14ac:dyDescent="0.25">
      <c r="A3052" s="16" t="s">
        <v>25</v>
      </c>
      <c r="B3052" s="41">
        <v>22834</v>
      </c>
    </row>
    <row r="3053" spans="1:2" x14ac:dyDescent="0.25">
      <c r="A3053" s="8" t="s">
        <v>7728</v>
      </c>
      <c r="B3053" s="39">
        <v>5910</v>
      </c>
    </row>
    <row r="3054" spans="1:2" x14ac:dyDescent="0.25">
      <c r="A3054" s="14" t="s">
        <v>7728</v>
      </c>
      <c r="B3054" s="39">
        <v>5910</v>
      </c>
    </row>
    <row r="3055" spans="1:2" x14ac:dyDescent="0.25">
      <c r="A3055" s="16" t="s">
        <v>25</v>
      </c>
      <c r="B3055" s="41">
        <v>5910</v>
      </c>
    </row>
    <row r="3056" spans="1:2" x14ac:dyDescent="0.25">
      <c r="A3056" s="8" t="s">
        <v>6701</v>
      </c>
      <c r="B3056" s="39">
        <v>6468</v>
      </c>
    </row>
    <row r="3057" spans="1:2" x14ac:dyDescent="0.25">
      <c r="A3057" s="14" t="s">
        <v>6693</v>
      </c>
      <c r="B3057" s="39">
        <v>6468</v>
      </c>
    </row>
    <row r="3058" spans="1:2" x14ac:dyDescent="0.25">
      <c r="A3058" s="15" t="s">
        <v>7992</v>
      </c>
      <c r="B3058" s="40">
        <v>6468</v>
      </c>
    </row>
    <row r="3059" spans="1:2" x14ac:dyDescent="0.25">
      <c r="A3059" s="8" t="s">
        <v>3339</v>
      </c>
      <c r="B3059" s="39">
        <v>16170</v>
      </c>
    </row>
    <row r="3060" spans="1:2" x14ac:dyDescent="0.25">
      <c r="A3060" s="14" t="s">
        <v>3333</v>
      </c>
      <c r="B3060" s="39">
        <v>16170</v>
      </c>
    </row>
    <row r="3061" spans="1:2" x14ac:dyDescent="0.25">
      <c r="A3061" s="15" t="s">
        <v>7992</v>
      </c>
      <c r="B3061" s="40">
        <v>16170</v>
      </c>
    </row>
    <row r="3062" spans="1:2" x14ac:dyDescent="0.25">
      <c r="A3062" s="8" t="s">
        <v>2493</v>
      </c>
      <c r="B3062" s="39">
        <v>31254</v>
      </c>
    </row>
    <row r="3063" spans="1:2" x14ac:dyDescent="0.25">
      <c r="A3063" s="14" t="s">
        <v>2493</v>
      </c>
      <c r="B3063" s="39">
        <v>31254</v>
      </c>
    </row>
    <row r="3064" spans="1:2" x14ac:dyDescent="0.25">
      <c r="A3064" s="15" t="s">
        <v>7992</v>
      </c>
      <c r="B3064" s="40">
        <v>22389</v>
      </c>
    </row>
    <row r="3065" spans="1:2" x14ac:dyDescent="0.25">
      <c r="A3065" s="16" t="s">
        <v>25</v>
      </c>
      <c r="B3065" s="41">
        <v>8865</v>
      </c>
    </row>
    <row r="3066" spans="1:2" x14ac:dyDescent="0.25">
      <c r="A3066" s="8" t="s">
        <v>4363</v>
      </c>
      <c r="B3066" s="39">
        <v>3732</v>
      </c>
    </row>
    <row r="3067" spans="1:2" x14ac:dyDescent="0.25">
      <c r="A3067" s="14" t="s">
        <v>4354</v>
      </c>
      <c r="B3067" s="39">
        <v>3732</v>
      </c>
    </row>
    <row r="3068" spans="1:2" x14ac:dyDescent="0.25">
      <c r="A3068" s="15" t="s">
        <v>7992</v>
      </c>
      <c r="B3068" s="40">
        <v>3732</v>
      </c>
    </row>
    <row r="3069" spans="1:2" x14ac:dyDescent="0.25">
      <c r="A3069" s="8" t="s">
        <v>6813</v>
      </c>
      <c r="B3069" s="39">
        <v>22389</v>
      </c>
    </row>
    <row r="3070" spans="1:2" x14ac:dyDescent="0.25">
      <c r="A3070" s="14" t="s">
        <v>6806</v>
      </c>
      <c r="B3070" s="39">
        <v>22389</v>
      </c>
    </row>
    <row r="3071" spans="1:2" x14ac:dyDescent="0.25">
      <c r="A3071" s="15" t="s">
        <v>7992</v>
      </c>
      <c r="B3071" s="40">
        <v>22389</v>
      </c>
    </row>
    <row r="3072" spans="1:2" x14ac:dyDescent="0.25">
      <c r="A3072" s="8" t="s">
        <v>75</v>
      </c>
      <c r="B3072" s="39">
        <v>16796</v>
      </c>
    </row>
    <row r="3073" spans="1:2" x14ac:dyDescent="0.25">
      <c r="A3073" s="14" t="s">
        <v>66</v>
      </c>
      <c r="B3073" s="39">
        <v>16796</v>
      </c>
    </row>
    <row r="3074" spans="1:2" x14ac:dyDescent="0.25">
      <c r="A3074" s="15" t="s">
        <v>7992</v>
      </c>
      <c r="B3074" s="40">
        <v>11692</v>
      </c>
    </row>
    <row r="3075" spans="1:2" x14ac:dyDescent="0.25">
      <c r="A3075" s="16" t="s">
        <v>25</v>
      </c>
      <c r="B3075" s="41">
        <v>5104</v>
      </c>
    </row>
    <row r="3076" spans="1:2" x14ac:dyDescent="0.25">
      <c r="A3076" s="8" t="s">
        <v>1016</v>
      </c>
      <c r="B3076" s="39">
        <v>7463</v>
      </c>
    </row>
    <row r="3077" spans="1:2" x14ac:dyDescent="0.25">
      <c r="A3077" s="14" t="s">
        <v>1016</v>
      </c>
      <c r="B3077" s="39">
        <v>7463</v>
      </c>
    </row>
    <row r="3078" spans="1:2" x14ac:dyDescent="0.25">
      <c r="A3078" s="15" t="s">
        <v>7992</v>
      </c>
      <c r="B3078" s="40">
        <v>7463</v>
      </c>
    </row>
    <row r="3079" spans="1:2" x14ac:dyDescent="0.25">
      <c r="A3079" s="8" t="s">
        <v>3798</v>
      </c>
      <c r="B3079" s="39">
        <v>29879</v>
      </c>
    </row>
    <row r="3080" spans="1:2" x14ac:dyDescent="0.25">
      <c r="A3080" s="14" t="s">
        <v>3792</v>
      </c>
      <c r="B3080" s="39">
        <v>5970</v>
      </c>
    </row>
    <row r="3081" spans="1:2" x14ac:dyDescent="0.25">
      <c r="A3081" s="15" t="s">
        <v>7992</v>
      </c>
      <c r="B3081" s="40">
        <v>5970</v>
      </c>
    </row>
    <row r="3082" spans="1:2" x14ac:dyDescent="0.25">
      <c r="A3082" s="14" t="s">
        <v>3799</v>
      </c>
      <c r="B3082" s="39">
        <v>23909</v>
      </c>
    </row>
    <row r="3083" spans="1:2" x14ac:dyDescent="0.25">
      <c r="A3083" s="16" t="s">
        <v>25</v>
      </c>
      <c r="B3083" s="41">
        <v>23909</v>
      </c>
    </row>
    <row r="3084" spans="1:2" x14ac:dyDescent="0.25">
      <c r="A3084" s="8" t="s">
        <v>1058</v>
      </c>
      <c r="B3084" s="39">
        <v>17462</v>
      </c>
    </row>
    <row r="3085" spans="1:2" x14ac:dyDescent="0.25">
      <c r="A3085" s="14" t="s">
        <v>1051</v>
      </c>
      <c r="B3085" s="39">
        <v>17462</v>
      </c>
    </row>
    <row r="3086" spans="1:2" x14ac:dyDescent="0.25">
      <c r="A3086" s="16" t="s">
        <v>25</v>
      </c>
      <c r="B3086" s="41">
        <v>17462</v>
      </c>
    </row>
    <row r="3087" spans="1:2" x14ac:dyDescent="0.25">
      <c r="A3087" s="8" t="s">
        <v>3381</v>
      </c>
      <c r="B3087" s="39">
        <v>6716</v>
      </c>
    </row>
    <row r="3088" spans="1:2" x14ac:dyDescent="0.25">
      <c r="A3088" s="14" t="s">
        <v>3374</v>
      </c>
      <c r="B3088" s="39">
        <v>6716</v>
      </c>
    </row>
    <row r="3089" spans="1:2" x14ac:dyDescent="0.25">
      <c r="A3089" s="16" t="s">
        <v>25</v>
      </c>
      <c r="B3089" s="41">
        <v>6716</v>
      </c>
    </row>
    <row r="3090" spans="1:2" x14ac:dyDescent="0.25">
      <c r="A3090" s="8" t="s">
        <v>6868</v>
      </c>
      <c r="B3090" s="39">
        <v>21394</v>
      </c>
    </row>
    <row r="3091" spans="1:2" x14ac:dyDescent="0.25">
      <c r="A3091" s="14" t="s">
        <v>6862</v>
      </c>
      <c r="B3091" s="39">
        <v>21394</v>
      </c>
    </row>
    <row r="3092" spans="1:2" x14ac:dyDescent="0.25">
      <c r="A3092" s="15" t="s">
        <v>7992</v>
      </c>
      <c r="B3092" s="40">
        <v>21394</v>
      </c>
    </row>
    <row r="3093" spans="1:2" x14ac:dyDescent="0.25">
      <c r="A3093" s="8" t="s">
        <v>8029</v>
      </c>
      <c r="B3093" s="39">
        <v>3483</v>
      </c>
    </row>
    <row r="3094" spans="1:2" x14ac:dyDescent="0.25">
      <c r="A3094" s="14" t="s">
        <v>8022</v>
      </c>
      <c r="B3094" s="39">
        <v>3483</v>
      </c>
    </row>
    <row r="3095" spans="1:2" x14ac:dyDescent="0.25">
      <c r="A3095" s="15" t="s">
        <v>7992</v>
      </c>
      <c r="B3095" s="40">
        <v>3483</v>
      </c>
    </row>
    <row r="3096" spans="1:2" x14ac:dyDescent="0.25">
      <c r="A3096" s="8" t="s">
        <v>8063</v>
      </c>
      <c r="B3096" s="39">
        <v>12439</v>
      </c>
    </row>
    <row r="3097" spans="1:2" x14ac:dyDescent="0.25">
      <c r="A3097" s="14" t="s">
        <v>8057</v>
      </c>
      <c r="B3097" s="39">
        <v>12439</v>
      </c>
    </row>
    <row r="3098" spans="1:2" x14ac:dyDescent="0.25">
      <c r="A3098" s="15" t="s">
        <v>7992</v>
      </c>
      <c r="B3098" s="40">
        <v>12439</v>
      </c>
    </row>
    <row r="3099" spans="1:2" x14ac:dyDescent="0.25">
      <c r="A3099" s="8" t="s">
        <v>8040</v>
      </c>
      <c r="B3099" s="39">
        <v>5970</v>
      </c>
    </row>
    <row r="3100" spans="1:2" x14ac:dyDescent="0.25">
      <c r="A3100" s="14" t="s">
        <v>8040</v>
      </c>
      <c r="B3100" s="39">
        <v>5970</v>
      </c>
    </row>
    <row r="3101" spans="1:2" x14ac:dyDescent="0.25">
      <c r="A3101" s="15" t="s">
        <v>7992</v>
      </c>
      <c r="B3101" s="40">
        <v>5970</v>
      </c>
    </row>
    <row r="3102" spans="1:2" x14ac:dyDescent="0.25">
      <c r="A3102" s="8" t="s">
        <v>8074</v>
      </c>
      <c r="B3102" s="39">
        <v>77714</v>
      </c>
    </row>
    <row r="3103" spans="1:2" x14ac:dyDescent="0.25">
      <c r="A3103" s="14" t="s">
        <v>8003</v>
      </c>
      <c r="B3103" s="39">
        <v>4478</v>
      </c>
    </row>
    <row r="3104" spans="1:2" x14ac:dyDescent="0.25">
      <c r="A3104" s="15" t="s">
        <v>7992</v>
      </c>
      <c r="B3104" s="40">
        <v>4478</v>
      </c>
    </row>
    <row r="3105" spans="1:2" x14ac:dyDescent="0.25">
      <c r="A3105" s="14" t="s">
        <v>8008</v>
      </c>
      <c r="B3105" s="39">
        <v>16419</v>
      </c>
    </row>
    <row r="3106" spans="1:2" x14ac:dyDescent="0.25">
      <c r="A3106" s="15" t="s">
        <v>7992</v>
      </c>
      <c r="B3106" s="40">
        <v>16419</v>
      </c>
    </row>
    <row r="3107" spans="1:2" x14ac:dyDescent="0.25">
      <c r="A3107" s="14" t="s">
        <v>7994</v>
      </c>
      <c r="B3107" s="39">
        <v>15984</v>
      </c>
    </row>
    <row r="3108" spans="1:2" x14ac:dyDescent="0.25">
      <c r="A3108" s="16" t="s">
        <v>25</v>
      </c>
      <c r="B3108" s="41">
        <v>15984</v>
      </c>
    </row>
    <row r="3109" spans="1:2" x14ac:dyDescent="0.25">
      <c r="A3109" s="14" t="s">
        <v>7998</v>
      </c>
      <c r="B3109" s="39">
        <v>2686</v>
      </c>
    </row>
    <row r="3110" spans="1:2" x14ac:dyDescent="0.25">
      <c r="A3110" s="16" t="s">
        <v>25</v>
      </c>
      <c r="B3110" s="41">
        <v>2686</v>
      </c>
    </row>
    <row r="3111" spans="1:2" x14ac:dyDescent="0.25">
      <c r="A3111" s="14" t="s">
        <v>8001</v>
      </c>
      <c r="B3111" s="39">
        <v>3761</v>
      </c>
    </row>
    <row r="3112" spans="1:2" x14ac:dyDescent="0.25">
      <c r="A3112" s="16" t="s">
        <v>25</v>
      </c>
      <c r="B3112" s="41">
        <v>3761</v>
      </c>
    </row>
    <row r="3113" spans="1:2" x14ac:dyDescent="0.25">
      <c r="A3113" s="14" t="s">
        <v>8014</v>
      </c>
      <c r="B3113" s="39">
        <v>2149</v>
      </c>
    </row>
    <row r="3114" spans="1:2" x14ac:dyDescent="0.25">
      <c r="A3114" s="16" t="s">
        <v>25</v>
      </c>
      <c r="B3114" s="41">
        <v>2149</v>
      </c>
    </row>
    <row r="3115" spans="1:2" x14ac:dyDescent="0.25">
      <c r="A3115" s="14" t="s">
        <v>8010</v>
      </c>
      <c r="B3115" s="39">
        <v>6985</v>
      </c>
    </row>
    <row r="3116" spans="1:2" x14ac:dyDescent="0.25">
      <c r="A3116" s="16" t="s">
        <v>25</v>
      </c>
      <c r="B3116" s="41">
        <v>6985</v>
      </c>
    </row>
    <row r="3117" spans="1:2" x14ac:dyDescent="0.25">
      <c r="A3117" s="14" t="s">
        <v>8013</v>
      </c>
      <c r="B3117" s="39">
        <v>25252</v>
      </c>
    </row>
    <row r="3118" spans="1:2" x14ac:dyDescent="0.25">
      <c r="A3118" s="16" t="s">
        <v>25</v>
      </c>
      <c r="B3118" s="41">
        <v>25252</v>
      </c>
    </row>
    <row r="3119" spans="1:2" x14ac:dyDescent="0.25">
      <c r="A3119" s="8" t="s">
        <v>8072</v>
      </c>
      <c r="B3119" s="39">
        <v>7388</v>
      </c>
    </row>
    <row r="3120" spans="1:2" x14ac:dyDescent="0.25">
      <c r="A3120" s="14" t="s">
        <v>8065</v>
      </c>
      <c r="B3120" s="39">
        <v>7388</v>
      </c>
    </row>
    <row r="3121" spans="1:2" x14ac:dyDescent="0.25">
      <c r="A3121" s="16" t="s">
        <v>25</v>
      </c>
      <c r="B3121" s="41">
        <v>7388</v>
      </c>
    </row>
    <row r="3122" spans="1:2" x14ac:dyDescent="0.25">
      <c r="A3122" s="8" t="s">
        <v>7990</v>
      </c>
      <c r="B3122" s="39">
        <v>14757303</v>
      </c>
    </row>
  </sheetData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Facility Directory</vt:lpstr>
      <vt:lpstr>Funding by Operator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Lubia, Eileen</dc:creator>
  <cp:lastModifiedBy>Garoutte, Jonathan</cp:lastModifiedBy>
  <dcterms:created xsi:type="dcterms:W3CDTF">2022-07-07T13:51:45Z</dcterms:created>
  <dcterms:modified xsi:type="dcterms:W3CDTF">2023-06-15T16:35:10Z</dcterms:modified>
</cp:coreProperties>
</file>